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bdd9e906ffe32d56/Desktop/Turing College/Main Analysis Types/CLV/"/>
    </mc:Choice>
  </mc:AlternateContent>
  <xr:revisionPtr revIDLastSave="0" documentId="8_{BE1C2CB9-5B9D-451D-AAC8-6D373F54123B}" xr6:coauthVersionLast="47" xr6:coauthVersionMax="47" xr10:uidLastSave="{00000000-0000-0000-0000-000000000000}"/>
  <bookViews>
    <workbookView xWindow="-108" yWindow="-108" windowWidth="23256" windowHeight="12456" xr2:uid="{C257ED79-A341-4CD0-89C2-FDDA50A43ED6}"/>
  </bookViews>
  <sheets>
    <sheet name="TaskWork" sheetId="1" r:id="rId1"/>
    <sheet name="PivotTable" sheetId="3" r:id="rId2"/>
    <sheet name="BigQueryResults" sheetId="2" r:id="rId3"/>
  </sheets>
  <definedNames>
    <definedName name="ExternalData_1" localSheetId="2" hidden="1">BigQueryResults!$A$1:$E$92</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8" i="1" l="1"/>
  <c r="H53" i="1"/>
  <c r="I53" i="1"/>
  <c r="J53" i="1"/>
  <c r="K53" i="1"/>
  <c r="L53" i="1"/>
  <c r="M53" i="1"/>
  <c r="G53" i="1"/>
  <c r="N53" i="1" s="1"/>
  <c r="G54" i="1"/>
  <c r="H54" i="1"/>
  <c r="I54" i="1"/>
  <c r="J54" i="1"/>
  <c r="K54" i="1"/>
  <c r="L54" i="1"/>
  <c r="M54" i="1"/>
  <c r="F54" i="1"/>
  <c r="N54" i="1" s="1"/>
  <c r="F55" i="1"/>
  <c r="G55" i="1"/>
  <c r="H55" i="1"/>
  <c r="I55" i="1"/>
  <c r="J55" i="1"/>
  <c r="K55" i="1"/>
  <c r="L55" i="1"/>
  <c r="M55" i="1"/>
  <c r="N55" i="1" s="1"/>
  <c r="E55" i="1"/>
  <c r="E56" i="1"/>
  <c r="F56" i="1"/>
  <c r="G56" i="1"/>
  <c r="H56" i="1"/>
  <c r="I56" i="1"/>
  <c r="J56" i="1"/>
  <c r="K56" i="1"/>
  <c r="L56" i="1"/>
  <c r="M56" i="1"/>
  <c r="N56" i="1" s="1"/>
  <c r="D56" i="1"/>
  <c r="D57" i="1"/>
  <c r="E57" i="1"/>
  <c r="F57" i="1"/>
  <c r="G57" i="1"/>
  <c r="H57" i="1"/>
  <c r="I57" i="1"/>
  <c r="J57" i="1"/>
  <c r="K57" i="1"/>
  <c r="C57" i="1"/>
  <c r="L49" i="1"/>
  <c r="M49" i="1" s="1"/>
  <c r="N49" i="1" s="1"/>
  <c r="L50" i="1"/>
  <c r="M50" i="1" s="1"/>
  <c r="N50" i="1" s="1"/>
  <c r="L51" i="1"/>
  <c r="M51" i="1" s="1"/>
  <c r="N51" i="1" s="1"/>
  <c r="L52" i="1"/>
  <c r="M52" i="1" s="1"/>
  <c r="N52" i="1" s="1"/>
  <c r="L48" i="1"/>
  <c r="M48" i="1" s="1"/>
  <c r="N48" i="1" s="1"/>
  <c r="M47" i="1"/>
  <c r="N47" i="1" s="1"/>
  <c r="N46" i="1"/>
  <c r="K49" i="1"/>
  <c r="J50" i="1"/>
  <c r="K50" i="1" s="1"/>
  <c r="I51" i="1"/>
  <c r="J51" i="1" s="1"/>
  <c r="K51" i="1" s="1"/>
  <c r="H52" i="1"/>
  <c r="I52" i="1" s="1"/>
  <c r="J52" i="1" s="1"/>
  <c r="K52" i="1" s="1"/>
  <c r="C38" i="1"/>
  <c r="D38" i="1" s="1"/>
  <c r="E38" i="1" s="1"/>
  <c r="F38" i="1" s="1"/>
  <c r="G38" i="1" s="1"/>
  <c r="H38" i="1" s="1"/>
  <c r="I38" i="1" s="1"/>
  <c r="J38" i="1" s="1"/>
  <c r="K38" i="1" s="1"/>
  <c r="L38" i="1" s="1"/>
  <c r="M38" i="1" s="1"/>
  <c r="N38" i="1" s="1"/>
  <c r="N39" i="1" s="1"/>
  <c r="D35" i="1"/>
  <c r="C26" i="1"/>
  <c r="D26" i="1" s="1"/>
  <c r="E26" i="1" s="1"/>
  <c r="F26" i="1" s="1"/>
  <c r="G26" i="1" s="1"/>
  <c r="H26" i="1" s="1"/>
  <c r="I26" i="1" s="1"/>
  <c r="J26" i="1" s="1"/>
  <c r="K26" i="1" s="1"/>
  <c r="L26" i="1" s="1"/>
  <c r="M26" i="1" s="1"/>
  <c r="C27" i="1"/>
  <c r="D27" i="1" s="1"/>
  <c r="E27" i="1" s="1"/>
  <c r="F27" i="1" s="1"/>
  <c r="G27" i="1" s="1"/>
  <c r="H27" i="1" s="1"/>
  <c r="I27" i="1" s="1"/>
  <c r="J27" i="1" s="1"/>
  <c r="K27" i="1" s="1"/>
  <c r="L27" i="1" s="1"/>
  <c r="C28" i="1"/>
  <c r="D28" i="1" s="1"/>
  <c r="E28" i="1" s="1"/>
  <c r="F28" i="1" s="1"/>
  <c r="G28" i="1" s="1"/>
  <c r="H28" i="1" s="1"/>
  <c r="I28" i="1" s="1"/>
  <c r="J28" i="1" s="1"/>
  <c r="K28" i="1" s="1"/>
  <c r="C29" i="1"/>
  <c r="D29" i="1" s="1"/>
  <c r="E29" i="1" s="1"/>
  <c r="F29" i="1" s="1"/>
  <c r="G29" i="1" s="1"/>
  <c r="H29" i="1" s="1"/>
  <c r="I29" i="1" s="1"/>
  <c r="J29" i="1" s="1"/>
  <c r="C30" i="1"/>
  <c r="D30" i="1" s="1"/>
  <c r="E30" i="1" s="1"/>
  <c r="F30" i="1" s="1"/>
  <c r="G30" i="1" s="1"/>
  <c r="H30" i="1" s="1"/>
  <c r="I30" i="1" s="1"/>
  <c r="C31" i="1"/>
  <c r="D31" i="1" s="1"/>
  <c r="E31" i="1" s="1"/>
  <c r="F31" i="1" s="1"/>
  <c r="G31" i="1" s="1"/>
  <c r="H31" i="1" s="1"/>
  <c r="C32" i="1"/>
  <c r="D32" i="1" s="1"/>
  <c r="E32" i="1" s="1"/>
  <c r="F32" i="1" s="1"/>
  <c r="G32" i="1" s="1"/>
  <c r="C33" i="1"/>
  <c r="D33" i="1" s="1"/>
  <c r="E33" i="1" s="1"/>
  <c r="F33" i="1" s="1"/>
  <c r="C34" i="1"/>
  <c r="D34" i="1" s="1"/>
  <c r="E34" i="1" s="1"/>
  <c r="C35" i="1"/>
  <c r="C36" i="1"/>
  <c r="C25" i="1"/>
  <c r="D25" i="1" s="1"/>
  <c r="E25" i="1" s="1"/>
  <c r="F25" i="1" s="1"/>
  <c r="G25" i="1" s="1"/>
  <c r="H25" i="1" s="1"/>
  <c r="I25" i="1" s="1"/>
  <c r="J25" i="1" s="1"/>
  <c r="K25" i="1" s="1"/>
  <c r="L25" i="1" s="1"/>
  <c r="M25" i="1" s="1"/>
  <c r="N25" i="1" s="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E39" i="1" l="1"/>
  <c r="F39" i="1"/>
  <c r="C39" i="1"/>
  <c r="M39" i="1"/>
  <c r="I39" i="1"/>
  <c r="H39" i="1"/>
  <c r="G39" i="1"/>
  <c r="D39" i="1"/>
  <c r="L57" i="1"/>
  <c r="M57" i="1" s="1"/>
  <c r="N57" i="1" s="1"/>
  <c r="L39" i="1"/>
  <c r="K39" i="1"/>
  <c r="J3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6948CC-4AF7-4907-8B97-52E6369543D4}" keepAlive="1" name="Query - bquxjob_3dbeb3ef_1900dcbf460" description="Connection to the 'bquxjob_3dbeb3ef_1900dcbf460' query in the workbook." type="5" refreshedVersion="8" background="1" saveData="1">
    <dbPr connection="Provider=Microsoft.Mashup.OleDb.1;Data Source=$Workbook$;Location=bquxjob_3dbeb3ef_1900dcbf460;Extended Properties=&quot;&quot;" command="SELECT * FROM [bquxjob_3dbeb3ef_1900dcbf460]"/>
  </connection>
</connections>
</file>

<file path=xl/sharedStrings.xml><?xml version="1.0" encoding="utf-8"?>
<sst xmlns="http://schemas.openxmlformats.org/spreadsheetml/2006/main" count="116" uniqueCount="31">
  <si>
    <t>registration_week_start</t>
  </si>
  <si>
    <t>weeks_after_registration</t>
  </si>
  <si>
    <t>revenue_per_user</t>
  </si>
  <si>
    <t>weekly_registrations</t>
  </si>
  <si>
    <t>2020-11-01 00:00:00.000000 UTC</t>
  </si>
  <si>
    <t>2020-11-08 00:00:00.000000 UTC</t>
  </si>
  <si>
    <t>2020-11-15 00:00:00.000000 UTC</t>
  </si>
  <si>
    <t>2020-11-22 00:00:00.000000 UTC</t>
  </si>
  <si>
    <t>2020-11-29 00:00:00.000000 UTC</t>
  </si>
  <si>
    <t>2020-12-06 00:00:00.000000 UTC</t>
  </si>
  <si>
    <t>2020-12-13 00:00:00.000000 UTC</t>
  </si>
  <si>
    <t>2020-12-20 00:00:00.000000 UTC</t>
  </si>
  <si>
    <t>2020-12-27 00:00:00.000000 UTC</t>
  </si>
  <si>
    <t>2021-01-03 00:00:00.000000 UTC</t>
  </si>
  <si>
    <t>2021-01-10 00:00:00.000000 UTC</t>
  </si>
  <si>
    <t>2021-01-17 00:00:00.000000 UTC</t>
  </si>
  <si>
    <t>2021-01-24 00:00:00.000000 UTC</t>
  </si>
  <si>
    <t>Registration Start Week</t>
  </si>
  <si>
    <t>Row Labels</t>
  </si>
  <si>
    <t>Grand Total</t>
  </si>
  <si>
    <t>Column Labels</t>
  </si>
  <si>
    <t>Average of revenue_per_user</t>
  </si>
  <si>
    <t xml:space="preserve"> Average</t>
  </si>
  <si>
    <t>Cumulatitive Growth</t>
  </si>
  <si>
    <t>Registration Cohorts</t>
  </si>
  <si>
    <t>Purchases in weeks</t>
  </si>
  <si>
    <t>Weekly Average Revenue by Cohorts (USD)</t>
  </si>
  <si>
    <t>Cumulative Revenue by Cohorts (USD)</t>
  </si>
  <si>
    <t>Revenue Prediction by Cohorts (USD)</t>
  </si>
  <si>
    <t>Average:</t>
  </si>
  <si>
    <t>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</si>
</sst>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409]#,##0.0000"/>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sz val="11"/>
      <name val="Aptos Narrow"/>
      <family val="2"/>
      <scheme val="minor"/>
    </font>
    <font>
      <b/>
      <sz val="14"/>
      <color theme="1"/>
      <name val="Aptos Narrow"/>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164" fontId="0" fillId="0" borderId="0" xfId="0" applyNumberFormat="1"/>
    <xf numFmtId="0" fontId="2" fillId="0" borderId="0" xfId="0" applyFont="1"/>
    <xf numFmtId="0" fontId="2" fillId="0" borderId="0" xfId="0" applyFont="1" applyAlignment="1">
      <alignment horizontal="center"/>
    </xf>
    <xf numFmtId="14" fontId="2" fillId="0" borderId="0" xfId="0" applyNumberFormat="1" applyFont="1" applyAlignment="1">
      <alignment horizontal="right"/>
    </xf>
    <xf numFmtId="14" fontId="2" fillId="0" borderId="0" xfId="0" applyNumberFormat="1" applyFont="1"/>
    <xf numFmtId="0" fontId="0" fillId="0" borderId="1" xfId="0" applyBorder="1"/>
    <xf numFmtId="0" fontId="0" fillId="0" borderId="4" xfId="0" applyBorder="1"/>
    <xf numFmtId="0" fontId="0" fillId="0" borderId="5" xfId="0" applyBorder="1"/>
    <xf numFmtId="10" fontId="0" fillId="0" borderId="5" xfId="1" applyNumberFormat="1" applyFont="1" applyBorder="1"/>
    <xf numFmtId="10" fontId="0" fillId="0" borderId="6" xfId="1" applyNumberFormat="1" applyFont="1" applyBorder="1"/>
    <xf numFmtId="0" fontId="0" fillId="0" borderId="7" xfId="0" applyBorder="1"/>
    <xf numFmtId="0" fontId="3" fillId="0" borderId="0" xfId="0" applyFont="1"/>
    <xf numFmtId="165" fontId="0" fillId="0" borderId="8" xfId="0" applyNumberFormat="1" applyBorder="1"/>
    <xf numFmtId="165" fontId="0" fillId="0" borderId="9" xfId="0" applyNumberFormat="1" applyBorder="1"/>
    <xf numFmtId="165" fontId="0" fillId="0" borderId="2" xfId="0" applyNumberFormat="1" applyBorder="1"/>
    <xf numFmtId="165" fontId="0" fillId="0" borderId="3" xfId="0" applyNumberFormat="1" applyBorder="1"/>
    <xf numFmtId="0" fontId="0" fillId="0" borderId="0" xfId="0" applyAlignment="1">
      <alignment horizontal="right"/>
    </xf>
    <xf numFmtId="0" fontId="2" fillId="2" borderId="11" xfId="0" applyFont="1" applyFill="1" applyBorder="1"/>
    <xf numFmtId="0" fontId="2" fillId="2" borderId="10" xfId="0" applyFont="1" applyFill="1" applyBorder="1"/>
    <xf numFmtId="165" fontId="0" fillId="0" borderId="0" xfId="0" applyNumberFormat="1"/>
    <xf numFmtId="0" fontId="3" fillId="0" borderId="0" xfId="0" applyFont="1" applyBorder="1"/>
    <xf numFmtId="0" fontId="2" fillId="2" borderId="0" xfId="0" applyFont="1" applyFill="1" applyBorder="1"/>
    <xf numFmtId="0" fontId="2" fillId="2" borderId="12"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cellXfs>
  <cellStyles count="2">
    <cellStyle name="Normal" xfId="0" builtinId="0"/>
    <cellStyle name="Per cent" xfId="1" builtinId="5"/>
  </cellStyles>
  <dxfs count="5">
    <dxf>
      <numFmt numFmtId="19" formatCode="dd/mm/yyyy"/>
    </dxf>
    <dxf>
      <numFmt numFmtId="0" formatCode="General"/>
    </dxf>
    <dxf>
      <numFmt numFmtId="164" formatCode="0.0000"/>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14</xdr:col>
      <xdr:colOff>45720</xdr:colOff>
      <xdr:row>4</xdr:row>
      <xdr:rowOff>15240</xdr:rowOff>
    </xdr:from>
    <xdr:to>
      <xdr:col>23</xdr:col>
      <xdr:colOff>0</xdr:colOff>
      <xdr:row>19</xdr:row>
      <xdr:rowOff>0</xdr:rowOff>
    </xdr:to>
    <xdr:sp macro="" textlink="">
      <xdr:nvSpPr>
        <xdr:cNvPr id="2" name="TextBox 1">
          <a:extLst>
            <a:ext uri="{FF2B5EF4-FFF2-40B4-BE49-F238E27FC236}">
              <a16:creationId xmlns:a16="http://schemas.microsoft.com/office/drawing/2014/main" id="{34FDAC4F-0984-3A7C-131E-BF835D5C0C06}"/>
            </a:ext>
          </a:extLst>
        </xdr:cNvPr>
        <xdr:cNvSpPr txBox="1"/>
      </xdr:nvSpPr>
      <xdr:spPr>
        <a:xfrm>
          <a:off x="11186160" y="792480"/>
          <a:ext cx="544068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From the table of the Weekly Average Revenue by Cohorts, we observe that </a:t>
          </a:r>
          <a:r>
            <a:rPr lang="en-GB" sz="1100" b="1" u="sng"/>
            <a:t>Week 0</a:t>
          </a:r>
          <a:r>
            <a:rPr lang="en-GB" sz="1100"/>
            <a:t> and </a:t>
          </a:r>
          <a:r>
            <a:rPr lang="en-GB" sz="1100" b="1" u="sng"/>
            <a:t>Week 1</a:t>
          </a:r>
          <a:r>
            <a:rPr lang="en-GB" sz="1100"/>
            <a:t> exhibit the highest revenue values, indicating peak customer interest during these initial periods. Specifically, the </a:t>
          </a:r>
          <a:r>
            <a:rPr lang="en-GB" sz="1100" b="1"/>
            <a:t>top five </a:t>
          </a:r>
          <a:r>
            <a:rPr lang="en-GB" sz="1100"/>
            <a:t>most profitable registration cohorts fall between </a:t>
          </a:r>
          <a:r>
            <a:rPr lang="en-GB" sz="1100" b="1"/>
            <a:t>08/11/2020 and 06/12/2020</a:t>
          </a:r>
          <a:r>
            <a:rPr lang="en-GB" sz="1100"/>
            <a:t>, likely influenced by seasonal factors.</a:t>
          </a:r>
        </a:p>
        <a:p>
          <a:r>
            <a:rPr lang="en-GB" sz="1100"/>
            <a:t>To </a:t>
          </a:r>
          <a:r>
            <a:rPr lang="en-GB" sz="1100" b="1"/>
            <a:t>maximize revenue</a:t>
          </a:r>
          <a:r>
            <a:rPr lang="en-GB" sz="1100"/>
            <a:t>, focusing on the </a:t>
          </a:r>
          <a:r>
            <a:rPr lang="en-GB" sz="1100" u="sng"/>
            <a:t>first week is </a:t>
          </a:r>
          <a:r>
            <a:rPr lang="en-GB" sz="1100"/>
            <a:t>crucial as it shows the highest customer engagement and revenue generation. One strategy to enhance this is by increasing the advertisement budget at the beginning. </a:t>
          </a:r>
        </a:p>
        <a:p>
          <a:endParaRPr lang="en-GB" sz="1100"/>
        </a:p>
        <a:p>
          <a:r>
            <a:rPr lang="en-GB" sz="1100"/>
            <a:t>Additionally, to boost revenue in the subsequent weeks, targeting customers with promotional offers or loyalty bonuses could be effective.</a:t>
          </a:r>
        </a:p>
        <a:p>
          <a:r>
            <a:rPr lang="en-GB" sz="1100"/>
            <a:t>For a more comprehensive analysis, it would be beneficial to </a:t>
          </a:r>
          <a:r>
            <a:rPr lang="en-GB" sz="1100" b="1" u="sng"/>
            <a:t>compare</a:t>
          </a:r>
          <a:r>
            <a:rPr lang="en-GB" sz="1100"/>
            <a:t> this time period against previous and future years to identify consistent patterns and further optimize strategies.</a:t>
          </a:r>
        </a:p>
        <a:p>
          <a:endParaRPr lang="en-GB" sz="1100"/>
        </a:p>
        <a:p>
          <a:r>
            <a:rPr lang="en-GB" sz="1100"/>
            <a:t>Overall, my recommendation is to leverage the initial customer interest by intensifying marketing efforts early on and maintaining engagement through incentives in the following weeks.</a:t>
          </a:r>
        </a:p>
        <a:p>
          <a:endParaRPr lang="en-GB" sz="1100"/>
        </a:p>
        <a:p>
          <a:endParaRPr lang="en-GB" sz="1100"/>
        </a:p>
      </xdr:txBody>
    </xdr:sp>
    <xdr:clientData/>
  </xdr:twoCellAnchor>
  <xdr:twoCellAnchor>
    <xdr:from>
      <xdr:col>14</xdr:col>
      <xdr:colOff>45720</xdr:colOff>
      <xdr:row>23</xdr:row>
      <xdr:rowOff>15240</xdr:rowOff>
    </xdr:from>
    <xdr:to>
      <xdr:col>23</xdr:col>
      <xdr:colOff>0</xdr:colOff>
      <xdr:row>37</xdr:row>
      <xdr:rowOff>22860</xdr:rowOff>
    </xdr:to>
    <xdr:sp macro="" textlink="">
      <xdr:nvSpPr>
        <xdr:cNvPr id="4" name="TextBox 3">
          <a:extLst>
            <a:ext uri="{FF2B5EF4-FFF2-40B4-BE49-F238E27FC236}">
              <a16:creationId xmlns:a16="http://schemas.microsoft.com/office/drawing/2014/main" id="{F09FDD23-411C-4E1F-BDF5-8729BEC0CBC6}"/>
            </a:ext>
          </a:extLst>
        </xdr:cNvPr>
        <xdr:cNvSpPr txBox="1"/>
      </xdr:nvSpPr>
      <xdr:spPr>
        <a:xfrm>
          <a:off x="11186160" y="4358640"/>
          <a:ext cx="5440680" cy="2575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From the table of Cumulative Revenue by Cohorts (USD), we observe that the Registration Cohorts from </a:t>
          </a:r>
          <a:r>
            <a:rPr lang="en-GB" sz="1100" b="1"/>
            <a:t>01/11/2020</a:t>
          </a:r>
          <a:r>
            <a:rPr lang="en-GB" sz="1100"/>
            <a:t> to </a:t>
          </a:r>
          <a:r>
            <a:rPr lang="en-GB" sz="1100" b="1"/>
            <a:t>15/11/2020</a:t>
          </a:r>
          <a:r>
            <a:rPr lang="en-GB" sz="1100"/>
            <a:t> exhibit strong performance across the 12 weeks. Notably, the </a:t>
          </a:r>
          <a:r>
            <a:rPr lang="en-GB" sz="1100" b="1"/>
            <a:t>08/11/2020</a:t>
          </a:r>
          <a:r>
            <a:rPr lang="en-GB" sz="1100"/>
            <a:t> registration cohort shows the </a:t>
          </a:r>
          <a:r>
            <a:rPr lang="en-GB" sz="1100" u="sng"/>
            <a:t>highest performance </a:t>
          </a:r>
          <a:r>
            <a:rPr lang="en-GB" sz="1100"/>
            <a:t>despite being active for only 11 weeks. </a:t>
          </a:r>
        </a:p>
        <a:p>
          <a:endParaRPr lang="en-GB" sz="1100"/>
        </a:p>
        <a:p>
          <a:r>
            <a:rPr lang="en-GB" sz="1100"/>
            <a:t>This makes</a:t>
          </a:r>
          <a:r>
            <a:rPr lang="en-GB" sz="1100" baseline="0"/>
            <a:t> me suggest for</a:t>
          </a:r>
          <a:r>
            <a:rPr lang="en-GB" sz="1100"/>
            <a:t> further investigation into the characteristics of this cohort to understand why the business may have appealed particularly to this group of customers.</a:t>
          </a:r>
        </a:p>
        <a:p>
          <a:endParaRPr lang="en-GB" sz="1100"/>
        </a:p>
        <a:p>
          <a:r>
            <a:rPr lang="en-GB" sz="1100"/>
            <a:t>Additionally, it would be beneficial to compare this period with previous and future years to account for any seasonal factors that might have influenced these results. This analysis can help tailor future marketing strategies to maximize revenue.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jana Dala" refreshedDate="45455.83034375" createdVersion="8" refreshedVersion="8" minRefreshableVersion="3" recordCount="91" xr:uid="{7641076C-11C6-4457-B0E2-C2BBE1F057DA}">
  <cacheSource type="worksheet">
    <worksheetSource name="bquxjob_3dbeb3ef_1900dcbf460"/>
  </cacheSource>
  <cacheFields count="8">
    <cacheField name="registration_week_start" numFmtId="0">
      <sharedItems/>
    </cacheField>
    <cacheField name="Registration Start Week" numFmtId="14">
      <sharedItems containsSemiMixedTypes="0" containsNonDate="0" containsDate="1" containsString="0" minDate="2020-11-01T00:00:00" maxDate="2021-01-25T00:00:00" count="13">
        <d v="2020-11-01T00:00:00"/>
        <d v="2020-11-08T00:00:00"/>
        <d v="2020-11-15T00:00:00"/>
        <d v="2020-11-22T00:00:00"/>
        <d v="2020-11-29T00:00:00"/>
        <d v="2020-12-06T00:00:00"/>
        <d v="2020-12-13T00:00:00"/>
        <d v="2020-12-20T00:00:00"/>
        <d v="2020-12-27T00:00:00"/>
        <d v="2021-01-03T00:00:00"/>
        <d v="2021-01-10T00:00:00"/>
        <d v="2021-01-17T00:00:00"/>
        <d v="2021-01-24T00:00:00"/>
      </sharedItems>
      <fieldGroup par="7"/>
    </cacheField>
    <cacheField name="weeks_after_registration" numFmtId="0">
      <sharedItems containsSemiMixedTypes="0" containsString="0" containsNumber="1" containsInteger="1" minValue="0" maxValue="12" count="13">
        <n v="0"/>
        <n v="1"/>
        <n v="2"/>
        <n v="3"/>
        <n v="4"/>
        <n v="5"/>
        <n v="6"/>
        <n v="7"/>
        <n v="8"/>
        <n v="9"/>
        <n v="10"/>
        <n v="11"/>
        <n v="12"/>
      </sharedItems>
    </cacheField>
    <cacheField name="revenue_per_user" numFmtId="0">
      <sharedItems containsSemiMixedTypes="0" containsString="0" containsNumber="1" minValue="0" maxValue="1.6472475429037021"/>
    </cacheField>
    <cacheField name="weekly_registrations" numFmtId="0">
      <sharedItems containsSemiMixedTypes="0" containsString="0" containsNumber="1" containsInteger="1" minValue="16232" maxValue="28069"/>
    </cacheField>
    <cacheField name="Months (Registration Start Week)" numFmtId="0" databaseField="0">
      <fieldGroup base="1">
        <rangePr groupBy="months" startDate="2020-11-01T00:00:00" endDate="2021-01-25T00:00:00"/>
        <groupItems count="14">
          <s v="&lt;01/11/2020"/>
          <s v="Jan"/>
          <s v="Feb"/>
          <s v="Mar"/>
          <s v="Apr"/>
          <s v="May"/>
          <s v="Jun"/>
          <s v="Jul"/>
          <s v="Aug"/>
          <s v="Sep"/>
          <s v="Oct"/>
          <s v="Nov"/>
          <s v="Dec"/>
          <s v="&gt;25/01/2021"/>
        </groupItems>
      </fieldGroup>
    </cacheField>
    <cacheField name="Quarters (Registration Start Week)" numFmtId="0" databaseField="0">
      <fieldGroup base="1">
        <rangePr groupBy="quarters" startDate="2020-11-01T00:00:00" endDate="2021-01-25T00:00:00"/>
        <groupItems count="6">
          <s v="&lt;01/11/2020"/>
          <s v="Qtr1"/>
          <s v="Qtr2"/>
          <s v="Qtr3"/>
          <s v="Qtr4"/>
          <s v="&gt;25/01/2021"/>
        </groupItems>
      </fieldGroup>
    </cacheField>
    <cacheField name="Years (Registration Start Week)" numFmtId="0" databaseField="0">
      <fieldGroup base="1">
        <rangePr groupBy="years" startDate="2020-11-01T00:00:00" endDate="2021-01-25T00:00:00"/>
        <groupItems count="4">
          <s v="&lt;01/11/2020"/>
          <s v="2020"/>
          <s v="2021"/>
          <s v="&gt;25/01/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s v="2020-11-01 00:00:00.000000 UTC"/>
    <x v="0"/>
    <x v="0"/>
    <n v="0.93799183185576251"/>
    <n v="20078"/>
  </r>
  <r>
    <s v="2020-11-01 00:00:00.000000 UTC"/>
    <x v="0"/>
    <x v="1"/>
    <n v="0.3263771291961351"/>
    <n v="20078"/>
  </r>
  <r>
    <s v="2020-11-01 00:00:00.000000 UTC"/>
    <x v="0"/>
    <x v="2"/>
    <n v="0.26720788923199523"/>
    <n v="20078"/>
  </r>
  <r>
    <s v="2020-11-01 00:00:00.000000 UTC"/>
    <x v="0"/>
    <x v="3"/>
    <n v="0.26172925590198226"/>
    <n v="20078"/>
  </r>
  <r>
    <s v="2020-11-01 00:00:00.000000 UTC"/>
    <x v="0"/>
    <x v="4"/>
    <n v="0.15987648172128699"/>
    <n v="20078"/>
  </r>
  <r>
    <s v="2020-11-01 00:00:00.000000 UTC"/>
    <x v="0"/>
    <x v="5"/>
    <n v="0.1532025102101803"/>
    <n v="20078"/>
  </r>
  <r>
    <s v="2020-11-01 00:00:00.000000 UTC"/>
    <x v="0"/>
    <x v="6"/>
    <n v="0.16530530929375437"/>
    <n v="20078"/>
  </r>
  <r>
    <s v="2020-11-01 00:00:00.000000 UTC"/>
    <x v="0"/>
    <x v="7"/>
    <n v="2.500249028787728E-2"/>
    <n v="20078"/>
  </r>
  <r>
    <s v="2020-11-01 00:00:00.000000 UTC"/>
    <x v="0"/>
    <x v="8"/>
    <n v="7.8195039346548468E-3"/>
    <n v="20078"/>
  </r>
  <r>
    <s v="2020-11-01 00:00:00.000000 UTC"/>
    <x v="0"/>
    <x v="9"/>
    <n v="1.3796194840123519E-2"/>
    <n v="20078"/>
  </r>
  <r>
    <s v="2020-11-01 00:00:00.000000 UTC"/>
    <x v="0"/>
    <x v="10"/>
    <n v="2.3159677258691103E-2"/>
    <n v="20078"/>
  </r>
  <r>
    <s v="2020-11-01 00:00:00.000000 UTC"/>
    <x v="0"/>
    <x v="11"/>
    <n v="1.494172726367168E-2"/>
    <n v="20078"/>
  </r>
  <r>
    <s v="2020-11-01 00:00:00.000000 UTC"/>
    <x v="0"/>
    <x v="12"/>
    <n v="1.8179101504133877E-2"/>
    <n v="20078"/>
  </r>
  <r>
    <s v="2020-11-08 00:00:00.000000 UTC"/>
    <x v="1"/>
    <x v="0"/>
    <n v="1.1919664859536718"/>
    <n v="16232"/>
  </r>
  <r>
    <s v="2020-11-08 00:00:00.000000 UTC"/>
    <x v="1"/>
    <x v="1"/>
    <n v="0.38128388368654509"/>
    <n v="16232"/>
  </r>
  <r>
    <s v="2020-11-08 00:00:00.000000 UTC"/>
    <x v="1"/>
    <x v="2"/>
    <n v="0.2812345983242977"/>
    <n v="16232"/>
  </r>
  <r>
    <s v="2020-11-08 00:00:00.000000 UTC"/>
    <x v="1"/>
    <x v="3"/>
    <n v="0.22930014785608674"/>
    <n v="16232"/>
  </r>
  <r>
    <s v="2020-11-08 00:00:00.000000 UTC"/>
    <x v="1"/>
    <x v="4"/>
    <n v="0.27655248891079348"/>
    <n v="16232"/>
  </r>
  <r>
    <s v="2020-11-08 00:00:00.000000 UTC"/>
    <x v="1"/>
    <x v="5"/>
    <n v="0.10448496796451454"/>
    <n v="16232"/>
  </r>
  <r>
    <s v="2020-11-08 00:00:00.000000 UTC"/>
    <x v="1"/>
    <x v="6"/>
    <n v="3.9366683095120751E-2"/>
    <n v="16232"/>
  </r>
  <r>
    <s v="2020-11-08 00:00:00.000000 UTC"/>
    <x v="1"/>
    <x v="7"/>
    <n v="6.9369147363233116E-2"/>
    <n v="16232"/>
  </r>
  <r>
    <s v="2020-11-08 00:00:00.000000 UTC"/>
    <x v="1"/>
    <x v="8"/>
    <n v="0"/>
    <n v="16232"/>
  </r>
  <r>
    <s v="2020-11-08 00:00:00.000000 UTC"/>
    <x v="1"/>
    <x v="9"/>
    <n v="1.2013307047806801E-2"/>
    <n v="16232"/>
  </r>
  <r>
    <s v="2020-11-08 00:00:00.000000 UTC"/>
    <x v="1"/>
    <x v="10"/>
    <n v="3.5485460818137013E-2"/>
    <n v="16232"/>
  </r>
  <r>
    <s v="2020-11-08 00:00:00.000000 UTC"/>
    <x v="1"/>
    <x v="11"/>
    <n v="2.0515032035485461E-2"/>
    <n v="16232"/>
  </r>
  <r>
    <s v="2020-11-15 00:00:00.000000 UTC"/>
    <x v="2"/>
    <x v="0"/>
    <n v="1.3817315774726815"/>
    <n v="17845"/>
  </r>
  <r>
    <s v="2020-11-15 00:00:00.000000 UTC"/>
    <x v="2"/>
    <x v="1"/>
    <n v="0.29677780891005884"/>
    <n v="17845"/>
  </r>
  <r>
    <s v="2020-11-15 00:00:00.000000 UTC"/>
    <x v="2"/>
    <x v="2"/>
    <n v="0.21871672737461473"/>
    <n v="17845"/>
  </r>
  <r>
    <s v="2020-11-15 00:00:00.000000 UTC"/>
    <x v="2"/>
    <x v="3"/>
    <n v="0.22757074810871392"/>
    <n v="17845"/>
  </r>
  <r>
    <s v="2020-11-15 00:00:00.000000 UTC"/>
    <x v="2"/>
    <x v="4"/>
    <n v="0.16710563182964416"/>
    <n v="17845"/>
  </r>
  <r>
    <s v="2020-11-15 00:00:00.000000 UTC"/>
    <x v="2"/>
    <x v="5"/>
    <n v="2.5609414401793221E-2"/>
    <n v="17845"/>
  </r>
  <r>
    <s v="2020-11-15 00:00:00.000000 UTC"/>
    <x v="2"/>
    <x v="6"/>
    <n v="2.880358643877837E-2"/>
    <n v="17845"/>
  </r>
  <r>
    <s v="2020-11-15 00:00:00.000000 UTC"/>
    <x v="2"/>
    <x v="7"/>
    <n v="2.2022975623423927E-2"/>
    <n v="17845"/>
  </r>
  <r>
    <s v="2020-11-15 00:00:00.000000 UTC"/>
    <x v="2"/>
    <x v="8"/>
    <n v="2.0958251611095546E-2"/>
    <n v="17845"/>
  </r>
  <r>
    <s v="2020-11-15 00:00:00.000000 UTC"/>
    <x v="2"/>
    <x v="9"/>
    <n v="6.2202297562342392E-3"/>
    <n v="17845"/>
  </r>
  <r>
    <s v="2020-11-15 00:00:00.000000 UTC"/>
    <x v="2"/>
    <x v="10"/>
    <n v="4.4270103670495933E-3"/>
    <n v="17845"/>
  </r>
  <r>
    <s v="2020-11-22 00:00:00.000000 UTC"/>
    <x v="3"/>
    <x v="0"/>
    <n v="1.6472475429037021"/>
    <n v="19637"/>
  </r>
  <r>
    <s v="2020-11-22 00:00:00.000000 UTC"/>
    <x v="3"/>
    <x v="1"/>
    <n v="0.23588124458929571"/>
    <n v="19637"/>
  </r>
  <r>
    <s v="2020-11-22 00:00:00.000000 UTC"/>
    <x v="3"/>
    <x v="2"/>
    <n v="0.22533991953964455"/>
    <n v="19637"/>
  </r>
  <r>
    <s v="2020-11-22 00:00:00.000000 UTC"/>
    <x v="3"/>
    <x v="3"/>
    <n v="0.11936650201150889"/>
    <n v="19637"/>
  </r>
  <r>
    <s v="2020-11-22 00:00:00.000000 UTC"/>
    <x v="3"/>
    <x v="4"/>
    <n v="3.7021948362784537E-2"/>
    <n v="19637"/>
  </r>
  <r>
    <s v="2020-11-22 00:00:00.000000 UTC"/>
    <x v="3"/>
    <x v="5"/>
    <n v="1.3240311656566686E-2"/>
    <n v="19637"/>
  </r>
  <r>
    <s v="2020-11-22 00:00:00.000000 UTC"/>
    <x v="3"/>
    <x v="6"/>
    <n v="6.4164587258746242E-3"/>
    <n v="19637"/>
  </r>
  <r>
    <s v="2020-11-22 00:00:00.000000 UTC"/>
    <x v="3"/>
    <x v="7"/>
    <n v="1.0592249325253348E-2"/>
    <n v="19637"/>
  </r>
  <r>
    <s v="2020-11-22 00:00:00.000000 UTC"/>
    <x v="3"/>
    <x v="8"/>
    <n v="3.4577583133879923E-2"/>
    <n v="19637"/>
  </r>
  <r>
    <s v="2020-11-22 00:00:00.000000 UTC"/>
    <x v="3"/>
    <x v="9"/>
    <n v="3.7683963945612875E-3"/>
    <n v="19637"/>
  </r>
  <r>
    <s v="2020-11-29 00:00:00.000000 UTC"/>
    <x v="4"/>
    <x v="0"/>
    <n v="1.3194033922968487"/>
    <n v="21991"/>
  </r>
  <r>
    <s v="2020-11-29 00:00:00.000000 UTC"/>
    <x v="4"/>
    <x v="1"/>
    <n v="0.36342139966349868"/>
    <n v="21991"/>
  </r>
  <r>
    <s v="2020-11-29 00:00:00.000000 UTC"/>
    <x v="4"/>
    <x v="2"/>
    <n v="0.24328134236733209"/>
    <n v="21991"/>
  </r>
  <r>
    <s v="2020-11-29 00:00:00.000000 UTC"/>
    <x v="4"/>
    <x v="3"/>
    <n v="4.8019644399981812E-2"/>
    <n v="21991"/>
  </r>
  <r>
    <s v="2020-11-29 00:00:00.000000 UTC"/>
    <x v="4"/>
    <x v="4"/>
    <n v="1.2414169432949844E-2"/>
    <n v="21991"/>
  </r>
  <r>
    <s v="2020-11-29 00:00:00.000000 UTC"/>
    <x v="4"/>
    <x v="5"/>
    <n v="2.2145423127643126E-2"/>
    <n v="21991"/>
  </r>
  <r>
    <s v="2020-11-29 00:00:00.000000 UTC"/>
    <x v="4"/>
    <x v="6"/>
    <n v="6.0934018462098132E-3"/>
    <n v="21991"/>
  </r>
  <r>
    <s v="2020-11-29 00:00:00.000000 UTC"/>
    <x v="4"/>
    <x v="7"/>
    <n v="1.1959437951889409E-2"/>
    <n v="21991"/>
  </r>
  <r>
    <s v="2020-11-29 00:00:00.000000 UTC"/>
    <x v="4"/>
    <x v="8"/>
    <n v="5.4113046246191624E-3"/>
    <n v="21991"/>
  </r>
  <r>
    <s v="2020-12-06 00:00:00.000000 UTC"/>
    <x v="5"/>
    <x v="0"/>
    <n v="1.2025722327122448"/>
    <n v="28069"/>
  </r>
  <r>
    <s v="2020-12-06 00:00:00.000000 UTC"/>
    <x v="5"/>
    <x v="1"/>
    <n v="0.32943817022337812"/>
    <n v="28069"/>
  </r>
  <r>
    <s v="2020-12-06 00:00:00.000000 UTC"/>
    <x v="5"/>
    <x v="2"/>
    <n v="8.1477786882325695E-2"/>
    <n v="28069"/>
  </r>
  <r>
    <s v="2020-12-06 00:00:00.000000 UTC"/>
    <x v="5"/>
    <x v="3"/>
    <n v="3.4415191136128828E-2"/>
    <n v="28069"/>
  </r>
  <r>
    <s v="2020-12-06 00:00:00.000000 UTC"/>
    <x v="5"/>
    <x v="4"/>
    <n v="2.0841497737717766E-2"/>
    <n v="28069"/>
  </r>
  <r>
    <s v="2020-12-06 00:00:00.000000 UTC"/>
    <x v="5"/>
    <x v="5"/>
    <n v="2.6933627845666039E-2"/>
    <n v="28069"/>
  </r>
  <r>
    <s v="2020-12-06 00:00:00.000000 UTC"/>
    <x v="5"/>
    <x v="6"/>
    <n v="2.4404146923652427E-2"/>
    <n v="28069"/>
  </r>
  <r>
    <s v="2020-12-06 00:00:00.000000 UTC"/>
    <x v="5"/>
    <x v="7"/>
    <n v="2.2088424952794897E-3"/>
    <n v="28069"/>
  </r>
  <r>
    <s v="2020-12-13 00:00:00.000000 UTC"/>
    <x v="6"/>
    <x v="0"/>
    <n v="1.0082296346360275"/>
    <n v="25153"/>
  </r>
  <r>
    <s v="2020-12-13 00:00:00.000000 UTC"/>
    <x v="6"/>
    <x v="1"/>
    <n v="0.10782014073867928"/>
    <n v="25153"/>
  </r>
  <r>
    <s v="2020-12-13 00:00:00.000000 UTC"/>
    <x v="6"/>
    <x v="2"/>
    <n v="4.023376933169006E-2"/>
    <n v="25153"/>
  </r>
  <r>
    <s v="2020-12-13 00:00:00.000000 UTC"/>
    <x v="6"/>
    <x v="3"/>
    <n v="3.0215083687830477E-2"/>
    <n v="25153"/>
  </r>
  <r>
    <s v="2020-12-13 00:00:00.000000 UTC"/>
    <x v="6"/>
    <x v="4"/>
    <n v="4.0830119667634078E-2"/>
    <n v="25153"/>
  </r>
  <r>
    <s v="2020-12-13 00:00:00.000000 UTC"/>
    <x v="6"/>
    <x v="5"/>
    <n v="2.981751679720113E-2"/>
    <n v="25153"/>
  </r>
  <r>
    <s v="2020-12-13 00:00:00.000000 UTC"/>
    <x v="6"/>
    <x v="6"/>
    <n v="3.975668906293484E-4"/>
    <n v="25153"/>
  </r>
  <r>
    <s v="2020-12-20 00:00:00.000000 UTC"/>
    <x v="7"/>
    <x v="0"/>
    <n v="0.36870443073471676"/>
    <n v="17830"/>
  </r>
  <r>
    <s v="2020-12-20 00:00:00.000000 UTC"/>
    <x v="7"/>
    <x v="1"/>
    <n v="5.38418395961862E-2"/>
    <n v="17830"/>
  </r>
  <r>
    <s v="2020-12-20 00:00:00.000000 UTC"/>
    <x v="7"/>
    <x v="2"/>
    <n v="2.0919798093101516E-2"/>
    <n v="17830"/>
  </r>
  <r>
    <s v="2020-12-20 00:00:00.000000 UTC"/>
    <x v="7"/>
    <x v="3"/>
    <n v="2.3275378575434661E-2"/>
    <n v="17830"/>
  </r>
  <r>
    <s v="2020-12-20 00:00:00.000000 UTC"/>
    <x v="7"/>
    <x v="4"/>
    <n v="1.8003365114974763E-2"/>
    <n v="17830"/>
  </r>
  <r>
    <s v="2020-12-20 00:00:00.000000 UTC"/>
    <x v="7"/>
    <x v="5"/>
    <n v="8.0762759394279304E-3"/>
    <n v="17830"/>
  </r>
  <r>
    <s v="2020-12-27 00:00:00.000000 UTC"/>
    <x v="8"/>
    <x v="0"/>
    <n v="0.33907733236592297"/>
    <n v="16539"/>
  </r>
  <r>
    <s v="2020-12-27 00:00:00.000000 UTC"/>
    <x v="8"/>
    <x v="1"/>
    <n v="5.0849507225346154E-2"/>
    <n v="16539"/>
  </r>
  <r>
    <s v="2020-12-27 00:00:00.000000 UTC"/>
    <x v="8"/>
    <x v="2"/>
    <n v="4.5347360783602395E-3"/>
    <n v="16539"/>
  </r>
  <r>
    <s v="2020-12-27 00:00:00.000000 UTC"/>
    <x v="8"/>
    <x v="3"/>
    <n v="2.0376080778765342E-2"/>
    <n v="16539"/>
  </r>
  <r>
    <s v="2020-12-27 00:00:00.000000 UTC"/>
    <x v="8"/>
    <x v="4"/>
    <n v="5.9858516234355163E-3"/>
    <n v="16539"/>
  </r>
  <r>
    <s v="2021-01-03 00:00:00.000000 UTC"/>
    <x v="9"/>
    <x v="0"/>
    <n v="0.22837446210591025"/>
    <n v="22774"/>
  </r>
  <r>
    <s v="2021-01-03 00:00:00.000000 UTC"/>
    <x v="9"/>
    <x v="1"/>
    <n v="6.4283832440502328E-2"/>
    <n v="22774"/>
  </r>
  <r>
    <s v="2021-01-03 00:00:00.000000 UTC"/>
    <x v="9"/>
    <x v="2"/>
    <n v="2.7399666286115745E-2"/>
    <n v="22774"/>
  </r>
  <r>
    <s v="2021-01-03 00:00:00.000000 UTC"/>
    <x v="9"/>
    <x v="3"/>
    <n v="4.7422499341354179E-3"/>
    <n v="22774"/>
  </r>
  <r>
    <s v="2021-01-10 00:00:00.000000 UTC"/>
    <x v="10"/>
    <x v="0"/>
    <n v="0.39940331903785192"/>
    <n v="21452"/>
  </r>
  <r>
    <s v="2021-01-10 00:00:00.000000 UTC"/>
    <x v="10"/>
    <x v="1"/>
    <n v="5.8502703710609734E-2"/>
    <n v="21452"/>
  </r>
  <r>
    <s v="2021-01-10 00:00:00.000000 UTC"/>
    <x v="10"/>
    <x v="2"/>
    <n v="1.2446391944807011E-2"/>
    <n v="21452"/>
  </r>
  <r>
    <s v="2021-01-17 00:00:00.000000 UTC"/>
    <x v="11"/>
    <x v="0"/>
    <n v="0.90318544894620345"/>
    <n v="20782"/>
  </r>
  <r>
    <s v="2021-01-17 00:00:00.000000 UTC"/>
    <x v="11"/>
    <x v="1"/>
    <n v="0.12202867866422866"/>
    <n v="20782"/>
  </r>
  <r>
    <s v="2021-01-24 00:00:00.000000 UTC"/>
    <x v="12"/>
    <x v="0"/>
    <n v="0.19212678936605318"/>
    <n v="195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177A7-CD6B-44A0-98BD-D303CBD0995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O18" firstHeaderRow="1" firstDataRow="2" firstDataCol="1"/>
  <pivotFields count="8">
    <pivotField showAll="0"/>
    <pivotField axis="axisRow" numFmtId="14" showAll="0">
      <items count="14">
        <item x="0"/>
        <item x="1"/>
        <item x="2"/>
        <item x="3"/>
        <item x="4"/>
        <item x="5"/>
        <item x="6"/>
        <item x="7"/>
        <item x="8"/>
        <item x="9"/>
        <item x="10"/>
        <item x="11"/>
        <item x="12"/>
        <item t="default"/>
      </items>
    </pivotField>
    <pivotField axis="axisCol" showAll="0">
      <items count="14">
        <item x="0"/>
        <item x="1"/>
        <item x="2"/>
        <item x="3"/>
        <item x="4"/>
        <item x="5"/>
        <item x="6"/>
        <item x="7"/>
        <item x="8"/>
        <item x="9"/>
        <item x="10"/>
        <item x="11"/>
        <item x="12"/>
        <item t="default"/>
      </items>
    </pivotField>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4">
    <i>
      <x/>
    </i>
    <i>
      <x v="1"/>
    </i>
    <i>
      <x v="2"/>
    </i>
    <i>
      <x v="3"/>
    </i>
    <i>
      <x v="4"/>
    </i>
    <i>
      <x v="5"/>
    </i>
    <i>
      <x v="6"/>
    </i>
    <i>
      <x v="7"/>
    </i>
    <i>
      <x v="8"/>
    </i>
    <i>
      <x v="9"/>
    </i>
    <i>
      <x v="10"/>
    </i>
    <i>
      <x v="11"/>
    </i>
    <i>
      <x v="12"/>
    </i>
    <i t="grand">
      <x/>
    </i>
  </rowItems>
  <colFields count="1">
    <field x="2"/>
  </colFields>
  <colItems count="14">
    <i>
      <x/>
    </i>
    <i>
      <x v="1"/>
    </i>
    <i>
      <x v="2"/>
    </i>
    <i>
      <x v="3"/>
    </i>
    <i>
      <x v="4"/>
    </i>
    <i>
      <x v="5"/>
    </i>
    <i>
      <x v="6"/>
    </i>
    <i>
      <x v="7"/>
    </i>
    <i>
      <x v="8"/>
    </i>
    <i>
      <x v="9"/>
    </i>
    <i>
      <x v="10"/>
    </i>
    <i>
      <x v="11"/>
    </i>
    <i>
      <x v="12"/>
    </i>
    <i t="grand">
      <x/>
    </i>
  </colItems>
  <dataFields count="1">
    <dataField name="Average of revenue_per_user" fld="3" subtotal="average" baseField="1" baseItem="0"/>
  </dataFields>
  <formats count="1">
    <format dxfId="2">
      <pivotArea field="2" grandRow="1" outline="0" collapsedLevelsAreSubtotals="1" axis="axisCol" fieldPosition="0">
        <references count="1">
          <reference field="2"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104309-61AD-44E0-AD51-D280F246372B}" autoFormatId="16" applyNumberFormats="0" applyBorderFormats="0" applyFontFormats="0" applyPatternFormats="0" applyAlignmentFormats="0" applyWidthHeightFormats="0">
  <queryTableRefresh nextId="6">
    <queryTableFields count="5">
      <queryTableField id="1" name="registration_week_start" tableColumnId="1"/>
      <queryTableField id="5" dataBound="0" tableColumnId="5"/>
      <queryTableField id="2" name="weeks_after_registration" tableColumnId="2"/>
      <queryTableField id="3" name="revenue_per_user" tableColumnId="3"/>
      <queryTableField id="4" name="weekly_registration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D5D0F7-A828-45FC-B8E9-7A71CC8AEEA6}" name="Table2" displayName="Table2" ref="A4:N19" headerRowCount="0" totalsRowShown="0">
  <tableColumns count="14">
    <tableColumn id="1" xr3:uid="{6D942463-DFF9-4A31-AA0E-F0BC27A0E94A}" name="Column1" dataDxfId="4"/>
    <tableColumn id="2" xr3:uid="{9720E6C7-79E3-4FA1-8985-FA7DD91B6D31}" name="Purchases in weeks"/>
    <tableColumn id="3" xr3:uid="{FBF203D0-2B34-4AD8-A5B4-B9ACCE911BBD}" name="Column2"/>
    <tableColumn id="4" xr3:uid="{96639D10-6118-4DA3-BD8F-269B7E5CA7BD}" name="Column3"/>
    <tableColumn id="5" xr3:uid="{FD90B1EC-36FC-4B60-8BCB-2125CCD076FB}" name="Column4"/>
    <tableColumn id="6" xr3:uid="{6AA15D71-E15C-4378-B645-4EDB9B332960}" name="Column5"/>
    <tableColumn id="7" xr3:uid="{2F36F482-C5DA-4AE0-B2DF-60403A0FFF41}" name="Column6"/>
    <tableColumn id="8" xr3:uid="{4CF35466-99C4-416F-89F7-741176C0AB77}" name="Column7"/>
    <tableColumn id="9" xr3:uid="{75E68EFA-9C29-40C8-95FC-3C4730E9786B}" name="Column8"/>
    <tableColumn id="10" xr3:uid="{BE332B2E-6D7F-4E7A-B94F-BB68CAA66A23}" name="Column9"/>
    <tableColumn id="11" xr3:uid="{5DC2D6B5-5294-49C2-A641-50A33B3E419F}" name="Column10"/>
    <tableColumn id="12" xr3:uid="{A9845275-026A-43BA-8D84-2CB722FA5A6A}" name="Column11"/>
    <tableColumn id="13" xr3:uid="{92269C39-59D5-4513-B171-8E0FF6A7432E}" name="Column12"/>
    <tableColumn id="14" xr3:uid="{53F00EF6-A75E-4BDA-BBC0-9AEA7BE6001B}" name="Column1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F09622-D8A2-42EE-B548-AAA33CB39EB7}" name="Table3" displayName="Table3" ref="A23:N39" headerRowCount="0" totalsRowShown="0">
  <tableColumns count="14">
    <tableColumn id="1" xr3:uid="{C5808367-5EAD-4853-976D-9620FC972883}" name="Column1" dataDxfId="3"/>
    <tableColumn id="2" xr3:uid="{F33E8F1F-8A00-4DC1-9414-6BE3DE8F224D}" name="Column2"/>
    <tableColumn id="3" xr3:uid="{201C8C2A-28ED-46F7-A779-58466C8710CF}" name="Column3"/>
    <tableColumn id="4" xr3:uid="{9E6FD0ED-E837-4D26-89E2-6FD13C2AFD66}" name="Column4"/>
    <tableColumn id="5" xr3:uid="{842A09FC-B1A0-4131-A22E-D7EB2821EFB5}" name="Column5"/>
    <tableColumn id="6" xr3:uid="{7DA43E27-25FA-4E3D-A08F-211B7CBCB06F}" name="Column6"/>
    <tableColumn id="7" xr3:uid="{F3E2BEF2-1AE3-4BAB-99C9-21A6F3065B12}" name="Column7"/>
    <tableColumn id="8" xr3:uid="{7CCEA9E9-98D0-4F14-BACD-27B7C03F295C}" name="Column8"/>
    <tableColumn id="9" xr3:uid="{B39AC714-B650-4BAD-9C17-EF275B256581}" name="Column9"/>
    <tableColumn id="10" xr3:uid="{FB489DBE-D291-4F56-89F5-442E036EF39B}" name="Column10"/>
    <tableColumn id="11" xr3:uid="{E04F0177-75ED-4D2F-BF48-4598379D9B74}" name="Column11"/>
    <tableColumn id="12" xr3:uid="{2221B9F7-AEE3-4B45-832C-30122D6444ED}" name="Column12"/>
    <tableColumn id="13" xr3:uid="{FF6986DA-6FBC-4F22-A77F-E8F042753809}" name="Column13"/>
    <tableColumn id="14" xr3:uid="{645F2889-F151-46C5-8B28-3B84BCFAF363}" name="Column1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54DFE2-DB5A-4F06-B2CB-2BD2966813F9}" name="bquxjob_3dbeb3ef_1900dcbf460" displayName="bquxjob_3dbeb3ef_1900dcbf460" ref="A1:E92" tableType="queryTable" totalsRowShown="0">
  <autoFilter ref="A1:E92" xr:uid="{B754DFE2-DB5A-4F06-B2CB-2BD2966813F9}"/>
  <tableColumns count="5">
    <tableColumn id="1" xr3:uid="{77B3CF97-F002-4865-AC29-53C3CDACF087}" uniqueName="1" name="registration_week_start" queryTableFieldId="1" dataDxfId="1"/>
    <tableColumn id="5" xr3:uid="{68D382D1-720A-4AF1-9656-267A31307C50}" uniqueName="5" name="Registration Start Week" queryTableFieldId="5" dataDxfId="0">
      <calculatedColumnFormula>DATEVALUE(MID(A2, 1, 10))</calculatedColumnFormula>
    </tableColumn>
    <tableColumn id="2" xr3:uid="{0DD85BDD-4688-4B24-B710-7C1240BCB014}" uniqueName="2" name="weeks_after_registration" queryTableFieldId="2"/>
    <tableColumn id="3" xr3:uid="{13FE5957-2E22-483C-A8BF-94B832BB172E}" uniqueName="3" name="revenue_per_user" queryTableFieldId="3"/>
    <tableColumn id="4" xr3:uid="{B971A918-AAFC-4453-8500-F873DCFA8F82}" uniqueName="4" name="weekly_registrations"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DFF4-2695-4E5C-94B2-9C8E2CBB711B}">
  <dimension ref="A3:W58"/>
  <sheetViews>
    <sheetView tabSelected="1" topLeftCell="B1" workbookViewId="0">
      <selection activeCell="X11" sqref="X11"/>
    </sheetView>
  </sheetViews>
  <sheetFormatPr defaultRowHeight="14.4" x14ac:dyDescent="0.3"/>
  <cols>
    <col min="1" max="1" width="17.44140625" bestFit="1" customWidth="1"/>
    <col min="2" max="2" width="18.6640625" customWidth="1"/>
    <col min="3" max="9" width="10.109375" customWidth="1"/>
    <col min="10" max="14" width="11.109375" customWidth="1"/>
  </cols>
  <sheetData>
    <row r="3" spans="1:23" ht="15" thickBot="1" x14ac:dyDescent="0.35">
      <c r="A3" s="5" t="s">
        <v>26</v>
      </c>
    </row>
    <row r="4" spans="1:23" ht="18.600000000000001" thickBot="1" x14ac:dyDescent="0.4">
      <c r="A4" s="1"/>
      <c r="B4" t="s">
        <v>25</v>
      </c>
      <c r="O4" s="27" t="s">
        <v>30</v>
      </c>
      <c r="P4" s="28"/>
      <c r="Q4" s="28"/>
      <c r="R4" s="28"/>
      <c r="S4" s="28"/>
      <c r="T4" s="28"/>
      <c r="U4" s="28"/>
      <c r="V4" s="28"/>
      <c r="W4" s="29"/>
    </row>
    <row r="5" spans="1:23" x14ac:dyDescent="0.3">
      <c r="A5" t="s">
        <v>24</v>
      </c>
      <c r="B5" s="6">
        <v>0</v>
      </c>
      <c r="C5" s="6">
        <v>1</v>
      </c>
      <c r="D5" s="6">
        <v>2</v>
      </c>
      <c r="E5" s="6">
        <v>3</v>
      </c>
      <c r="F5" s="6">
        <v>4</v>
      </c>
      <c r="G5" s="6">
        <v>5</v>
      </c>
      <c r="H5" s="6">
        <v>6</v>
      </c>
      <c r="I5" s="6">
        <v>7</v>
      </c>
      <c r="J5" s="6">
        <v>8</v>
      </c>
      <c r="K5" s="6">
        <v>9</v>
      </c>
      <c r="L5" s="6">
        <v>10</v>
      </c>
      <c r="M5" s="6">
        <v>11</v>
      </c>
      <c r="N5" s="6">
        <v>12</v>
      </c>
    </row>
    <row r="6" spans="1:23" x14ac:dyDescent="0.3">
      <c r="A6" s="7">
        <v>44136</v>
      </c>
      <c r="B6">
        <v>0.93799183185576251</v>
      </c>
      <c r="C6">
        <v>0.3263771291961351</v>
      </c>
      <c r="D6">
        <v>0.26720788923199523</v>
      </c>
      <c r="E6">
        <v>0.26172925590198226</v>
      </c>
      <c r="F6">
        <v>0.15987648172128699</v>
      </c>
      <c r="G6">
        <v>0.1532025102101803</v>
      </c>
      <c r="H6">
        <v>0.16530530929375437</v>
      </c>
      <c r="I6">
        <v>2.500249028787728E-2</v>
      </c>
      <c r="J6">
        <v>7.8195039346548468E-3</v>
      </c>
      <c r="K6">
        <v>1.3796194840123519E-2</v>
      </c>
      <c r="L6">
        <v>2.3159677258691103E-2</v>
      </c>
      <c r="M6">
        <v>1.494172726367168E-2</v>
      </c>
      <c r="N6">
        <v>1.8179101504133877E-2</v>
      </c>
    </row>
    <row r="7" spans="1:23" x14ac:dyDescent="0.3">
      <c r="A7" s="7">
        <v>44143</v>
      </c>
      <c r="B7">
        <v>1.1919664859536718</v>
      </c>
      <c r="C7">
        <v>0.38128388368654509</v>
      </c>
      <c r="D7">
        <v>0.2812345983242977</v>
      </c>
      <c r="E7">
        <v>0.22930014785608674</v>
      </c>
      <c r="F7">
        <v>0.27655248891079348</v>
      </c>
      <c r="G7">
        <v>0.10448496796451454</v>
      </c>
      <c r="H7">
        <v>3.9366683095120751E-2</v>
      </c>
      <c r="I7">
        <v>6.9369147363233116E-2</v>
      </c>
      <c r="K7">
        <v>1.2013307047806801E-2</v>
      </c>
      <c r="L7">
        <v>3.5485460818137013E-2</v>
      </c>
      <c r="M7">
        <v>2.0515032035485461E-2</v>
      </c>
    </row>
    <row r="8" spans="1:23" x14ac:dyDescent="0.3">
      <c r="A8" s="7">
        <v>44150</v>
      </c>
      <c r="B8">
        <v>1.3817315774726815</v>
      </c>
      <c r="C8">
        <v>0.29677780891005884</v>
      </c>
      <c r="D8">
        <v>0.21871672737461473</v>
      </c>
      <c r="E8">
        <v>0.22757074810871392</v>
      </c>
      <c r="F8">
        <v>0.16710563182964416</v>
      </c>
      <c r="G8">
        <v>2.5609414401793221E-2</v>
      </c>
      <c r="H8">
        <v>2.880358643877837E-2</v>
      </c>
      <c r="I8">
        <v>2.2022975623423927E-2</v>
      </c>
      <c r="J8">
        <v>2.0958251611095546E-2</v>
      </c>
      <c r="K8">
        <v>6.2202297562342392E-3</v>
      </c>
      <c r="L8">
        <v>4.4270103670495933E-3</v>
      </c>
    </row>
    <row r="9" spans="1:23" x14ac:dyDescent="0.3">
      <c r="A9" s="7">
        <v>44157</v>
      </c>
      <c r="B9">
        <v>1.6472475429037021</v>
      </c>
      <c r="C9">
        <v>0.23588124458929571</v>
      </c>
      <c r="D9">
        <v>0.22533991953964455</v>
      </c>
      <c r="E9">
        <v>0.11936650201150889</v>
      </c>
      <c r="F9">
        <v>3.7021948362784537E-2</v>
      </c>
      <c r="G9">
        <v>1.3240311656566686E-2</v>
      </c>
      <c r="H9">
        <v>6.4164587258746242E-3</v>
      </c>
      <c r="I9">
        <v>1.0592249325253348E-2</v>
      </c>
      <c r="J9">
        <v>3.4577583133879923E-2</v>
      </c>
      <c r="K9">
        <v>3.7683963945612875E-3</v>
      </c>
    </row>
    <row r="10" spans="1:23" x14ac:dyDescent="0.3">
      <c r="A10" s="7">
        <v>44164</v>
      </c>
      <c r="B10">
        <v>1.3194033922968487</v>
      </c>
      <c r="C10">
        <v>0.36342139966349868</v>
      </c>
      <c r="D10">
        <v>0.24328134236733209</v>
      </c>
      <c r="E10">
        <v>4.8019644399981812E-2</v>
      </c>
      <c r="F10">
        <v>1.2414169432949844E-2</v>
      </c>
      <c r="G10">
        <v>2.2145423127643126E-2</v>
      </c>
      <c r="H10">
        <v>6.0934018462098132E-3</v>
      </c>
      <c r="I10">
        <v>1.1959437951889409E-2</v>
      </c>
      <c r="J10">
        <v>5.4113046246191624E-3</v>
      </c>
    </row>
    <row r="11" spans="1:23" x14ac:dyDescent="0.3">
      <c r="A11" s="7">
        <v>44171</v>
      </c>
      <c r="B11">
        <v>1.2025722327122448</v>
      </c>
      <c r="C11">
        <v>0.32943817022337812</v>
      </c>
      <c r="D11">
        <v>8.1477786882325695E-2</v>
      </c>
      <c r="E11">
        <v>3.4415191136128828E-2</v>
      </c>
      <c r="F11">
        <v>2.0841497737717766E-2</v>
      </c>
      <c r="G11">
        <v>2.6933627845666039E-2</v>
      </c>
      <c r="H11">
        <v>2.4404146923652427E-2</v>
      </c>
      <c r="I11">
        <v>2.2088424952794897E-3</v>
      </c>
    </row>
    <row r="12" spans="1:23" x14ac:dyDescent="0.3">
      <c r="A12" s="7">
        <v>44178</v>
      </c>
      <c r="B12">
        <v>1.0082296346360275</v>
      </c>
      <c r="C12">
        <v>0.10782014073867928</v>
      </c>
      <c r="D12">
        <v>4.023376933169006E-2</v>
      </c>
      <c r="E12">
        <v>3.0215083687830477E-2</v>
      </c>
      <c r="F12">
        <v>4.0830119667634078E-2</v>
      </c>
      <c r="G12">
        <v>2.981751679720113E-2</v>
      </c>
      <c r="H12">
        <v>3.975668906293484E-4</v>
      </c>
    </row>
    <row r="13" spans="1:23" x14ac:dyDescent="0.3">
      <c r="A13" s="7">
        <v>44185</v>
      </c>
      <c r="B13">
        <v>0.36870443073471676</v>
      </c>
      <c r="C13">
        <v>5.38418395961862E-2</v>
      </c>
      <c r="D13">
        <v>2.0919798093101516E-2</v>
      </c>
      <c r="E13">
        <v>2.3275378575434661E-2</v>
      </c>
      <c r="F13">
        <v>1.8003365114974763E-2</v>
      </c>
      <c r="G13">
        <v>8.0762759394279304E-3</v>
      </c>
    </row>
    <row r="14" spans="1:23" x14ac:dyDescent="0.3">
      <c r="A14" s="7">
        <v>44192</v>
      </c>
      <c r="B14">
        <v>0.33907733236592297</v>
      </c>
      <c r="C14">
        <v>5.0849507225346154E-2</v>
      </c>
      <c r="D14">
        <v>4.5347360783602395E-3</v>
      </c>
      <c r="E14">
        <v>2.0376080778765342E-2</v>
      </c>
      <c r="F14">
        <v>5.9858516234355163E-3</v>
      </c>
    </row>
    <row r="15" spans="1:23" x14ac:dyDescent="0.3">
      <c r="A15" s="7">
        <v>44199</v>
      </c>
      <c r="B15">
        <v>0.22837446210591025</v>
      </c>
      <c r="C15">
        <v>6.4283832440502328E-2</v>
      </c>
      <c r="D15">
        <v>2.7399666286115745E-2</v>
      </c>
      <c r="E15">
        <v>4.7422499341354179E-3</v>
      </c>
    </row>
    <row r="16" spans="1:23" x14ac:dyDescent="0.3">
      <c r="A16" s="7">
        <v>44206</v>
      </c>
      <c r="B16">
        <v>0.39940331903785192</v>
      </c>
      <c r="C16">
        <v>5.8502703710609734E-2</v>
      </c>
      <c r="D16">
        <v>1.2446391944807011E-2</v>
      </c>
    </row>
    <row r="17" spans="1:23" x14ac:dyDescent="0.3">
      <c r="A17" s="7">
        <v>44213</v>
      </c>
      <c r="B17">
        <v>0.90318544894620345</v>
      </c>
      <c r="C17">
        <v>0.12202867866422866</v>
      </c>
    </row>
    <row r="18" spans="1:23" ht="15" thickBot="1" x14ac:dyDescent="0.35">
      <c r="A18" s="7">
        <v>44220</v>
      </c>
      <c r="B18">
        <v>0.19212678936605318</v>
      </c>
    </row>
    <row r="19" spans="1:23" ht="15" thickBot="1" x14ac:dyDescent="0.35">
      <c r="A19" s="14" t="s">
        <v>19</v>
      </c>
      <c r="B19" s="16">
        <v>0.85538572926058443</v>
      </c>
      <c r="C19" s="16">
        <v>0.19920886155370532</v>
      </c>
      <c r="D19" s="16">
        <v>0.12934478413220771</v>
      </c>
      <c r="E19" s="16">
        <v>9.9901028239056833E-2</v>
      </c>
      <c r="F19" s="16">
        <v>8.2070172711246794E-2</v>
      </c>
      <c r="G19" s="16">
        <v>4.7938755992874123E-2</v>
      </c>
      <c r="H19" s="16">
        <v>3.8683879030574249E-2</v>
      </c>
      <c r="I19" s="16">
        <v>2.3525857174492765E-2</v>
      </c>
      <c r="J19" s="16">
        <v>1.3753328660849894E-2</v>
      </c>
      <c r="K19" s="16">
        <v>8.9495320096814619E-3</v>
      </c>
      <c r="L19" s="16">
        <v>2.1024049481292568E-2</v>
      </c>
      <c r="M19" s="16">
        <v>1.772837964957857E-2</v>
      </c>
      <c r="N19" s="17">
        <v>1.8179101504133877E-2</v>
      </c>
    </row>
    <row r="22" spans="1:23" ht="15" thickBot="1" x14ac:dyDescent="0.35">
      <c r="A22" s="5" t="s">
        <v>27</v>
      </c>
    </row>
    <row r="23" spans="1:23" ht="18.600000000000001" thickBot="1" x14ac:dyDescent="0.4">
      <c r="B23" t="s">
        <v>25</v>
      </c>
      <c r="O23" s="27" t="s">
        <v>30</v>
      </c>
      <c r="P23" s="28"/>
      <c r="Q23" s="28"/>
      <c r="R23" s="28"/>
      <c r="S23" s="28"/>
      <c r="T23" s="28"/>
      <c r="U23" s="28"/>
      <c r="V23" s="28"/>
      <c r="W23" s="29"/>
    </row>
    <row r="24" spans="1:23" x14ac:dyDescent="0.3">
      <c r="A24" t="s">
        <v>24</v>
      </c>
      <c r="B24" s="6">
        <v>0</v>
      </c>
      <c r="C24" s="6">
        <v>1</v>
      </c>
      <c r="D24" s="6">
        <v>2</v>
      </c>
      <c r="E24" s="6">
        <v>3</v>
      </c>
      <c r="F24" s="6">
        <v>4</v>
      </c>
      <c r="G24" s="6">
        <v>5</v>
      </c>
      <c r="H24" s="6">
        <v>6</v>
      </c>
      <c r="I24" s="6">
        <v>7</v>
      </c>
      <c r="J24" s="6">
        <v>8</v>
      </c>
      <c r="K24" s="6">
        <v>9</v>
      </c>
      <c r="L24" s="6">
        <v>10</v>
      </c>
      <c r="M24" s="6">
        <v>11</v>
      </c>
      <c r="N24" s="6">
        <v>12</v>
      </c>
    </row>
    <row r="25" spans="1:23" x14ac:dyDescent="0.3">
      <c r="A25" s="8">
        <v>44136</v>
      </c>
      <c r="B25">
        <v>0.93799183185576251</v>
      </c>
      <c r="C25">
        <f t="shared" ref="C25:N25" si="0">B25+C6</f>
        <v>1.2643689610518976</v>
      </c>
      <c r="D25">
        <f t="shared" si="0"/>
        <v>1.5315768502838929</v>
      </c>
      <c r="E25">
        <f t="shared" si="0"/>
        <v>1.793306106185875</v>
      </c>
      <c r="F25">
        <f t="shared" si="0"/>
        <v>1.953182587907162</v>
      </c>
      <c r="G25">
        <f t="shared" si="0"/>
        <v>2.1063850981173422</v>
      </c>
      <c r="H25">
        <f t="shared" si="0"/>
        <v>2.2716904074110964</v>
      </c>
      <c r="I25">
        <f t="shared" si="0"/>
        <v>2.2966928976989736</v>
      </c>
      <c r="J25">
        <f t="shared" si="0"/>
        <v>2.3045124016336285</v>
      </c>
      <c r="K25">
        <f t="shared" si="0"/>
        <v>2.3183085964737522</v>
      </c>
      <c r="L25">
        <f t="shared" si="0"/>
        <v>2.3414682737324433</v>
      </c>
      <c r="M25">
        <f t="shared" si="0"/>
        <v>2.3564100009961151</v>
      </c>
      <c r="N25">
        <f t="shared" si="0"/>
        <v>2.374589102500249</v>
      </c>
    </row>
    <row r="26" spans="1:23" x14ac:dyDescent="0.3">
      <c r="A26" s="8">
        <v>44143</v>
      </c>
      <c r="B26">
        <v>1.1919664859536718</v>
      </c>
      <c r="C26">
        <f t="shared" ref="C26:M26" si="1">B26+C7</f>
        <v>1.5732503696402169</v>
      </c>
      <c r="D26">
        <f t="shared" si="1"/>
        <v>1.8544849679645146</v>
      </c>
      <c r="E26">
        <f t="shared" si="1"/>
        <v>2.0837851158206013</v>
      </c>
      <c r="F26">
        <f t="shared" si="1"/>
        <v>2.3603376047313946</v>
      </c>
      <c r="G26">
        <f t="shared" si="1"/>
        <v>2.4648225726959092</v>
      </c>
      <c r="H26">
        <f t="shared" si="1"/>
        <v>2.5041892557910299</v>
      </c>
      <c r="I26">
        <f t="shared" si="1"/>
        <v>2.5735584031542631</v>
      </c>
      <c r="J26">
        <f t="shared" si="1"/>
        <v>2.5735584031542631</v>
      </c>
      <c r="K26">
        <f t="shared" si="1"/>
        <v>2.5855717102020699</v>
      </c>
      <c r="L26">
        <f t="shared" si="1"/>
        <v>2.6210571710202069</v>
      </c>
      <c r="M26">
        <f t="shared" si="1"/>
        <v>2.6415722030556923</v>
      </c>
    </row>
    <row r="27" spans="1:23" x14ac:dyDescent="0.3">
      <c r="A27" s="8">
        <v>44150</v>
      </c>
      <c r="B27">
        <v>1.3817315774726815</v>
      </c>
      <c r="C27">
        <f t="shared" ref="C27:L27" si="2">B27+C8</f>
        <v>1.6785093863827403</v>
      </c>
      <c r="D27">
        <f t="shared" si="2"/>
        <v>1.8972261137573549</v>
      </c>
      <c r="E27">
        <f t="shared" si="2"/>
        <v>2.1247968618660691</v>
      </c>
      <c r="F27">
        <f t="shared" si="2"/>
        <v>2.2919024936957131</v>
      </c>
      <c r="G27">
        <f t="shared" si="2"/>
        <v>2.3175119080975062</v>
      </c>
      <c r="H27">
        <f t="shared" si="2"/>
        <v>2.3463154945362845</v>
      </c>
      <c r="I27">
        <f t="shared" si="2"/>
        <v>2.3683384701597086</v>
      </c>
      <c r="J27">
        <f t="shared" si="2"/>
        <v>2.3892967217708039</v>
      </c>
      <c r="K27">
        <f t="shared" si="2"/>
        <v>2.3955169515270383</v>
      </c>
      <c r="L27">
        <f t="shared" si="2"/>
        <v>2.3999439618940879</v>
      </c>
    </row>
    <row r="28" spans="1:23" x14ac:dyDescent="0.3">
      <c r="A28" s="8">
        <v>44157</v>
      </c>
      <c r="B28">
        <v>1.6472475429037021</v>
      </c>
      <c r="C28">
        <f t="shared" ref="C28:K28" si="3">B28+C9</f>
        <v>1.8831287874929978</v>
      </c>
      <c r="D28">
        <f t="shared" si="3"/>
        <v>2.1084687070326424</v>
      </c>
      <c r="E28">
        <f t="shared" si="3"/>
        <v>2.2278352090441516</v>
      </c>
      <c r="F28">
        <f t="shared" si="3"/>
        <v>2.2648571574069361</v>
      </c>
      <c r="G28">
        <f t="shared" si="3"/>
        <v>2.2780974690635025</v>
      </c>
      <c r="H28">
        <f t="shared" si="3"/>
        <v>2.2845139277893773</v>
      </c>
      <c r="I28">
        <f t="shared" si="3"/>
        <v>2.2951061771146306</v>
      </c>
      <c r="J28">
        <f t="shared" si="3"/>
        <v>2.3296837602485105</v>
      </c>
      <c r="K28">
        <f t="shared" si="3"/>
        <v>2.3334521566430717</v>
      </c>
    </row>
    <row r="29" spans="1:23" x14ac:dyDescent="0.3">
      <c r="A29" s="8">
        <v>44164</v>
      </c>
      <c r="B29">
        <v>1.3194033922968487</v>
      </c>
      <c r="C29">
        <f t="shared" ref="C29:J29" si="4">B29+C10</f>
        <v>1.6828247919603474</v>
      </c>
      <c r="D29">
        <f t="shared" si="4"/>
        <v>1.9261061343276795</v>
      </c>
      <c r="E29">
        <f t="shared" si="4"/>
        <v>1.9741257787276614</v>
      </c>
      <c r="F29">
        <f t="shared" si="4"/>
        <v>1.9865399481606112</v>
      </c>
      <c r="G29">
        <f t="shared" si="4"/>
        <v>2.0086853712882542</v>
      </c>
      <c r="H29">
        <f t="shared" si="4"/>
        <v>2.0147787731344642</v>
      </c>
      <c r="I29">
        <f t="shared" si="4"/>
        <v>2.0267382110863537</v>
      </c>
      <c r="J29">
        <f t="shared" si="4"/>
        <v>2.032149515710973</v>
      </c>
    </row>
    <row r="30" spans="1:23" x14ac:dyDescent="0.3">
      <c r="A30" s="8">
        <v>44171</v>
      </c>
      <c r="B30">
        <v>1.2025722327122448</v>
      </c>
      <c r="C30">
        <f t="shared" ref="C30:I30" si="5">B30+C11</f>
        <v>1.532010402935623</v>
      </c>
      <c r="D30">
        <f t="shared" si="5"/>
        <v>1.6134881898179487</v>
      </c>
      <c r="E30">
        <f t="shared" si="5"/>
        <v>1.6479033809540775</v>
      </c>
      <c r="F30">
        <f t="shared" si="5"/>
        <v>1.6687448786917953</v>
      </c>
      <c r="G30">
        <f t="shared" si="5"/>
        <v>1.6956785065374613</v>
      </c>
      <c r="H30">
        <f t="shared" si="5"/>
        <v>1.7200826534611138</v>
      </c>
      <c r="I30">
        <f t="shared" si="5"/>
        <v>1.7222914959563933</v>
      </c>
    </row>
    <row r="31" spans="1:23" x14ac:dyDescent="0.3">
      <c r="A31" s="8">
        <v>44178</v>
      </c>
      <c r="B31">
        <v>1.0082296346360275</v>
      </c>
      <c r="C31">
        <f t="shared" ref="C31:H31" si="6">B31+C12</f>
        <v>1.1160497753747067</v>
      </c>
      <c r="D31">
        <f t="shared" si="6"/>
        <v>1.1562835447063968</v>
      </c>
      <c r="E31">
        <f t="shared" si="6"/>
        <v>1.1864986283942274</v>
      </c>
      <c r="F31">
        <f t="shared" si="6"/>
        <v>1.2273287480618615</v>
      </c>
      <c r="G31">
        <f t="shared" si="6"/>
        <v>1.2571462648590628</v>
      </c>
      <c r="H31">
        <f t="shared" si="6"/>
        <v>1.2575438317496921</v>
      </c>
    </row>
    <row r="32" spans="1:23" x14ac:dyDescent="0.3">
      <c r="A32" s="8">
        <v>44185</v>
      </c>
      <c r="B32">
        <v>0.36870443073471676</v>
      </c>
      <c r="C32">
        <f>B32+C13</f>
        <v>0.42254627033090297</v>
      </c>
      <c r="D32">
        <f>C32+D13</f>
        <v>0.44346606842400449</v>
      </c>
      <c r="E32">
        <f>D32+E13</f>
        <v>0.46674144699943915</v>
      </c>
      <c r="F32">
        <f>E32+F13</f>
        <v>0.48474481211441389</v>
      </c>
      <c r="G32">
        <f>F32+G13</f>
        <v>0.49282108805384184</v>
      </c>
    </row>
    <row r="33" spans="1:14" x14ac:dyDescent="0.3">
      <c r="A33" s="8">
        <v>44192</v>
      </c>
      <c r="B33">
        <v>0.33907733236592297</v>
      </c>
      <c r="C33">
        <f>B33+C14</f>
        <v>0.38992683959126911</v>
      </c>
      <c r="D33">
        <f>C33+D14</f>
        <v>0.39446157566962936</v>
      </c>
      <c r="E33">
        <f>D33+E14</f>
        <v>0.41483765644839471</v>
      </c>
      <c r="F33">
        <f>E33+F14</f>
        <v>0.42082350807183022</v>
      </c>
    </row>
    <row r="34" spans="1:14" x14ac:dyDescent="0.3">
      <c r="A34" s="8">
        <v>44199</v>
      </c>
      <c r="B34">
        <v>0.22837446210591025</v>
      </c>
      <c r="C34">
        <f>B34+C15</f>
        <v>0.29265829454641257</v>
      </c>
      <c r="D34">
        <f>C34+D15</f>
        <v>0.3200579608325283</v>
      </c>
      <c r="E34">
        <f>D34+E15</f>
        <v>0.32480021076666371</v>
      </c>
    </row>
    <row r="35" spans="1:14" x14ac:dyDescent="0.3">
      <c r="A35" s="8">
        <v>44206</v>
      </c>
      <c r="B35">
        <v>0.39940331903785192</v>
      </c>
      <c r="C35">
        <f>B35+C16</f>
        <v>0.45790602274846165</v>
      </c>
      <c r="D35">
        <f>C35+D16</f>
        <v>0.47035241469326866</v>
      </c>
    </row>
    <row r="36" spans="1:14" x14ac:dyDescent="0.3">
      <c r="A36" s="8">
        <v>44213</v>
      </c>
      <c r="B36">
        <v>0.90318544894620345</v>
      </c>
      <c r="C36">
        <f>B36+C17</f>
        <v>1.0252141276104321</v>
      </c>
    </row>
    <row r="37" spans="1:14" ht="15" thickBot="1" x14ac:dyDescent="0.35">
      <c r="A37" s="8">
        <v>44220</v>
      </c>
      <c r="B37">
        <v>0.19212678936605318</v>
      </c>
    </row>
    <row r="38" spans="1:14" x14ac:dyDescent="0.3">
      <c r="A38" s="9" t="s">
        <v>22</v>
      </c>
      <c r="B38" s="18">
        <v>0.85538572926058443</v>
      </c>
      <c r="C38" s="18">
        <f>B19+C19</f>
        <v>1.0545945908142897</v>
      </c>
      <c r="D38" s="18">
        <f t="shared" ref="D38:N38" si="7">C38+D19</f>
        <v>1.1839393749464975</v>
      </c>
      <c r="E38" s="18">
        <f t="shared" si="7"/>
        <v>1.2838404031855544</v>
      </c>
      <c r="F38" s="18">
        <f t="shared" si="7"/>
        <v>1.3659105758968011</v>
      </c>
      <c r="G38" s="18">
        <f t="shared" si="7"/>
        <v>1.4138493318896752</v>
      </c>
      <c r="H38" s="18">
        <f t="shared" si="7"/>
        <v>1.4525332109202496</v>
      </c>
      <c r="I38" s="18">
        <f t="shared" si="7"/>
        <v>1.4760590680947423</v>
      </c>
      <c r="J38" s="18">
        <f t="shared" si="7"/>
        <v>1.4898123967555923</v>
      </c>
      <c r="K38" s="18">
        <f t="shared" si="7"/>
        <v>1.4987619287652738</v>
      </c>
      <c r="L38" s="18">
        <f t="shared" si="7"/>
        <v>1.5197859782465664</v>
      </c>
      <c r="M38" s="18">
        <f t="shared" si="7"/>
        <v>1.537514357896145</v>
      </c>
      <c r="N38" s="19">
        <f t="shared" si="7"/>
        <v>1.5556934594002789</v>
      </c>
    </row>
    <row r="39" spans="1:14" ht="15" thickBot="1" x14ac:dyDescent="0.35">
      <c r="A39" s="10" t="s">
        <v>23</v>
      </c>
      <c r="B39" s="11"/>
      <c r="C39" s="12">
        <f>(C38-B38)/B38</f>
        <v>0.23288775430694425</v>
      </c>
      <c r="D39" s="12">
        <f t="shared" ref="D39:N39" si="8">(D38-C38)/C38</f>
        <v>0.12264882188740989</v>
      </c>
      <c r="E39" s="12">
        <f t="shared" si="8"/>
        <v>8.4380189013961493E-2</v>
      </c>
      <c r="F39" s="12">
        <f t="shared" si="8"/>
        <v>6.392552571768928E-2</v>
      </c>
      <c r="G39" s="12">
        <f t="shared" si="8"/>
        <v>3.5096555249526117E-2</v>
      </c>
      <c r="H39" s="12">
        <f t="shared" si="8"/>
        <v>2.7360679923985644E-2</v>
      </c>
      <c r="I39" s="12">
        <f t="shared" si="8"/>
        <v>1.6196433236516483E-2</v>
      </c>
      <c r="J39" s="12">
        <f t="shared" si="8"/>
        <v>9.3176004660859707E-3</v>
      </c>
      <c r="K39" s="12">
        <f t="shared" si="8"/>
        <v>6.0071536719463279E-3</v>
      </c>
      <c r="L39" s="12">
        <f t="shared" si="8"/>
        <v>1.4027611108732132E-2</v>
      </c>
      <c r="M39" s="12">
        <f t="shared" si="8"/>
        <v>1.1665050147411231E-2</v>
      </c>
      <c r="N39" s="13">
        <f t="shared" si="8"/>
        <v>1.1823695441133488E-2</v>
      </c>
    </row>
    <row r="42" spans="1:14" x14ac:dyDescent="0.3">
      <c r="A42" s="5" t="s">
        <v>28</v>
      </c>
    </row>
    <row r="43" spans="1:14" x14ac:dyDescent="0.3">
      <c r="B43" t="s">
        <v>25</v>
      </c>
    </row>
    <row r="44" spans="1:14" x14ac:dyDescent="0.3">
      <c r="A44" t="s">
        <v>24</v>
      </c>
      <c r="B44" s="5">
        <v>0</v>
      </c>
      <c r="C44" s="5">
        <v>1</v>
      </c>
      <c r="D44" s="5">
        <v>2</v>
      </c>
      <c r="E44" s="5">
        <v>3</v>
      </c>
      <c r="F44" s="5">
        <v>4</v>
      </c>
      <c r="G44" s="5">
        <v>5</v>
      </c>
      <c r="H44" s="5">
        <v>6</v>
      </c>
      <c r="I44" s="5">
        <v>7</v>
      </c>
      <c r="J44" s="5">
        <v>8</v>
      </c>
      <c r="K44" s="5">
        <v>9</v>
      </c>
      <c r="L44" s="5">
        <v>10</v>
      </c>
      <c r="M44" s="5">
        <v>11</v>
      </c>
      <c r="N44" s="5">
        <v>12</v>
      </c>
    </row>
    <row r="45" spans="1:14" x14ac:dyDescent="0.3">
      <c r="A45" s="8">
        <v>44136</v>
      </c>
      <c r="B45" s="15">
        <v>0.93799183185576251</v>
      </c>
      <c r="C45" s="15">
        <v>1.2643689610518976</v>
      </c>
      <c r="D45" s="15">
        <v>1.5315768502838929</v>
      </c>
      <c r="E45" s="15">
        <v>1.793306106185875</v>
      </c>
      <c r="F45" s="15">
        <v>1.953182587907162</v>
      </c>
      <c r="G45" s="15">
        <v>2.1063850981173422</v>
      </c>
      <c r="H45" s="15">
        <v>2.2716904074110964</v>
      </c>
      <c r="I45" s="15">
        <v>2.2966928976989736</v>
      </c>
      <c r="J45" s="15">
        <v>2.3045124016336285</v>
      </c>
      <c r="K45" s="15">
        <v>2.3183085964737522</v>
      </c>
      <c r="L45" s="24">
        <v>2.3414682737324433</v>
      </c>
      <c r="M45" s="24">
        <v>2.3564100009961151</v>
      </c>
      <c r="N45" s="24">
        <v>2.3745891025002499</v>
      </c>
    </row>
    <row r="46" spans="1:14" x14ac:dyDescent="0.3">
      <c r="A46" s="8">
        <v>44143</v>
      </c>
      <c r="B46" s="15">
        <v>1.1919664859536718</v>
      </c>
      <c r="C46" s="15">
        <v>1.5732503696402169</v>
      </c>
      <c r="D46" s="15">
        <v>1.8544849679645146</v>
      </c>
      <c r="E46" s="15">
        <v>2.0837851158206013</v>
      </c>
      <c r="F46" s="15">
        <v>2.3603376047313946</v>
      </c>
      <c r="G46" s="15">
        <v>2.4648225726959092</v>
      </c>
      <c r="H46" s="15">
        <v>2.5041892557910299</v>
      </c>
      <c r="I46" s="15">
        <v>2.5735584031542631</v>
      </c>
      <c r="J46" s="15">
        <v>2.5735584031542631</v>
      </c>
      <c r="K46" s="15">
        <v>2.5855717102020699</v>
      </c>
      <c r="L46" s="24">
        <v>2.6210571710202069</v>
      </c>
      <c r="M46" s="24">
        <v>2.6415722030556923</v>
      </c>
      <c r="N46" s="25">
        <f>M46*(1+N39)</f>
        <v>2.6728053482703866</v>
      </c>
    </row>
    <row r="47" spans="1:14" x14ac:dyDescent="0.3">
      <c r="A47" s="8">
        <v>44150</v>
      </c>
      <c r="B47" s="15">
        <v>1.3817315774726815</v>
      </c>
      <c r="C47" s="15">
        <v>1.6785093863827403</v>
      </c>
      <c r="D47" s="15">
        <v>1.8972261137573549</v>
      </c>
      <c r="E47" s="15">
        <v>2.1247968618660691</v>
      </c>
      <c r="F47" s="15">
        <v>2.2919024936957131</v>
      </c>
      <c r="G47" s="15">
        <v>2.3175119080975062</v>
      </c>
      <c r="H47" s="15">
        <v>2.3463154945362845</v>
      </c>
      <c r="I47" s="15">
        <v>2.3683384701597086</v>
      </c>
      <c r="J47" s="15">
        <v>2.3892967217708039</v>
      </c>
      <c r="K47" s="15">
        <v>2.3955169515270383</v>
      </c>
      <c r="L47" s="24">
        <v>2.3999439618940879</v>
      </c>
      <c r="M47" s="21">
        <f>L47*(1+$M$39)</f>
        <v>2.4279394285605589</v>
      </c>
      <c r="N47" s="25">
        <f>M47*(1+$N$39)</f>
        <v>2.4566466449133788</v>
      </c>
    </row>
    <row r="48" spans="1:14" x14ac:dyDescent="0.3">
      <c r="A48" s="8">
        <v>44157</v>
      </c>
      <c r="B48" s="15">
        <v>1.6472475429037021</v>
      </c>
      <c r="C48" s="15">
        <v>1.8831287874929978</v>
      </c>
      <c r="D48" s="15">
        <v>2.1084687070326424</v>
      </c>
      <c r="E48" s="15">
        <v>2.2278352090441516</v>
      </c>
      <c r="F48" s="15">
        <v>2.2648571574069361</v>
      </c>
      <c r="G48" s="15">
        <v>2.2780974690635025</v>
      </c>
      <c r="H48" s="15">
        <v>2.2845139277893773</v>
      </c>
      <c r="I48" s="15">
        <v>2.2951061771146306</v>
      </c>
      <c r="J48" s="15">
        <v>2.3296837602485105</v>
      </c>
      <c r="K48" s="15">
        <v>2.3334521566430717</v>
      </c>
      <c r="L48" s="21">
        <f>K48*(1+$L$39)</f>
        <v>2.3661849160372928</v>
      </c>
      <c r="M48" s="21">
        <f t="shared" ref="M48:M57" si="9">L48*(1+$M$39)</f>
        <v>2.3937865817409154</v>
      </c>
      <c r="N48" s="25">
        <f t="shared" ref="N48:N57" si="10">M48*(1+$N$39)</f>
        <v>2.4220899852344919</v>
      </c>
    </row>
    <row r="49" spans="1:14" x14ac:dyDescent="0.3">
      <c r="A49" s="8">
        <v>44164</v>
      </c>
      <c r="B49" s="15">
        <v>1.3194033922968487</v>
      </c>
      <c r="C49" s="15">
        <v>1.6828247919603474</v>
      </c>
      <c r="D49" s="15">
        <v>1.9261061343276795</v>
      </c>
      <c r="E49" s="15">
        <v>1.9741257787276614</v>
      </c>
      <c r="F49" s="15">
        <v>1.9865399481606112</v>
      </c>
      <c r="G49" s="15">
        <v>2.0086853712882542</v>
      </c>
      <c r="H49" s="15">
        <v>2.0147787731344642</v>
      </c>
      <c r="I49" s="15">
        <v>2.0267382110863537</v>
      </c>
      <c r="J49" s="15">
        <v>2.032149515710973</v>
      </c>
      <c r="K49" s="21">
        <f t="shared" ref="K49:K55" si="11">J49*(1+K$59)</f>
        <v>2.032149515710973</v>
      </c>
      <c r="L49" s="21">
        <f t="shared" ref="L49:L57" si="12">K49*(1+$L$39)</f>
        <v>2.0606557188321646</v>
      </c>
      <c r="M49" s="21">
        <f t="shared" si="9"/>
        <v>2.0846933711288913</v>
      </c>
      <c r="N49" s="25">
        <f t="shared" si="10"/>
        <v>2.1093421506372692</v>
      </c>
    </row>
    <row r="50" spans="1:14" x14ac:dyDescent="0.3">
      <c r="A50" s="8">
        <v>44171</v>
      </c>
      <c r="B50" s="15">
        <v>1.2025722327122448</v>
      </c>
      <c r="C50" s="15">
        <v>1.532010402935623</v>
      </c>
      <c r="D50" s="15">
        <v>1.6134881898179487</v>
      </c>
      <c r="E50" s="15">
        <v>1.6479033809540775</v>
      </c>
      <c r="F50" s="15">
        <v>1.6687448786917953</v>
      </c>
      <c r="G50" s="15">
        <v>1.6956785065374613</v>
      </c>
      <c r="H50" s="15">
        <v>1.7200826534611138</v>
      </c>
      <c r="I50" s="15">
        <v>1.7222914959563933</v>
      </c>
      <c r="J50" s="21">
        <f t="shared" ref="J50:J55" si="13">I50*(1+J$59)</f>
        <v>1.7222914959563933</v>
      </c>
      <c r="K50" s="21">
        <f t="shared" si="11"/>
        <v>1.7222914959563933</v>
      </c>
      <c r="L50" s="21">
        <f t="shared" si="12"/>
        <v>1.7464511312775459</v>
      </c>
      <c r="M50" s="21">
        <f t="shared" si="9"/>
        <v>1.7668235713039013</v>
      </c>
      <c r="N50" s="25">
        <f t="shared" si="10"/>
        <v>1.7877139551092145</v>
      </c>
    </row>
    <row r="51" spans="1:14" x14ac:dyDescent="0.3">
      <c r="A51" s="8">
        <v>44178</v>
      </c>
      <c r="B51" s="15">
        <v>1.0082296346360275</v>
      </c>
      <c r="C51" s="15">
        <v>1.1160497753747067</v>
      </c>
      <c r="D51" s="15">
        <v>1.1562835447063968</v>
      </c>
      <c r="E51" s="15">
        <v>1.1864986283942274</v>
      </c>
      <c r="F51" s="15">
        <v>1.2273287480618615</v>
      </c>
      <c r="G51" s="15">
        <v>1.2571462648590599</v>
      </c>
      <c r="H51" s="15">
        <v>1.2575438317496921</v>
      </c>
      <c r="I51" s="21">
        <f>H51*(1+I$59)</f>
        <v>1.2575438317496921</v>
      </c>
      <c r="J51" s="21">
        <f t="shared" si="13"/>
        <v>1.2575438317496921</v>
      </c>
      <c r="K51" s="21">
        <f t="shared" si="11"/>
        <v>1.2575438317496921</v>
      </c>
      <c r="L51" s="21">
        <f t="shared" si="12"/>
        <v>1.2751841675736615</v>
      </c>
      <c r="M51" s="21">
        <f t="shared" si="9"/>
        <v>1.2900592548355929</v>
      </c>
      <c r="N51" s="25">
        <f t="shared" si="10"/>
        <v>1.3053125225657847</v>
      </c>
    </row>
    <row r="52" spans="1:14" x14ac:dyDescent="0.3">
      <c r="A52" s="8">
        <v>44185</v>
      </c>
      <c r="B52" s="15">
        <v>0.36870443073471676</v>
      </c>
      <c r="C52" s="15">
        <v>0.42254627033090297</v>
      </c>
      <c r="D52" s="15">
        <v>0.44346606842400449</v>
      </c>
      <c r="E52" s="15">
        <v>0.46674144699943915</v>
      </c>
      <c r="F52" s="15">
        <v>0.48474481211441389</v>
      </c>
      <c r="G52" s="15">
        <v>0.49282108805384184</v>
      </c>
      <c r="H52" s="21">
        <f>G52*(1+H$59)</f>
        <v>0.49282108805384184</v>
      </c>
      <c r="I52" s="21">
        <f>H52*(1+I$59)</f>
        <v>0.49282108805384184</v>
      </c>
      <c r="J52" s="21">
        <f t="shared" si="13"/>
        <v>0.49282108805384184</v>
      </c>
      <c r="K52" s="21">
        <f t="shared" si="11"/>
        <v>0.49282108805384184</v>
      </c>
      <c r="L52" s="21">
        <f t="shared" si="12"/>
        <v>0.49973419062324331</v>
      </c>
      <c r="M52" s="21">
        <f t="shared" si="9"/>
        <v>0.50556361501723934</v>
      </c>
      <c r="N52" s="25">
        <f t="shared" si="10"/>
        <v>0.51154124522732169</v>
      </c>
    </row>
    <row r="53" spans="1:14" x14ac:dyDescent="0.3">
      <c r="A53" s="8">
        <v>44192</v>
      </c>
      <c r="B53" s="15">
        <v>0.33907733236592297</v>
      </c>
      <c r="C53" s="15">
        <v>0.38992683959126911</v>
      </c>
      <c r="D53" s="15">
        <v>0.39446157566962936</v>
      </c>
      <c r="E53" s="15">
        <v>0.41483765644839471</v>
      </c>
      <c r="F53" s="15">
        <v>0.42082350807183022</v>
      </c>
      <c r="G53" s="21">
        <f>F53*(1+G$39)</f>
        <v>0.43559296357317262</v>
      </c>
      <c r="H53" s="21">
        <f t="shared" ref="H53:M53" si="14">G53*(1+H$39)</f>
        <v>0.44751108322663852</v>
      </c>
      <c r="I53" s="21">
        <f t="shared" si="14"/>
        <v>0.45475916660871996</v>
      </c>
      <c r="J53" s="21">
        <f t="shared" si="14"/>
        <v>0.45899643083147024</v>
      </c>
      <c r="K53" s="21">
        <f t="shared" si="14"/>
        <v>0.46175369292634977</v>
      </c>
      <c r="L53" s="21">
        <f t="shared" si="14"/>
        <v>0.46823099415874148</v>
      </c>
      <c r="M53" s="21">
        <f t="shared" si="14"/>
        <v>0.47369293218617536</v>
      </c>
      <c r="N53" s="25">
        <f t="shared" si="10"/>
        <v>0.47929373314896218</v>
      </c>
    </row>
    <row r="54" spans="1:14" x14ac:dyDescent="0.3">
      <c r="A54" s="8">
        <v>44199</v>
      </c>
      <c r="B54" s="15">
        <v>0.22837446210591025</v>
      </c>
      <c r="C54" s="15">
        <v>0.29265829454641257</v>
      </c>
      <c r="D54" s="15">
        <v>0.3200579608325283</v>
      </c>
      <c r="E54" s="15">
        <v>0.32480021076666371</v>
      </c>
      <c r="F54" s="21">
        <f>E54*(1+F$39)</f>
        <v>0.34556323499313896</v>
      </c>
      <c r="G54" s="21">
        <f t="shared" ref="G54:M54" si="15">F54*(1+G$39)</f>
        <v>0.35769131416228067</v>
      </c>
      <c r="H54" s="21">
        <f t="shared" si="15"/>
        <v>0.36747799172066459</v>
      </c>
      <c r="I54" s="21">
        <f t="shared" si="15"/>
        <v>0.3734298244794575</v>
      </c>
      <c r="J54" s="21">
        <f t="shared" si="15"/>
        <v>0.37690929438607768</v>
      </c>
      <c r="K54" s="21">
        <f t="shared" si="15"/>
        <v>0.37917344643783973</v>
      </c>
      <c r="L54" s="21">
        <f t="shared" si="15"/>
        <v>0.38449234408722738</v>
      </c>
      <c r="M54" s="21">
        <f t="shared" si="15"/>
        <v>0.38897746656230053</v>
      </c>
      <c r="N54" s="25">
        <f t="shared" si="10"/>
        <v>0.39357661766039687</v>
      </c>
    </row>
    <row r="55" spans="1:14" x14ac:dyDescent="0.3">
      <c r="A55" s="8">
        <v>44206</v>
      </c>
      <c r="B55" s="15">
        <v>0.39940331903785192</v>
      </c>
      <c r="C55" s="15">
        <v>0.45790602274846165</v>
      </c>
      <c r="D55" s="15">
        <v>0.47035241469326866</v>
      </c>
      <c r="E55" s="21">
        <f>D55*(1+E$39)</f>
        <v>0.51004084034825992</v>
      </c>
      <c r="F55" s="21">
        <f t="shared" ref="F55:M55" si="16">E55*(1+F$39)</f>
        <v>0.54264546920501444</v>
      </c>
      <c r="G55" s="21">
        <f t="shared" si="16"/>
        <v>0.5616904558958733</v>
      </c>
      <c r="H55" s="21">
        <f t="shared" si="16"/>
        <v>0.57705868867599786</v>
      </c>
      <c r="I55" s="21">
        <f t="shared" si="16"/>
        <v>0.5864049812006904</v>
      </c>
      <c r="J55" s="21">
        <f t="shared" si="16"/>
        <v>0.59186886852684106</v>
      </c>
      <c r="K55" s="21">
        <f t="shared" si="16"/>
        <v>0.59542431577372279</v>
      </c>
      <c r="L55" s="21">
        <f t="shared" si="16"/>
        <v>0.60377669652007948</v>
      </c>
      <c r="M55" s="21">
        <f t="shared" si="16"/>
        <v>0.61081978196282449</v>
      </c>
      <c r="N55" s="25">
        <f t="shared" si="10"/>
        <v>0.61804192903417254</v>
      </c>
    </row>
    <row r="56" spans="1:14" x14ac:dyDescent="0.3">
      <c r="A56" s="8">
        <v>44213</v>
      </c>
      <c r="B56" s="15">
        <v>0.90318544894620345</v>
      </c>
      <c r="C56" s="15">
        <v>1.0252141276104321</v>
      </c>
      <c r="D56" s="21">
        <f>C56*(1+D$39)</f>
        <v>1.1509554325441804</v>
      </c>
      <c r="E56" s="21">
        <f t="shared" ref="E56:M56" si="17">D56*(1+E$39)</f>
        <v>1.2480732694889041</v>
      </c>
      <c r="F56" s="21">
        <f t="shared" si="17"/>
        <v>1.3278570093751774</v>
      </c>
      <c r="G56" s="21">
        <f t="shared" si="17"/>
        <v>1.3744602162681838</v>
      </c>
      <c r="H56" s="21">
        <f t="shared" si="17"/>
        <v>1.4120663823137496</v>
      </c>
      <c r="I56" s="21">
        <f t="shared" si="17"/>
        <v>1.4349368212004237</v>
      </c>
      <c r="J56" s="21">
        <f t="shared" si="17"/>
        <v>1.4483069891944447</v>
      </c>
      <c r="K56" s="21">
        <f t="shared" si="17"/>
        <v>1.4570071918426897</v>
      </c>
      <c r="L56" s="21">
        <f t="shared" si="17"/>
        <v>1.4774455221124847</v>
      </c>
      <c r="M56" s="21">
        <f t="shared" si="17"/>
        <v>1.4946799982179948</v>
      </c>
      <c r="N56" s="25">
        <f t="shared" si="10"/>
        <v>1.5123526392988784</v>
      </c>
    </row>
    <row r="57" spans="1:14" ht="15" thickBot="1" x14ac:dyDescent="0.35">
      <c r="A57" s="8">
        <v>44220</v>
      </c>
      <c r="B57" s="22">
        <v>0.19212678936605318</v>
      </c>
      <c r="C57" s="22">
        <f>B57*(1+C$39)</f>
        <v>0.23687076588371661</v>
      </c>
      <c r="D57" s="22">
        <f t="shared" ref="D57:K57" si="18">C57*(1+D$39)</f>
        <v>0.26592268625892296</v>
      </c>
      <c r="E57" s="22">
        <f t="shared" si="18"/>
        <v>0.28836129278855127</v>
      </c>
      <c r="F57" s="22">
        <f t="shared" si="18"/>
        <v>0.30679494002669189</v>
      </c>
      <c r="G57" s="22">
        <f t="shared" si="18"/>
        <v>0.31756238558961375</v>
      </c>
      <c r="H57" s="22">
        <f t="shared" si="18"/>
        <v>0.3262511083776285</v>
      </c>
      <c r="I57" s="22">
        <f t="shared" si="18"/>
        <v>0.33153521267280628</v>
      </c>
      <c r="J57" s="22">
        <f t="shared" si="18"/>
        <v>0.33462432532493036</v>
      </c>
      <c r="K57" s="22">
        <f t="shared" si="18"/>
        <v>0.3366344650695286</v>
      </c>
      <c r="L57" s="22">
        <f t="shared" si="12"/>
        <v>0.34135664243132002</v>
      </c>
      <c r="M57" s="22">
        <f t="shared" si="9"/>
        <v>0.34533858478343327</v>
      </c>
      <c r="N57" s="26">
        <f t="shared" si="10"/>
        <v>0.34942176303398464</v>
      </c>
    </row>
    <row r="58" spans="1:14" x14ac:dyDescent="0.3">
      <c r="M58" s="20" t="s">
        <v>29</v>
      </c>
      <c r="N58" s="23">
        <f>AVERAGE(N45:N57)</f>
        <v>1.4609790489718841</v>
      </c>
    </row>
  </sheetData>
  <mergeCells count="2">
    <mergeCell ref="O4:W4"/>
    <mergeCell ref="O23:W23"/>
  </mergeCells>
  <conditionalFormatting sqref="B6:N18">
    <cfRule type="colorScale" priority="3">
      <colorScale>
        <cfvo type="min"/>
        <cfvo type="percentile" val="50"/>
        <cfvo type="max"/>
        <color rgb="FFF8696B"/>
        <color rgb="FFFFEB84"/>
        <color rgb="FF63BE7B"/>
      </colorScale>
    </cfRule>
  </conditionalFormatting>
  <conditionalFormatting sqref="B25:N37">
    <cfRule type="colorScale" priority="2">
      <colorScale>
        <cfvo type="min"/>
        <cfvo type="percentile" val="50"/>
        <cfvo type="max"/>
        <color rgb="FFF8696B"/>
        <color rgb="FFFFEB84"/>
        <color rgb="FF63BE7B"/>
      </colorScale>
    </cfRule>
  </conditionalFormatting>
  <conditionalFormatting sqref="N45:N57">
    <cfRule type="colorScale" priority="1">
      <colorScale>
        <cfvo type="min"/>
        <cfvo type="percentile" val="50"/>
        <cfvo type="max"/>
        <color rgb="FFF8696B"/>
        <color rgb="FFFFEB84"/>
        <color rgb="FF63BE7B"/>
      </colorScale>
    </cfRule>
  </conditionalFormatting>
  <conditionalFormatting sqref="O44:O58">
    <cfRule type="colorScale" priority="4">
      <colorScale>
        <cfvo type="min"/>
        <cfvo type="percentile" val="50"/>
        <cfvo type="max"/>
        <color rgb="FFF8696B"/>
        <color rgb="FFFFEB84"/>
        <color rgb="FF63BE7B"/>
      </colorScale>
    </cfRule>
  </conditionalFormatting>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B99FE-E5C8-4936-A6B8-6D301640E2B1}">
  <dimension ref="A3:O18"/>
  <sheetViews>
    <sheetView workbookViewId="0">
      <selection activeCell="A22" sqref="A22"/>
    </sheetView>
  </sheetViews>
  <sheetFormatPr defaultRowHeight="14.4" x14ac:dyDescent="0.3"/>
  <cols>
    <col min="1" max="1" width="24.5546875" bestFit="1" customWidth="1"/>
    <col min="2" max="2" width="15.6640625" bestFit="1" customWidth="1"/>
    <col min="3" max="14" width="12.5546875" bestFit="1" customWidth="1"/>
    <col min="15" max="15" width="12" bestFit="1" customWidth="1"/>
  </cols>
  <sheetData>
    <row r="3" spans="1:15" x14ac:dyDescent="0.3">
      <c r="A3" s="2" t="s">
        <v>21</v>
      </c>
      <c r="B3" s="2" t="s">
        <v>20</v>
      </c>
    </row>
    <row r="4" spans="1:15" x14ac:dyDescent="0.3">
      <c r="A4" s="2" t="s">
        <v>18</v>
      </c>
      <c r="B4">
        <v>0</v>
      </c>
      <c r="C4">
        <v>1</v>
      </c>
      <c r="D4">
        <v>2</v>
      </c>
      <c r="E4">
        <v>3</v>
      </c>
      <c r="F4">
        <v>4</v>
      </c>
      <c r="G4">
        <v>5</v>
      </c>
      <c r="H4">
        <v>6</v>
      </c>
      <c r="I4">
        <v>7</v>
      </c>
      <c r="J4">
        <v>8</v>
      </c>
      <c r="K4">
        <v>9</v>
      </c>
      <c r="L4">
        <v>10</v>
      </c>
      <c r="M4">
        <v>11</v>
      </c>
      <c r="N4">
        <v>12</v>
      </c>
      <c r="O4" t="s">
        <v>19</v>
      </c>
    </row>
    <row r="5" spans="1:15" x14ac:dyDescent="0.3">
      <c r="A5" s="3">
        <v>44136</v>
      </c>
      <c r="B5">
        <v>0.93799183185576251</v>
      </c>
      <c r="C5">
        <v>0.3263771291961351</v>
      </c>
      <c r="D5">
        <v>0.26720788923199523</v>
      </c>
      <c r="E5">
        <v>0.26172925590198226</v>
      </c>
      <c r="F5">
        <v>0.15987648172128699</v>
      </c>
      <c r="G5">
        <v>0.1532025102101803</v>
      </c>
      <c r="H5">
        <v>0.16530530929375437</v>
      </c>
      <c r="I5">
        <v>2.500249028787728E-2</v>
      </c>
      <c r="J5">
        <v>7.8195039346548468E-3</v>
      </c>
      <c r="K5">
        <v>1.3796194840123519E-2</v>
      </c>
      <c r="L5">
        <v>2.3159677258691103E-2</v>
      </c>
      <c r="M5">
        <v>1.494172726367168E-2</v>
      </c>
      <c r="N5">
        <v>1.8179101504133877E-2</v>
      </c>
      <c r="O5">
        <v>0.18266070019232686</v>
      </c>
    </row>
    <row r="6" spans="1:15" x14ac:dyDescent="0.3">
      <c r="A6" s="3">
        <v>44143</v>
      </c>
      <c r="B6">
        <v>1.1919664859536718</v>
      </c>
      <c r="C6">
        <v>0.38128388368654509</v>
      </c>
      <c r="D6">
        <v>0.2812345983242977</v>
      </c>
      <c r="E6">
        <v>0.22930014785608674</v>
      </c>
      <c r="F6">
        <v>0.27655248891079348</v>
      </c>
      <c r="G6">
        <v>0.10448496796451454</v>
      </c>
      <c r="H6">
        <v>3.9366683095120751E-2</v>
      </c>
      <c r="I6">
        <v>6.9369147363233116E-2</v>
      </c>
      <c r="J6">
        <v>0</v>
      </c>
      <c r="K6">
        <v>1.2013307047806801E-2</v>
      </c>
      <c r="L6">
        <v>3.5485460818137013E-2</v>
      </c>
      <c r="M6">
        <v>2.0515032035485461E-2</v>
      </c>
      <c r="O6">
        <v>0.22013101692130768</v>
      </c>
    </row>
    <row r="7" spans="1:15" x14ac:dyDescent="0.3">
      <c r="A7" s="3">
        <v>44150</v>
      </c>
      <c r="B7">
        <v>1.3817315774726815</v>
      </c>
      <c r="C7">
        <v>0.29677780891005884</v>
      </c>
      <c r="D7">
        <v>0.21871672737461473</v>
      </c>
      <c r="E7">
        <v>0.22757074810871392</v>
      </c>
      <c r="F7">
        <v>0.16710563182964416</v>
      </c>
      <c r="G7">
        <v>2.5609414401793221E-2</v>
      </c>
      <c r="H7">
        <v>2.880358643877837E-2</v>
      </c>
      <c r="I7">
        <v>2.2022975623423927E-2</v>
      </c>
      <c r="J7">
        <v>2.0958251611095546E-2</v>
      </c>
      <c r="K7">
        <v>6.2202297562342392E-3</v>
      </c>
      <c r="L7">
        <v>4.4270103670495933E-3</v>
      </c>
      <c r="O7">
        <v>0.21817672380855344</v>
      </c>
    </row>
    <row r="8" spans="1:15" x14ac:dyDescent="0.3">
      <c r="A8" s="3">
        <v>44157</v>
      </c>
      <c r="B8">
        <v>1.6472475429037021</v>
      </c>
      <c r="C8">
        <v>0.23588124458929571</v>
      </c>
      <c r="D8">
        <v>0.22533991953964455</v>
      </c>
      <c r="E8">
        <v>0.11936650201150889</v>
      </c>
      <c r="F8">
        <v>3.7021948362784537E-2</v>
      </c>
      <c r="G8">
        <v>1.3240311656566686E-2</v>
      </c>
      <c r="H8">
        <v>6.4164587258746242E-3</v>
      </c>
      <c r="I8">
        <v>1.0592249325253348E-2</v>
      </c>
      <c r="J8">
        <v>3.4577583133879923E-2</v>
      </c>
      <c r="K8">
        <v>3.7683963945612875E-3</v>
      </c>
      <c r="O8">
        <v>0.23334521566430716</v>
      </c>
    </row>
    <row r="9" spans="1:15" x14ac:dyDescent="0.3">
      <c r="A9" s="3">
        <v>44164</v>
      </c>
      <c r="B9">
        <v>1.3194033922968487</v>
      </c>
      <c r="C9">
        <v>0.36342139966349868</v>
      </c>
      <c r="D9">
        <v>0.24328134236733209</v>
      </c>
      <c r="E9">
        <v>4.8019644399981812E-2</v>
      </c>
      <c r="F9">
        <v>1.2414169432949844E-2</v>
      </c>
      <c r="G9">
        <v>2.2145423127643126E-2</v>
      </c>
      <c r="H9">
        <v>6.0934018462098132E-3</v>
      </c>
      <c r="I9">
        <v>1.1959437951889409E-2</v>
      </c>
      <c r="J9">
        <v>5.4113046246191624E-3</v>
      </c>
      <c r="O9">
        <v>0.22579439063455256</v>
      </c>
    </row>
    <row r="10" spans="1:15" x14ac:dyDescent="0.3">
      <c r="A10" s="3">
        <v>44171</v>
      </c>
      <c r="B10">
        <v>1.2025722327122448</v>
      </c>
      <c r="C10">
        <v>0.32943817022337812</v>
      </c>
      <c r="D10">
        <v>8.1477786882325695E-2</v>
      </c>
      <c r="E10">
        <v>3.4415191136128828E-2</v>
      </c>
      <c r="F10">
        <v>2.0841497737717766E-2</v>
      </c>
      <c r="G10">
        <v>2.6933627845666039E-2</v>
      </c>
      <c r="H10">
        <v>2.4404146923652427E-2</v>
      </c>
      <c r="I10">
        <v>2.2088424952794897E-3</v>
      </c>
      <c r="O10">
        <v>0.21528643699454916</v>
      </c>
    </row>
    <row r="11" spans="1:15" x14ac:dyDescent="0.3">
      <c r="A11" s="3">
        <v>44178</v>
      </c>
      <c r="B11">
        <v>1.0082296346360275</v>
      </c>
      <c r="C11">
        <v>0.10782014073867928</v>
      </c>
      <c r="D11">
        <v>4.023376933169006E-2</v>
      </c>
      <c r="E11">
        <v>3.0215083687830477E-2</v>
      </c>
      <c r="F11">
        <v>4.0830119667634078E-2</v>
      </c>
      <c r="G11">
        <v>2.981751679720113E-2</v>
      </c>
      <c r="H11">
        <v>3.975668906293484E-4</v>
      </c>
      <c r="O11">
        <v>0.1796491188213846</v>
      </c>
    </row>
    <row r="12" spans="1:15" x14ac:dyDescent="0.3">
      <c r="A12" s="3">
        <v>44185</v>
      </c>
      <c r="B12">
        <v>0.36870443073471676</v>
      </c>
      <c r="C12">
        <v>5.38418395961862E-2</v>
      </c>
      <c r="D12">
        <v>2.0919798093101516E-2</v>
      </c>
      <c r="E12">
        <v>2.3275378575434661E-2</v>
      </c>
      <c r="F12">
        <v>1.8003365114974763E-2</v>
      </c>
      <c r="G12">
        <v>8.0762759394279304E-3</v>
      </c>
      <c r="O12">
        <v>8.213684800897364E-2</v>
      </c>
    </row>
    <row r="13" spans="1:15" x14ac:dyDescent="0.3">
      <c r="A13" s="3">
        <v>44192</v>
      </c>
      <c r="B13">
        <v>0.33907733236592297</v>
      </c>
      <c r="C13">
        <v>5.0849507225346154E-2</v>
      </c>
      <c r="D13">
        <v>4.5347360783602395E-3</v>
      </c>
      <c r="E13">
        <v>2.0376080778765342E-2</v>
      </c>
      <c r="F13">
        <v>5.9858516234355163E-3</v>
      </c>
      <c r="O13">
        <v>8.4164701614366039E-2</v>
      </c>
    </row>
    <row r="14" spans="1:15" x14ac:dyDescent="0.3">
      <c r="A14" s="3">
        <v>44199</v>
      </c>
      <c r="B14">
        <v>0.22837446210591025</v>
      </c>
      <c r="C14">
        <v>6.4283832440502328E-2</v>
      </c>
      <c r="D14">
        <v>2.7399666286115745E-2</v>
      </c>
      <c r="E14">
        <v>4.7422499341354179E-3</v>
      </c>
      <c r="O14">
        <v>8.1200052691665928E-2</v>
      </c>
    </row>
    <row r="15" spans="1:15" x14ac:dyDescent="0.3">
      <c r="A15" s="3">
        <v>44206</v>
      </c>
      <c r="B15">
        <v>0.39940331903785192</v>
      </c>
      <c r="C15">
        <v>5.8502703710609734E-2</v>
      </c>
      <c r="D15">
        <v>1.2446391944807011E-2</v>
      </c>
      <c r="O15">
        <v>0.15678413823108955</v>
      </c>
    </row>
    <row r="16" spans="1:15" x14ac:dyDescent="0.3">
      <c r="A16" s="3">
        <v>44213</v>
      </c>
      <c r="B16">
        <v>0.90318544894620345</v>
      </c>
      <c r="C16">
        <v>0.12202867866422866</v>
      </c>
      <c r="O16">
        <v>0.51260706380521603</v>
      </c>
    </row>
    <row r="17" spans="1:15" x14ac:dyDescent="0.3">
      <c r="A17" s="3">
        <v>44220</v>
      </c>
      <c r="B17">
        <v>0.19212678936605318</v>
      </c>
      <c r="O17">
        <v>0.19212678936605318</v>
      </c>
    </row>
    <row r="18" spans="1:15" x14ac:dyDescent="0.3">
      <c r="A18" s="3" t="s">
        <v>19</v>
      </c>
      <c r="B18" s="4">
        <v>0.85538572926058443</v>
      </c>
      <c r="C18" s="4">
        <v>0.19920886155370532</v>
      </c>
      <c r="D18" s="4">
        <v>0.12934478413220771</v>
      </c>
      <c r="E18" s="4">
        <v>9.9901028239056833E-2</v>
      </c>
      <c r="F18" s="4">
        <v>8.2070172711246794E-2</v>
      </c>
      <c r="G18" s="4">
        <v>4.7938755992874123E-2</v>
      </c>
      <c r="H18" s="4">
        <v>3.8683879030574249E-2</v>
      </c>
      <c r="I18" s="4">
        <v>2.3525857174492765E-2</v>
      </c>
      <c r="J18" s="4">
        <v>1.3753328660849894E-2</v>
      </c>
      <c r="K18" s="4">
        <v>8.9495320096814619E-3</v>
      </c>
      <c r="L18" s="4">
        <v>2.1024049481292568E-2</v>
      </c>
      <c r="M18" s="4">
        <v>1.772837964957857E-2</v>
      </c>
      <c r="N18" s="4">
        <v>1.8179101504133877E-2</v>
      </c>
      <c r="O18">
        <v>0.19437011435244231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EA456-05F5-4359-9654-0094845FA142}">
  <dimension ref="A1:E92"/>
  <sheetViews>
    <sheetView topLeftCell="A2" workbookViewId="0">
      <selection activeCell="I17" sqref="I17"/>
    </sheetView>
  </sheetViews>
  <sheetFormatPr defaultRowHeight="14.4" x14ac:dyDescent="0.3"/>
  <cols>
    <col min="1" max="1" width="28.44140625" bestFit="1" customWidth="1"/>
    <col min="2" max="2" width="28.44140625" style="1" customWidth="1"/>
    <col min="3" max="3" width="23.77734375" bestFit="1" customWidth="1"/>
    <col min="4" max="4" width="17.77734375" bestFit="1" customWidth="1"/>
    <col min="5" max="5" width="20.44140625" bestFit="1" customWidth="1"/>
  </cols>
  <sheetData>
    <row r="1" spans="1:5" x14ac:dyDescent="0.3">
      <c r="A1" t="s">
        <v>0</v>
      </c>
      <c r="B1" s="1" t="s">
        <v>17</v>
      </c>
      <c r="C1" t="s">
        <v>1</v>
      </c>
      <c r="D1" t="s">
        <v>2</v>
      </c>
      <c r="E1" t="s">
        <v>3</v>
      </c>
    </row>
    <row r="2" spans="1:5" x14ac:dyDescent="0.3">
      <c r="A2" t="s">
        <v>4</v>
      </c>
      <c r="B2" s="1">
        <f t="shared" ref="B2:B33" si="0">DATEVALUE(MID(A2, 1, 10))</f>
        <v>44136</v>
      </c>
      <c r="C2">
        <v>0</v>
      </c>
      <c r="D2">
        <v>0.93799183185576251</v>
      </c>
      <c r="E2">
        <v>20078</v>
      </c>
    </row>
    <row r="3" spans="1:5" x14ac:dyDescent="0.3">
      <c r="A3" t="s">
        <v>4</v>
      </c>
      <c r="B3" s="1">
        <f t="shared" si="0"/>
        <v>44136</v>
      </c>
      <c r="C3">
        <v>1</v>
      </c>
      <c r="D3">
        <v>0.3263771291961351</v>
      </c>
      <c r="E3">
        <v>20078</v>
      </c>
    </row>
    <row r="4" spans="1:5" x14ac:dyDescent="0.3">
      <c r="A4" t="s">
        <v>4</v>
      </c>
      <c r="B4" s="1">
        <f t="shared" si="0"/>
        <v>44136</v>
      </c>
      <c r="C4">
        <v>2</v>
      </c>
      <c r="D4">
        <v>0.26720788923199523</v>
      </c>
      <c r="E4">
        <v>20078</v>
      </c>
    </row>
    <row r="5" spans="1:5" x14ac:dyDescent="0.3">
      <c r="A5" t="s">
        <v>4</v>
      </c>
      <c r="B5" s="1">
        <f t="shared" si="0"/>
        <v>44136</v>
      </c>
      <c r="C5">
        <v>3</v>
      </c>
      <c r="D5">
        <v>0.26172925590198226</v>
      </c>
      <c r="E5">
        <v>20078</v>
      </c>
    </row>
    <row r="6" spans="1:5" x14ac:dyDescent="0.3">
      <c r="A6" t="s">
        <v>4</v>
      </c>
      <c r="B6" s="1">
        <f t="shared" si="0"/>
        <v>44136</v>
      </c>
      <c r="C6">
        <v>4</v>
      </c>
      <c r="D6">
        <v>0.15987648172128699</v>
      </c>
      <c r="E6">
        <v>20078</v>
      </c>
    </row>
    <row r="7" spans="1:5" x14ac:dyDescent="0.3">
      <c r="A7" t="s">
        <v>4</v>
      </c>
      <c r="B7" s="1">
        <f t="shared" si="0"/>
        <v>44136</v>
      </c>
      <c r="C7">
        <v>5</v>
      </c>
      <c r="D7">
        <v>0.1532025102101803</v>
      </c>
      <c r="E7">
        <v>20078</v>
      </c>
    </row>
    <row r="8" spans="1:5" x14ac:dyDescent="0.3">
      <c r="A8" t="s">
        <v>4</v>
      </c>
      <c r="B8" s="1">
        <f t="shared" si="0"/>
        <v>44136</v>
      </c>
      <c r="C8">
        <v>6</v>
      </c>
      <c r="D8">
        <v>0.16530530929375437</v>
      </c>
      <c r="E8">
        <v>20078</v>
      </c>
    </row>
    <row r="9" spans="1:5" x14ac:dyDescent="0.3">
      <c r="A9" t="s">
        <v>4</v>
      </c>
      <c r="B9" s="1">
        <f t="shared" si="0"/>
        <v>44136</v>
      </c>
      <c r="C9">
        <v>7</v>
      </c>
      <c r="D9">
        <v>2.500249028787728E-2</v>
      </c>
      <c r="E9">
        <v>20078</v>
      </c>
    </row>
    <row r="10" spans="1:5" x14ac:dyDescent="0.3">
      <c r="A10" t="s">
        <v>4</v>
      </c>
      <c r="B10" s="1">
        <f t="shared" si="0"/>
        <v>44136</v>
      </c>
      <c r="C10">
        <v>8</v>
      </c>
      <c r="D10">
        <v>7.8195039346548468E-3</v>
      </c>
      <c r="E10">
        <v>20078</v>
      </c>
    </row>
    <row r="11" spans="1:5" x14ac:dyDescent="0.3">
      <c r="A11" t="s">
        <v>4</v>
      </c>
      <c r="B11" s="1">
        <f t="shared" si="0"/>
        <v>44136</v>
      </c>
      <c r="C11">
        <v>9</v>
      </c>
      <c r="D11">
        <v>1.3796194840123519E-2</v>
      </c>
      <c r="E11">
        <v>20078</v>
      </c>
    </row>
    <row r="12" spans="1:5" x14ac:dyDescent="0.3">
      <c r="A12" t="s">
        <v>4</v>
      </c>
      <c r="B12" s="1">
        <f t="shared" si="0"/>
        <v>44136</v>
      </c>
      <c r="C12">
        <v>10</v>
      </c>
      <c r="D12">
        <v>2.3159677258691103E-2</v>
      </c>
      <c r="E12">
        <v>20078</v>
      </c>
    </row>
    <row r="13" spans="1:5" x14ac:dyDescent="0.3">
      <c r="A13" t="s">
        <v>4</v>
      </c>
      <c r="B13" s="1">
        <f t="shared" si="0"/>
        <v>44136</v>
      </c>
      <c r="C13">
        <v>11</v>
      </c>
      <c r="D13">
        <v>1.494172726367168E-2</v>
      </c>
      <c r="E13">
        <v>20078</v>
      </c>
    </row>
    <row r="14" spans="1:5" x14ac:dyDescent="0.3">
      <c r="A14" t="s">
        <v>4</v>
      </c>
      <c r="B14" s="1">
        <f t="shared" si="0"/>
        <v>44136</v>
      </c>
      <c r="C14">
        <v>12</v>
      </c>
      <c r="D14">
        <v>1.8179101504133877E-2</v>
      </c>
      <c r="E14">
        <v>20078</v>
      </c>
    </row>
    <row r="15" spans="1:5" x14ac:dyDescent="0.3">
      <c r="A15" t="s">
        <v>5</v>
      </c>
      <c r="B15" s="1">
        <f t="shared" si="0"/>
        <v>44143</v>
      </c>
      <c r="C15">
        <v>0</v>
      </c>
      <c r="D15">
        <v>1.1919664859536718</v>
      </c>
      <c r="E15">
        <v>16232</v>
      </c>
    </row>
    <row r="16" spans="1:5" x14ac:dyDescent="0.3">
      <c r="A16" t="s">
        <v>5</v>
      </c>
      <c r="B16" s="1">
        <f t="shared" si="0"/>
        <v>44143</v>
      </c>
      <c r="C16">
        <v>1</v>
      </c>
      <c r="D16">
        <v>0.38128388368654509</v>
      </c>
      <c r="E16">
        <v>16232</v>
      </c>
    </row>
    <row r="17" spans="1:5" x14ac:dyDescent="0.3">
      <c r="A17" t="s">
        <v>5</v>
      </c>
      <c r="B17" s="1">
        <f t="shared" si="0"/>
        <v>44143</v>
      </c>
      <c r="C17">
        <v>2</v>
      </c>
      <c r="D17">
        <v>0.2812345983242977</v>
      </c>
      <c r="E17">
        <v>16232</v>
      </c>
    </row>
    <row r="18" spans="1:5" x14ac:dyDescent="0.3">
      <c r="A18" t="s">
        <v>5</v>
      </c>
      <c r="B18" s="1">
        <f t="shared" si="0"/>
        <v>44143</v>
      </c>
      <c r="C18">
        <v>3</v>
      </c>
      <c r="D18">
        <v>0.22930014785608674</v>
      </c>
      <c r="E18">
        <v>16232</v>
      </c>
    </row>
    <row r="19" spans="1:5" x14ac:dyDescent="0.3">
      <c r="A19" t="s">
        <v>5</v>
      </c>
      <c r="B19" s="1">
        <f t="shared" si="0"/>
        <v>44143</v>
      </c>
      <c r="C19">
        <v>4</v>
      </c>
      <c r="D19">
        <v>0.27655248891079348</v>
      </c>
      <c r="E19">
        <v>16232</v>
      </c>
    </row>
    <row r="20" spans="1:5" x14ac:dyDescent="0.3">
      <c r="A20" t="s">
        <v>5</v>
      </c>
      <c r="B20" s="1">
        <f t="shared" si="0"/>
        <v>44143</v>
      </c>
      <c r="C20">
        <v>5</v>
      </c>
      <c r="D20">
        <v>0.10448496796451454</v>
      </c>
      <c r="E20">
        <v>16232</v>
      </c>
    </row>
    <row r="21" spans="1:5" x14ac:dyDescent="0.3">
      <c r="A21" t="s">
        <v>5</v>
      </c>
      <c r="B21" s="1">
        <f t="shared" si="0"/>
        <v>44143</v>
      </c>
      <c r="C21">
        <v>6</v>
      </c>
      <c r="D21">
        <v>3.9366683095120751E-2</v>
      </c>
      <c r="E21">
        <v>16232</v>
      </c>
    </row>
    <row r="22" spans="1:5" x14ac:dyDescent="0.3">
      <c r="A22" t="s">
        <v>5</v>
      </c>
      <c r="B22" s="1">
        <f t="shared" si="0"/>
        <v>44143</v>
      </c>
      <c r="C22">
        <v>7</v>
      </c>
      <c r="D22">
        <v>6.9369147363233116E-2</v>
      </c>
      <c r="E22">
        <v>16232</v>
      </c>
    </row>
    <row r="23" spans="1:5" x14ac:dyDescent="0.3">
      <c r="A23" t="s">
        <v>5</v>
      </c>
      <c r="B23" s="1">
        <f t="shared" si="0"/>
        <v>44143</v>
      </c>
      <c r="C23">
        <v>8</v>
      </c>
      <c r="D23">
        <v>0</v>
      </c>
      <c r="E23">
        <v>16232</v>
      </c>
    </row>
    <row r="24" spans="1:5" x14ac:dyDescent="0.3">
      <c r="A24" t="s">
        <v>5</v>
      </c>
      <c r="B24" s="1">
        <f t="shared" si="0"/>
        <v>44143</v>
      </c>
      <c r="C24">
        <v>9</v>
      </c>
      <c r="D24">
        <v>1.2013307047806801E-2</v>
      </c>
      <c r="E24">
        <v>16232</v>
      </c>
    </row>
    <row r="25" spans="1:5" x14ac:dyDescent="0.3">
      <c r="A25" t="s">
        <v>5</v>
      </c>
      <c r="B25" s="1">
        <f t="shared" si="0"/>
        <v>44143</v>
      </c>
      <c r="C25">
        <v>10</v>
      </c>
      <c r="D25">
        <v>3.5485460818137013E-2</v>
      </c>
      <c r="E25">
        <v>16232</v>
      </c>
    </row>
    <row r="26" spans="1:5" x14ac:dyDescent="0.3">
      <c r="A26" t="s">
        <v>5</v>
      </c>
      <c r="B26" s="1">
        <f t="shared" si="0"/>
        <v>44143</v>
      </c>
      <c r="C26">
        <v>11</v>
      </c>
      <c r="D26">
        <v>2.0515032035485461E-2</v>
      </c>
      <c r="E26">
        <v>16232</v>
      </c>
    </row>
    <row r="27" spans="1:5" x14ac:dyDescent="0.3">
      <c r="A27" t="s">
        <v>6</v>
      </c>
      <c r="B27" s="1">
        <f t="shared" si="0"/>
        <v>44150</v>
      </c>
      <c r="C27">
        <v>0</v>
      </c>
      <c r="D27">
        <v>1.3817315774726815</v>
      </c>
      <c r="E27">
        <v>17845</v>
      </c>
    </row>
    <row r="28" spans="1:5" x14ac:dyDescent="0.3">
      <c r="A28" t="s">
        <v>6</v>
      </c>
      <c r="B28" s="1">
        <f t="shared" si="0"/>
        <v>44150</v>
      </c>
      <c r="C28">
        <v>1</v>
      </c>
      <c r="D28">
        <v>0.29677780891005884</v>
      </c>
      <c r="E28">
        <v>17845</v>
      </c>
    </row>
    <row r="29" spans="1:5" x14ac:dyDescent="0.3">
      <c r="A29" t="s">
        <v>6</v>
      </c>
      <c r="B29" s="1">
        <f t="shared" si="0"/>
        <v>44150</v>
      </c>
      <c r="C29">
        <v>2</v>
      </c>
      <c r="D29">
        <v>0.21871672737461473</v>
      </c>
      <c r="E29">
        <v>17845</v>
      </c>
    </row>
    <row r="30" spans="1:5" x14ac:dyDescent="0.3">
      <c r="A30" t="s">
        <v>6</v>
      </c>
      <c r="B30" s="1">
        <f t="shared" si="0"/>
        <v>44150</v>
      </c>
      <c r="C30">
        <v>3</v>
      </c>
      <c r="D30">
        <v>0.22757074810871392</v>
      </c>
      <c r="E30">
        <v>17845</v>
      </c>
    </row>
    <row r="31" spans="1:5" x14ac:dyDescent="0.3">
      <c r="A31" t="s">
        <v>6</v>
      </c>
      <c r="B31" s="1">
        <f t="shared" si="0"/>
        <v>44150</v>
      </c>
      <c r="C31">
        <v>4</v>
      </c>
      <c r="D31">
        <v>0.16710563182964416</v>
      </c>
      <c r="E31">
        <v>17845</v>
      </c>
    </row>
    <row r="32" spans="1:5" x14ac:dyDescent="0.3">
      <c r="A32" t="s">
        <v>6</v>
      </c>
      <c r="B32" s="1">
        <f t="shared" si="0"/>
        <v>44150</v>
      </c>
      <c r="C32">
        <v>5</v>
      </c>
      <c r="D32">
        <v>2.5609414401793221E-2</v>
      </c>
      <c r="E32">
        <v>17845</v>
      </c>
    </row>
    <row r="33" spans="1:5" x14ac:dyDescent="0.3">
      <c r="A33" t="s">
        <v>6</v>
      </c>
      <c r="B33" s="1">
        <f t="shared" si="0"/>
        <v>44150</v>
      </c>
      <c r="C33">
        <v>6</v>
      </c>
      <c r="D33">
        <v>2.880358643877837E-2</v>
      </c>
      <c r="E33">
        <v>17845</v>
      </c>
    </row>
    <row r="34" spans="1:5" x14ac:dyDescent="0.3">
      <c r="A34" t="s">
        <v>6</v>
      </c>
      <c r="B34" s="1">
        <f t="shared" ref="B34:B65" si="1">DATEVALUE(MID(A34, 1, 10))</f>
        <v>44150</v>
      </c>
      <c r="C34">
        <v>7</v>
      </c>
      <c r="D34">
        <v>2.2022975623423927E-2</v>
      </c>
      <c r="E34">
        <v>17845</v>
      </c>
    </row>
    <row r="35" spans="1:5" x14ac:dyDescent="0.3">
      <c r="A35" t="s">
        <v>6</v>
      </c>
      <c r="B35" s="1">
        <f t="shared" si="1"/>
        <v>44150</v>
      </c>
      <c r="C35">
        <v>8</v>
      </c>
      <c r="D35">
        <v>2.0958251611095546E-2</v>
      </c>
      <c r="E35">
        <v>17845</v>
      </c>
    </row>
    <row r="36" spans="1:5" x14ac:dyDescent="0.3">
      <c r="A36" t="s">
        <v>6</v>
      </c>
      <c r="B36" s="1">
        <f t="shared" si="1"/>
        <v>44150</v>
      </c>
      <c r="C36">
        <v>9</v>
      </c>
      <c r="D36">
        <v>6.2202297562342392E-3</v>
      </c>
      <c r="E36">
        <v>17845</v>
      </c>
    </row>
    <row r="37" spans="1:5" x14ac:dyDescent="0.3">
      <c r="A37" t="s">
        <v>6</v>
      </c>
      <c r="B37" s="1">
        <f t="shared" si="1"/>
        <v>44150</v>
      </c>
      <c r="C37">
        <v>10</v>
      </c>
      <c r="D37">
        <v>4.4270103670495933E-3</v>
      </c>
      <c r="E37">
        <v>17845</v>
      </c>
    </row>
    <row r="38" spans="1:5" x14ac:dyDescent="0.3">
      <c r="A38" t="s">
        <v>7</v>
      </c>
      <c r="B38" s="1">
        <f t="shared" si="1"/>
        <v>44157</v>
      </c>
      <c r="C38">
        <v>0</v>
      </c>
      <c r="D38">
        <v>1.6472475429037021</v>
      </c>
      <c r="E38">
        <v>19637</v>
      </c>
    </row>
    <row r="39" spans="1:5" x14ac:dyDescent="0.3">
      <c r="A39" t="s">
        <v>7</v>
      </c>
      <c r="B39" s="1">
        <f t="shared" si="1"/>
        <v>44157</v>
      </c>
      <c r="C39">
        <v>1</v>
      </c>
      <c r="D39">
        <v>0.23588124458929571</v>
      </c>
      <c r="E39">
        <v>19637</v>
      </c>
    </row>
    <row r="40" spans="1:5" x14ac:dyDescent="0.3">
      <c r="A40" t="s">
        <v>7</v>
      </c>
      <c r="B40" s="1">
        <f t="shared" si="1"/>
        <v>44157</v>
      </c>
      <c r="C40">
        <v>2</v>
      </c>
      <c r="D40">
        <v>0.22533991953964455</v>
      </c>
      <c r="E40">
        <v>19637</v>
      </c>
    </row>
    <row r="41" spans="1:5" x14ac:dyDescent="0.3">
      <c r="A41" t="s">
        <v>7</v>
      </c>
      <c r="B41" s="1">
        <f t="shared" si="1"/>
        <v>44157</v>
      </c>
      <c r="C41">
        <v>3</v>
      </c>
      <c r="D41">
        <v>0.11936650201150889</v>
      </c>
      <c r="E41">
        <v>19637</v>
      </c>
    </row>
    <row r="42" spans="1:5" x14ac:dyDescent="0.3">
      <c r="A42" t="s">
        <v>7</v>
      </c>
      <c r="B42" s="1">
        <f t="shared" si="1"/>
        <v>44157</v>
      </c>
      <c r="C42">
        <v>4</v>
      </c>
      <c r="D42">
        <v>3.7021948362784537E-2</v>
      </c>
      <c r="E42">
        <v>19637</v>
      </c>
    </row>
    <row r="43" spans="1:5" x14ac:dyDescent="0.3">
      <c r="A43" t="s">
        <v>7</v>
      </c>
      <c r="B43" s="1">
        <f t="shared" si="1"/>
        <v>44157</v>
      </c>
      <c r="C43">
        <v>5</v>
      </c>
      <c r="D43">
        <v>1.3240311656566686E-2</v>
      </c>
      <c r="E43">
        <v>19637</v>
      </c>
    </row>
    <row r="44" spans="1:5" x14ac:dyDescent="0.3">
      <c r="A44" t="s">
        <v>7</v>
      </c>
      <c r="B44" s="1">
        <f t="shared" si="1"/>
        <v>44157</v>
      </c>
      <c r="C44">
        <v>6</v>
      </c>
      <c r="D44">
        <v>6.4164587258746242E-3</v>
      </c>
      <c r="E44">
        <v>19637</v>
      </c>
    </row>
    <row r="45" spans="1:5" x14ac:dyDescent="0.3">
      <c r="A45" t="s">
        <v>7</v>
      </c>
      <c r="B45" s="1">
        <f t="shared" si="1"/>
        <v>44157</v>
      </c>
      <c r="C45">
        <v>7</v>
      </c>
      <c r="D45">
        <v>1.0592249325253348E-2</v>
      </c>
      <c r="E45">
        <v>19637</v>
      </c>
    </row>
    <row r="46" spans="1:5" x14ac:dyDescent="0.3">
      <c r="A46" t="s">
        <v>7</v>
      </c>
      <c r="B46" s="1">
        <f t="shared" si="1"/>
        <v>44157</v>
      </c>
      <c r="C46">
        <v>8</v>
      </c>
      <c r="D46">
        <v>3.4577583133879923E-2</v>
      </c>
      <c r="E46">
        <v>19637</v>
      </c>
    </row>
    <row r="47" spans="1:5" x14ac:dyDescent="0.3">
      <c r="A47" t="s">
        <v>7</v>
      </c>
      <c r="B47" s="1">
        <f t="shared" si="1"/>
        <v>44157</v>
      </c>
      <c r="C47">
        <v>9</v>
      </c>
      <c r="D47">
        <v>3.7683963945612875E-3</v>
      </c>
      <c r="E47">
        <v>19637</v>
      </c>
    </row>
    <row r="48" spans="1:5" x14ac:dyDescent="0.3">
      <c r="A48" t="s">
        <v>8</v>
      </c>
      <c r="B48" s="1">
        <f t="shared" si="1"/>
        <v>44164</v>
      </c>
      <c r="C48">
        <v>0</v>
      </c>
      <c r="D48">
        <v>1.3194033922968487</v>
      </c>
      <c r="E48">
        <v>21991</v>
      </c>
    </row>
    <row r="49" spans="1:5" x14ac:dyDescent="0.3">
      <c r="A49" t="s">
        <v>8</v>
      </c>
      <c r="B49" s="1">
        <f t="shared" si="1"/>
        <v>44164</v>
      </c>
      <c r="C49">
        <v>1</v>
      </c>
      <c r="D49">
        <v>0.36342139966349868</v>
      </c>
      <c r="E49">
        <v>21991</v>
      </c>
    </row>
    <row r="50" spans="1:5" x14ac:dyDescent="0.3">
      <c r="A50" t="s">
        <v>8</v>
      </c>
      <c r="B50" s="1">
        <f t="shared" si="1"/>
        <v>44164</v>
      </c>
      <c r="C50">
        <v>2</v>
      </c>
      <c r="D50">
        <v>0.24328134236733209</v>
      </c>
      <c r="E50">
        <v>21991</v>
      </c>
    </row>
    <row r="51" spans="1:5" x14ac:dyDescent="0.3">
      <c r="A51" t="s">
        <v>8</v>
      </c>
      <c r="B51" s="1">
        <f t="shared" si="1"/>
        <v>44164</v>
      </c>
      <c r="C51">
        <v>3</v>
      </c>
      <c r="D51">
        <v>4.8019644399981812E-2</v>
      </c>
      <c r="E51">
        <v>21991</v>
      </c>
    </row>
    <row r="52" spans="1:5" x14ac:dyDescent="0.3">
      <c r="A52" t="s">
        <v>8</v>
      </c>
      <c r="B52" s="1">
        <f t="shared" si="1"/>
        <v>44164</v>
      </c>
      <c r="C52">
        <v>4</v>
      </c>
      <c r="D52">
        <v>1.2414169432949844E-2</v>
      </c>
      <c r="E52">
        <v>21991</v>
      </c>
    </row>
    <row r="53" spans="1:5" x14ac:dyDescent="0.3">
      <c r="A53" t="s">
        <v>8</v>
      </c>
      <c r="B53" s="1">
        <f t="shared" si="1"/>
        <v>44164</v>
      </c>
      <c r="C53">
        <v>5</v>
      </c>
      <c r="D53">
        <v>2.2145423127643126E-2</v>
      </c>
      <c r="E53">
        <v>21991</v>
      </c>
    </row>
    <row r="54" spans="1:5" x14ac:dyDescent="0.3">
      <c r="A54" t="s">
        <v>8</v>
      </c>
      <c r="B54" s="1">
        <f t="shared" si="1"/>
        <v>44164</v>
      </c>
      <c r="C54">
        <v>6</v>
      </c>
      <c r="D54">
        <v>6.0934018462098132E-3</v>
      </c>
      <c r="E54">
        <v>21991</v>
      </c>
    </row>
    <row r="55" spans="1:5" x14ac:dyDescent="0.3">
      <c r="A55" t="s">
        <v>8</v>
      </c>
      <c r="B55" s="1">
        <f t="shared" si="1"/>
        <v>44164</v>
      </c>
      <c r="C55">
        <v>7</v>
      </c>
      <c r="D55">
        <v>1.1959437951889409E-2</v>
      </c>
      <c r="E55">
        <v>21991</v>
      </c>
    </row>
    <row r="56" spans="1:5" x14ac:dyDescent="0.3">
      <c r="A56" t="s">
        <v>8</v>
      </c>
      <c r="B56" s="1">
        <f t="shared" si="1"/>
        <v>44164</v>
      </c>
      <c r="C56">
        <v>8</v>
      </c>
      <c r="D56">
        <v>5.4113046246191624E-3</v>
      </c>
      <c r="E56">
        <v>21991</v>
      </c>
    </row>
    <row r="57" spans="1:5" x14ac:dyDescent="0.3">
      <c r="A57" t="s">
        <v>9</v>
      </c>
      <c r="B57" s="1">
        <f t="shared" si="1"/>
        <v>44171</v>
      </c>
      <c r="C57">
        <v>0</v>
      </c>
      <c r="D57">
        <v>1.2025722327122448</v>
      </c>
      <c r="E57">
        <v>28069</v>
      </c>
    </row>
    <row r="58" spans="1:5" x14ac:dyDescent="0.3">
      <c r="A58" t="s">
        <v>9</v>
      </c>
      <c r="B58" s="1">
        <f t="shared" si="1"/>
        <v>44171</v>
      </c>
      <c r="C58">
        <v>1</v>
      </c>
      <c r="D58">
        <v>0.32943817022337812</v>
      </c>
      <c r="E58">
        <v>28069</v>
      </c>
    </row>
    <row r="59" spans="1:5" x14ac:dyDescent="0.3">
      <c r="A59" t="s">
        <v>9</v>
      </c>
      <c r="B59" s="1">
        <f t="shared" si="1"/>
        <v>44171</v>
      </c>
      <c r="C59">
        <v>2</v>
      </c>
      <c r="D59">
        <v>8.1477786882325695E-2</v>
      </c>
      <c r="E59">
        <v>28069</v>
      </c>
    </row>
    <row r="60" spans="1:5" x14ac:dyDescent="0.3">
      <c r="A60" t="s">
        <v>9</v>
      </c>
      <c r="B60" s="1">
        <f t="shared" si="1"/>
        <v>44171</v>
      </c>
      <c r="C60">
        <v>3</v>
      </c>
      <c r="D60">
        <v>3.4415191136128828E-2</v>
      </c>
      <c r="E60">
        <v>28069</v>
      </c>
    </row>
    <row r="61" spans="1:5" x14ac:dyDescent="0.3">
      <c r="A61" t="s">
        <v>9</v>
      </c>
      <c r="B61" s="1">
        <f t="shared" si="1"/>
        <v>44171</v>
      </c>
      <c r="C61">
        <v>4</v>
      </c>
      <c r="D61">
        <v>2.0841497737717766E-2</v>
      </c>
      <c r="E61">
        <v>28069</v>
      </c>
    </row>
    <row r="62" spans="1:5" x14ac:dyDescent="0.3">
      <c r="A62" t="s">
        <v>9</v>
      </c>
      <c r="B62" s="1">
        <f t="shared" si="1"/>
        <v>44171</v>
      </c>
      <c r="C62">
        <v>5</v>
      </c>
      <c r="D62">
        <v>2.6933627845666039E-2</v>
      </c>
      <c r="E62">
        <v>28069</v>
      </c>
    </row>
    <row r="63" spans="1:5" x14ac:dyDescent="0.3">
      <c r="A63" t="s">
        <v>9</v>
      </c>
      <c r="B63" s="1">
        <f t="shared" si="1"/>
        <v>44171</v>
      </c>
      <c r="C63">
        <v>6</v>
      </c>
      <c r="D63">
        <v>2.4404146923652427E-2</v>
      </c>
      <c r="E63">
        <v>28069</v>
      </c>
    </row>
    <row r="64" spans="1:5" x14ac:dyDescent="0.3">
      <c r="A64" t="s">
        <v>9</v>
      </c>
      <c r="B64" s="1">
        <f t="shared" si="1"/>
        <v>44171</v>
      </c>
      <c r="C64">
        <v>7</v>
      </c>
      <c r="D64">
        <v>2.2088424952794897E-3</v>
      </c>
      <c r="E64">
        <v>28069</v>
      </c>
    </row>
    <row r="65" spans="1:5" x14ac:dyDescent="0.3">
      <c r="A65" t="s">
        <v>10</v>
      </c>
      <c r="B65" s="1">
        <f t="shared" si="1"/>
        <v>44178</v>
      </c>
      <c r="C65">
        <v>0</v>
      </c>
      <c r="D65">
        <v>1.0082296346360275</v>
      </c>
      <c r="E65">
        <v>25153</v>
      </c>
    </row>
    <row r="66" spans="1:5" x14ac:dyDescent="0.3">
      <c r="A66" t="s">
        <v>10</v>
      </c>
      <c r="B66" s="1">
        <f t="shared" ref="B66:B92" si="2">DATEVALUE(MID(A66, 1, 10))</f>
        <v>44178</v>
      </c>
      <c r="C66">
        <v>1</v>
      </c>
      <c r="D66">
        <v>0.10782014073867928</v>
      </c>
      <c r="E66">
        <v>25153</v>
      </c>
    </row>
    <row r="67" spans="1:5" x14ac:dyDescent="0.3">
      <c r="A67" t="s">
        <v>10</v>
      </c>
      <c r="B67" s="1">
        <f t="shared" si="2"/>
        <v>44178</v>
      </c>
      <c r="C67">
        <v>2</v>
      </c>
      <c r="D67">
        <v>4.023376933169006E-2</v>
      </c>
      <c r="E67">
        <v>25153</v>
      </c>
    </row>
    <row r="68" spans="1:5" x14ac:dyDescent="0.3">
      <c r="A68" t="s">
        <v>10</v>
      </c>
      <c r="B68" s="1">
        <f t="shared" si="2"/>
        <v>44178</v>
      </c>
      <c r="C68">
        <v>3</v>
      </c>
      <c r="D68">
        <v>3.0215083687830477E-2</v>
      </c>
      <c r="E68">
        <v>25153</v>
      </c>
    </row>
    <row r="69" spans="1:5" x14ac:dyDescent="0.3">
      <c r="A69" t="s">
        <v>10</v>
      </c>
      <c r="B69" s="1">
        <f t="shared" si="2"/>
        <v>44178</v>
      </c>
      <c r="C69">
        <v>4</v>
      </c>
      <c r="D69">
        <v>4.0830119667634078E-2</v>
      </c>
      <c r="E69">
        <v>25153</v>
      </c>
    </row>
    <row r="70" spans="1:5" x14ac:dyDescent="0.3">
      <c r="A70" t="s">
        <v>10</v>
      </c>
      <c r="B70" s="1">
        <f t="shared" si="2"/>
        <v>44178</v>
      </c>
      <c r="C70">
        <v>5</v>
      </c>
      <c r="D70">
        <v>2.981751679720113E-2</v>
      </c>
      <c r="E70">
        <v>25153</v>
      </c>
    </row>
    <row r="71" spans="1:5" x14ac:dyDescent="0.3">
      <c r="A71" t="s">
        <v>10</v>
      </c>
      <c r="B71" s="1">
        <f t="shared" si="2"/>
        <v>44178</v>
      </c>
      <c r="C71">
        <v>6</v>
      </c>
      <c r="D71">
        <v>3.975668906293484E-4</v>
      </c>
      <c r="E71">
        <v>25153</v>
      </c>
    </row>
    <row r="72" spans="1:5" x14ac:dyDescent="0.3">
      <c r="A72" t="s">
        <v>11</v>
      </c>
      <c r="B72" s="1">
        <f t="shared" si="2"/>
        <v>44185</v>
      </c>
      <c r="C72">
        <v>0</v>
      </c>
      <c r="D72">
        <v>0.36870443073471676</v>
      </c>
      <c r="E72">
        <v>17830</v>
      </c>
    </row>
    <row r="73" spans="1:5" x14ac:dyDescent="0.3">
      <c r="A73" t="s">
        <v>11</v>
      </c>
      <c r="B73" s="1">
        <f t="shared" si="2"/>
        <v>44185</v>
      </c>
      <c r="C73">
        <v>1</v>
      </c>
      <c r="D73">
        <v>5.38418395961862E-2</v>
      </c>
      <c r="E73">
        <v>17830</v>
      </c>
    </row>
    <row r="74" spans="1:5" x14ac:dyDescent="0.3">
      <c r="A74" t="s">
        <v>11</v>
      </c>
      <c r="B74" s="1">
        <f t="shared" si="2"/>
        <v>44185</v>
      </c>
      <c r="C74">
        <v>2</v>
      </c>
      <c r="D74">
        <v>2.0919798093101516E-2</v>
      </c>
      <c r="E74">
        <v>17830</v>
      </c>
    </row>
    <row r="75" spans="1:5" x14ac:dyDescent="0.3">
      <c r="A75" t="s">
        <v>11</v>
      </c>
      <c r="B75" s="1">
        <f t="shared" si="2"/>
        <v>44185</v>
      </c>
      <c r="C75">
        <v>3</v>
      </c>
      <c r="D75">
        <v>2.3275378575434661E-2</v>
      </c>
      <c r="E75">
        <v>17830</v>
      </c>
    </row>
    <row r="76" spans="1:5" x14ac:dyDescent="0.3">
      <c r="A76" t="s">
        <v>11</v>
      </c>
      <c r="B76" s="1">
        <f t="shared" si="2"/>
        <v>44185</v>
      </c>
      <c r="C76">
        <v>4</v>
      </c>
      <c r="D76">
        <v>1.8003365114974763E-2</v>
      </c>
      <c r="E76">
        <v>17830</v>
      </c>
    </row>
    <row r="77" spans="1:5" x14ac:dyDescent="0.3">
      <c r="A77" t="s">
        <v>11</v>
      </c>
      <c r="B77" s="1">
        <f t="shared" si="2"/>
        <v>44185</v>
      </c>
      <c r="C77">
        <v>5</v>
      </c>
      <c r="D77">
        <v>8.0762759394279304E-3</v>
      </c>
      <c r="E77">
        <v>17830</v>
      </c>
    </row>
    <row r="78" spans="1:5" x14ac:dyDescent="0.3">
      <c r="A78" t="s">
        <v>12</v>
      </c>
      <c r="B78" s="1">
        <f t="shared" si="2"/>
        <v>44192</v>
      </c>
      <c r="C78">
        <v>0</v>
      </c>
      <c r="D78">
        <v>0.33907733236592297</v>
      </c>
      <c r="E78">
        <v>16539</v>
      </c>
    </row>
    <row r="79" spans="1:5" x14ac:dyDescent="0.3">
      <c r="A79" t="s">
        <v>12</v>
      </c>
      <c r="B79" s="1">
        <f t="shared" si="2"/>
        <v>44192</v>
      </c>
      <c r="C79">
        <v>1</v>
      </c>
      <c r="D79">
        <v>5.0849507225346154E-2</v>
      </c>
      <c r="E79">
        <v>16539</v>
      </c>
    </row>
    <row r="80" spans="1:5" x14ac:dyDescent="0.3">
      <c r="A80" t="s">
        <v>12</v>
      </c>
      <c r="B80" s="1">
        <f t="shared" si="2"/>
        <v>44192</v>
      </c>
      <c r="C80">
        <v>2</v>
      </c>
      <c r="D80">
        <v>4.5347360783602395E-3</v>
      </c>
      <c r="E80">
        <v>16539</v>
      </c>
    </row>
    <row r="81" spans="1:5" x14ac:dyDescent="0.3">
      <c r="A81" t="s">
        <v>12</v>
      </c>
      <c r="B81" s="1">
        <f t="shared" si="2"/>
        <v>44192</v>
      </c>
      <c r="C81">
        <v>3</v>
      </c>
      <c r="D81">
        <v>2.0376080778765342E-2</v>
      </c>
      <c r="E81">
        <v>16539</v>
      </c>
    </row>
    <row r="82" spans="1:5" x14ac:dyDescent="0.3">
      <c r="A82" t="s">
        <v>12</v>
      </c>
      <c r="B82" s="1">
        <f t="shared" si="2"/>
        <v>44192</v>
      </c>
      <c r="C82">
        <v>4</v>
      </c>
      <c r="D82">
        <v>5.9858516234355163E-3</v>
      </c>
      <c r="E82">
        <v>16539</v>
      </c>
    </row>
    <row r="83" spans="1:5" x14ac:dyDescent="0.3">
      <c r="A83" t="s">
        <v>13</v>
      </c>
      <c r="B83" s="1">
        <f t="shared" si="2"/>
        <v>44199</v>
      </c>
      <c r="C83">
        <v>0</v>
      </c>
      <c r="D83">
        <v>0.22837446210591025</v>
      </c>
      <c r="E83">
        <v>22774</v>
      </c>
    </row>
    <row r="84" spans="1:5" x14ac:dyDescent="0.3">
      <c r="A84" t="s">
        <v>13</v>
      </c>
      <c r="B84" s="1">
        <f t="shared" si="2"/>
        <v>44199</v>
      </c>
      <c r="C84">
        <v>1</v>
      </c>
      <c r="D84">
        <v>6.4283832440502328E-2</v>
      </c>
      <c r="E84">
        <v>22774</v>
      </c>
    </row>
    <row r="85" spans="1:5" x14ac:dyDescent="0.3">
      <c r="A85" t="s">
        <v>13</v>
      </c>
      <c r="B85" s="1">
        <f t="shared" si="2"/>
        <v>44199</v>
      </c>
      <c r="C85">
        <v>2</v>
      </c>
      <c r="D85">
        <v>2.7399666286115745E-2</v>
      </c>
      <c r="E85">
        <v>22774</v>
      </c>
    </row>
    <row r="86" spans="1:5" x14ac:dyDescent="0.3">
      <c r="A86" t="s">
        <v>13</v>
      </c>
      <c r="B86" s="1">
        <f t="shared" si="2"/>
        <v>44199</v>
      </c>
      <c r="C86">
        <v>3</v>
      </c>
      <c r="D86">
        <v>4.7422499341354179E-3</v>
      </c>
      <c r="E86">
        <v>22774</v>
      </c>
    </row>
    <row r="87" spans="1:5" x14ac:dyDescent="0.3">
      <c r="A87" t="s">
        <v>14</v>
      </c>
      <c r="B87" s="1">
        <f t="shared" si="2"/>
        <v>44206</v>
      </c>
      <c r="C87">
        <v>0</v>
      </c>
      <c r="D87">
        <v>0.39940331903785192</v>
      </c>
      <c r="E87">
        <v>21452</v>
      </c>
    </row>
    <row r="88" spans="1:5" x14ac:dyDescent="0.3">
      <c r="A88" t="s">
        <v>14</v>
      </c>
      <c r="B88" s="1">
        <f t="shared" si="2"/>
        <v>44206</v>
      </c>
      <c r="C88">
        <v>1</v>
      </c>
      <c r="D88">
        <v>5.8502703710609734E-2</v>
      </c>
      <c r="E88">
        <v>21452</v>
      </c>
    </row>
    <row r="89" spans="1:5" x14ac:dyDescent="0.3">
      <c r="A89" t="s">
        <v>14</v>
      </c>
      <c r="B89" s="1">
        <f t="shared" si="2"/>
        <v>44206</v>
      </c>
      <c r="C89">
        <v>2</v>
      </c>
      <c r="D89">
        <v>1.2446391944807011E-2</v>
      </c>
      <c r="E89">
        <v>21452</v>
      </c>
    </row>
    <row r="90" spans="1:5" x14ac:dyDescent="0.3">
      <c r="A90" t="s">
        <v>15</v>
      </c>
      <c r="B90" s="1">
        <f t="shared" si="2"/>
        <v>44213</v>
      </c>
      <c r="C90">
        <v>0</v>
      </c>
      <c r="D90">
        <v>0.90318544894620345</v>
      </c>
      <c r="E90">
        <v>20782</v>
      </c>
    </row>
    <row r="91" spans="1:5" x14ac:dyDescent="0.3">
      <c r="A91" t="s">
        <v>15</v>
      </c>
      <c r="B91" s="1">
        <f t="shared" si="2"/>
        <v>44213</v>
      </c>
      <c r="C91">
        <v>1</v>
      </c>
      <c r="D91">
        <v>0.12202867866422866</v>
      </c>
      <c r="E91">
        <v>20782</v>
      </c>
    </row>
    <row r="92" spans="1:5" x14ac:dyDescent="0.3">
      <c r="A92" t="s">
        <v>16</v>
      </c>
      <c r="B92" s="1">
        <f t="shared" si="2"/>
        <v>44220</v>
      </c>
      <c r="C92">
        <v>0</v>
      </c>
      <c r="D92">
        <v>0.19212678936605318</v>
      </c>
      <c r="E92">
        <v>19560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w Z 7 M W E J 4 R u G m A A A A 9 g A A A B I A H A B D b 2 5 m a W c v U G F j a 2 F n Z S 5 4 b W w g o h g A K K A U A A A A A A A A A A A A A A A A A A A A A A A A A A A A h Y 9 B C s I w F E S v U r J v k k Y E L b 8 p 6 M K N B U E Q t y H G N t j + S p P a 3 s 2 F R / I K V r T q z u W 8 e Y u Z + / U G a V + V w c U 0 z t a Y k I h y E h j U 9 c F i n p D W H 8 M Z S S V s l D 6 p 3 A S D j C 7 u 3 S E h h f f n m L G u 6 2 g 3 o X W T M 8 F 5 x P b Z e q s L U y n y k e 1 / O b T o v E J t i I T d a 4 w U N B J z K q a C c m A j h M z i V x D D 3 m f 7 A 2 H Z l r 5 t j D Q Y r h b A x g j s / U E + A F B L A w Q U A A I A C A D B n s 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Z 7 M W B T 2 L 1 d W A Q A A P A I A A B M A H A B G b 3 J t d W x h c y 9 T Z W N 0 a W 9 u M S 5 t I K I Y A C i g F A A A A A A A A A A A A A A A A A A A A A A A A A A A A H 1 R y 0 7 D M B C 8 V 8 o / W O G S S l b U F 5 W g y g E l I L g g U M q p Q Z G T b N o U x y 5 e u w 9 V / X c c U q C V K n y x d 2 d 2 d n a N k O t K C h K 3 d 3 / i d J w O L p i C g m S f Z r u U W T o s M s i G U K b 9 m 1 6 v y L N y N O 6 R g H D Q T o f Y E 0 u j c r C Z E N d + J H N T g 9 D e Q 8 X B D 6 X Q N k D P D W + T N w S F S c S W T C S R 3 A g u W Y H J f 1 3 8 H N d u l 8 4 i 4 F V d a V C B S 1 1 K Q s l N L T A Y U X I v c l l U Y h 7 0 B 9 c D S l 6 N 1 B D r H Y f g 7 + k / S w H v X d q 6 v X J f l K w t V p B H Y I W 1 5 F r r U 5 Z Z 4 h E 5 5 r 1 2 M E p m x / w d 5 3 H O O F M Y a G V O J c M F E 3 O r O N 2 t 4 E 9 u q p j A U q q 6 N d y A 6 F 3 o T / d 7 V 8 G 8 Q q 1 Y 8 w v p B u A j R c 2 U t t N q W 0 Y 0 b P W B k r 3 b Q J i y 0 i 4 j P a 2 x x C e h x y O / 6 f L N V L A G Y S B d W a a x q / + R E q b O Q P 2 K 8 d 2 Z D p 4 L H b p O p x I X x 5 x 8 A V B L A Q I t A B Q A A g A I A M G e z F h C e E b h p g A A A P Y A A A A S A A A A A A A A A A A A A A A A A A A A A A B D b 2 5 m a W c v U G F j a 2 F n Z S 5 4 b W x Q S w E C L Q A U A A I A C A D B n s x Y D 8 r p q 6 Q A A A D p A A A A E w A A A A A A A A A A A A A A A A D y A A A A W 0 N v b n R l b n R f V H l w Z X N d L n h t b F B L A Q I t A B Q A A g A I A M G e z F g U 9 i 9 X V g E A A D w C A A A T A A A A A A A A A A A A A A A A A O M 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L A A A A A A A A z 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c X V 4 a m 9 i X z N k Y m V i M 2 V m X z E 5 M D B k Y 2 J m N D Y 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R j N 2 Y w M T Q t O D J k N y 0 0 N T d m L W E z N z A t Y z J i Z j N i O G U x N z U 5 I i A v P j x F b n R y e S B U e X B l P S J C d W Z m Z X J O Z X h 0 U m V m c m V z a C I g V m F s d W U 9 I m w x I i A v P j x F b n R y e S B U e X B l P S J S Z X N 1 b H R U e X B l I i B W Y W x 1 Z T 0 i c 1 R h Y m x l I i A v P j x F b n R y e S B U e X B l P S J O Y W 1 l V X B k Y X R l Z E F m d G V y R m l s b C I g V m F s d W U 9 I m w w I i A v P j x F b n R y e S B U e X B l P S J G a W x s V G F y Z 2 V 0 I i B W Y W x 1 Z T 0 i c 2 J x d X h q b 2 J f M 2 R i Z W I z Z W Z f M T k w M G R j Y m Y 0 N j A i I C 8 + P E V u d H J 5 I F R 5 c G U 9 I k Z p b G x l Z E N v b X B s Z X R l U m V z d W x 0 V G 9 X b 3 J r c 2 h l Z X Q i I F Z h b H V l P S J s M S I g L z 4 8 R W 5 0 c n k g V H l w Z T 0 i Q W R k Z W R U b 0 R h d G F N b 2 R l b C I g V m F s d W U 9 I m w w I i A v P j x F b n R y e S B U e X B l P S J G a W x s Q 2 9 1 b n Q i I F Z h b H V l P S J s O T E i I C 8 + P E V u d H J 5 I F R 5 c G U 9 I k Z p b G x F c n J v c k N v Z G U i I F Z h b H V l P S J z V W 5 r b m 9 3 b i I g L z 4 8 R W 5 0 c n k g V H l w Z T 0 i R m l s b E V y c m 9 y Q 2 9 1 b n Q i I F Z h b H V l P S J s M C I g L z 4 8 R W 5 0 c n k g V H l w Z T 0 i R m l s b E x h c 3 R V c G R h d G V k I i B W Y W x 1 Z T 0 i Z D I w M j Q t M D Y t M T J U M T g 6 N T Q 6 M D I u M D g x M z g 5 N l o i I C 8 + P E V u d H J 5 I F R 5 c G U 9 I k Z p b G x D b 2 x 1 b W 5 U e X B l c y I g V m F s d W U 9 I n N C Z 0 1 G Q X c 9 P S I g L z 4 8 R W 5 0 c n k g V H l w Z T 0 i R m l s b E N v b H V t b k 5 h b W V z I i B W Y W x 1 Z T 0 i c 1 s m c X V v d D t y Z W d p c 3 R y Y X R p b 2 5 f d 2 V l a 1 9 z d G F y d C Z x d W 9 0 O y w m c X V v d D t 3 Z W V r c 1 9 h Z n R l c l 9 y Z W d p c 3 R y Y X R p b 2 4 m c X V v d D s s J n F 1 b 3 Q 7 c m V 2 Z W 5 1 Z V 9 w Z X J f d X N l c i Z x d W 9 0 O y w m c X V v d D t 3 Z W V r b H l f c m V n a X N 0 c m F 0 a W 9 u 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J x d X h q b 2 J f M 2 R i Z W I z Z W Z f M T k w M G R j Y m Y 0 N j A v Q X V 0 b 1 J l b W 9 2 Z W R D b 2 x 1 b W 5 z M S 5 7 c m V n a X N 0 c m F 0 a W 9 u X 3 d l Z W t f c 3 R h c n Q s M H 0 m c X V v d D s s J n F 1 b 3 Q 7 U 2 V j d G l v b j E v Y n F 1 e G p v Y l 8 z Z G J l Y j N l Z l 8 x O T A w Z G N i Z j Q 2 M C 9 B d X R v U m V t b 3 Z l Z E N v b H V t b n M x L n t 3 Z W V r c 1 9 h Z n R l c l 9 y Z W d p c 3 R y Y X R p b 2 4 s M X 0 m c X V v d D s s J n F 1 b 3 Q 7 U 2 V j d G l v b j E v Y n F 1 e G p v Y l 8 z Z G J l Y j N l Z l 8 x O T A w Z G N i Z j Q 2 M C 9 B d X R v U m V t b 3 Z l Z E N v b H V t b n M x L n t y Z X Z l b n V l X 3 B l c l 9 1 c 2 V y L D J 9 J n F 1 b 3 Q 7 L C Z x d W 9 0 O 1 N l Y 3 R p b 2 4 x L 2 J x d X h q b 2 J f M 2 R i Z W I z Z W Z f M T k w M G R j Y m Y 0 N j A v Q X V 0 b 1 J l b W 9 2 Z W R D b 2 x 1 b W 5 z M S 5 7 d 2 V l a 2 x 5 X 3 J l Z 2 l z d H J h d G l v b n M s M 3 0 m c X V v d D t d L C Z x d W 9 0 O 0 N v b H V t b k N v d W 5 0 J n F 1 b 3 Q 7 O j Q s J n F 1 b 3 Q 7 S 2 V 5 Q 2 9 s d W 1 u T m F t Z X M m c X V v d D s 6 W 1 0 s J n F 1 b 3 Q 7 Q 2 9 s d W 1 u S W R l b n R p d G l l c y Z x d W 9 0 O z p b J n F 1 b 3 Q 7 U 2 V j d G l v b j E v Y n F 1 e G p v Y l 8 z Z G J l Y j N l Z l 8 x O T A w Z G N i Z j Q 2 M C 9 B d X R v U m V t b 3 Z l Z E N v b H V t b n M x L n t y Z W d p c 3 R y Y X R p b 2 5 f d 2 V l a 1 9 z d G F y d C w w f S Z x d W 9 0 O y w m c X V v d D t T Z W N 0 a W 9 u M S 9 i c X V 4 a m 9 i X z N k Y m V i M 2 V m X z E 5 M D B k Y 2 J m N D Y w L 0 F 1 d G 9 S Z W 1 v d m V k Q 2 9 s d W 1 u c z E u e 3 d l Z W t z X 2 F m d G V y X 3 J l Z 2 l z d H J h d G l v b i w x f S Z x d W 9 0 O y w m c X V v d D t T Z W N 0 a W 9 u M S 9 i c X V 4 a m 9 i X z N k Y m V i M 2 V m X z E 5 M D B k Y 2 J m N D Y w L 0 F 1 d G 9 S Z W 1 v d m V k Q 2 9 s d W 1 u c z E u e 3 J l d m V u d W V f c G V y X 3 V z Z X I s M n 0 m c X V v d D s s J n F 1 b 3 Q 7 U 2 V j d G l v b j E v Y n F 1 e G p v Y l 8 z Z G J l Y j N l Z l 8 x O T A w Z G N i Z j Q 2 M C 9 B d X R v U m V t b 3 Z l Z E N v b H V t b n M x L n t 3 Z W V r b H l f c m V n a X N 0 c m F 0 a W 9 u c y w z f S Z x d W 9 0 O 1 0 s J n F 1 b 3 Q 7 U m V s Y X R p b 2 5 z a G l w S W 5 m b y Z x d W 9 0 O z p b X X 0 i I C 8 + P C 9 T d G F i b G V F b n R y a W V z P j w v S X R l b T 4 8 S X R l b T 4 8 S X R l b U x v Y 2 F 0 a W 9 u P j x J d G V t V H l w Z T 5 G b 3 J t d W x h P C 9 J d G V t V H l w Z T 4 8 S X R l b V B h d G g + U 2 V j d G l v b j E v Y n F 1 e G p v Y l 8 z Z G J l Y j N l Z l 8 x O T A w Z G N i Z j Q 2 M C 9 T b 3 V y Y 2 U 8 L 0 l 0 Z W 1 Q Y X R o P j w v S X R l b U x v Y 2 F 0 a W 9 u P j x T d G F i b G V F b n R y a W V z I C 8 + P C 9 J d G V t P j x J d G V t P j x J d G V t T G 9 j Y X R p b 2 4 + P E l 0 Z W 1 U e X B l P k Z v c m 1 1 b G E 8 L 0 l 0 Z W 1 U e X B l P j x J d G V t U G F 0 a D 5 T Z W N 0 a W 9 u M S 9 i c X V 4 a m 9 i X z N k Y m V i M 2 V m X z E 5 M D B k Y 2 J m N D Y w L 1 B y b 2 1 v d G V k J T I w S G V h Z G V y c z w v S X R l b V B h d G g + P C 9 J d G V t T G 9 j Y X R p b 2 4 + P F N 0 Y W J s Z U V u d H J p Z X M g L z 4 8 L 0 l 0 Z W 0 + P E l 0 Z W 0 + P E l 0 Z W 1 M b 2 N h d G l v b j 4 8 S X R l b V R 5 c G U + R m 9 y b X V s Y T w v S X R l b V R 5 c G U + P E l 0 Z W 1 Q Y X R o P l N l Y 3 R p b 2 4 x L 2 J x d X h q b 2 J f M 2 R i Z W I z Z W Z f M T k w M G R j Y m Y 0 N j A v Q 2 h h b m d l Z C U y M F R 5 c G U 8 L 0 l 0 Z W 1 Q Y X R o P j w v S X R l b U x v Y 2 F 0 a W 9 u P j x T d G F i b G V F b n R y a W V z I C 8 + P C 9 J d G V t P j w v S X R l b X M + P C 9 M b 2 N h b F B h Y 2 t h Z 2 V N Z X R h Z G F 0 Y U Z p b G U + F g A A A F B L B Q Y A A A A A A A A A A A A A A A A A A A A A A A A m A Q A A A Q A A A N C M n d 8 B F d E R j H o A w E / C l + s B A A A A c 4 J l g u C X / E + a l / N a n y d U I Q A A A A A C A A A A A A A Q Z g A A A A E A A C A A A A C u c F Y I p Y a A m Y U f 2 V X E X Z S u 4 7 x c v J P x K d L T 6 S e 7 b C T x v g A A A A A O g A A A A A I A A C A A A A B R j N f O 2 M A z Q b H t / s L n s U h C h + m n 7 K N J I F h j x v p + 6 m E A A 1 A A A A C d o T N Y Y Z g g v 7 8 o V t L D Z M 2 f 9 / + m 0 U l 1 4 q V l L F Y x I b 4 a c E l B n Y 4 d 0 A G j R / B I S 6 h q T r 4 K k F W j u 9 Q C / w U O B k H 4 c z d j O q Q z 1 U C S d q J I r l y R + w O B d E A A A A C W e f G V a I B b i l X 0 J y M 5 x W / l M D / c P e B w V l c e b Z Q i 3 p n 9 L 4 6 2 h 3 k + 9 N 5 C b O v L I o Z s B 5 h K F C s h m U S l + Y e M R I b O D e S / < / D a t a M a s h u p > 
</file>

<file path=customXml/itemProps1.xml><?xml version="1.0" encoding="utf-8"?>
<ds:datastoreItem xmlns:ds="http://schemas.openxmlformats.org/officeDocument/2006/customXml" ds:itemID="{96DB7C2B-472C-4A90-B1B6-446A4280EA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TaskWork</vt:lpstr>
      <vt:lpstr>PivotTable</vt:lpstr>
      <vt:lpstr>BigQueryResults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Dajana Dala</dc:creator>
  <cp:lastModifiedBy>Dajana Dala</cp:lastModifiedBy>
  <dcterms:created xsi:type="dcterms:W3CDTF">2024-06-12T18:53:30Z</dcterms:created>
  <dcterms:modified xsi:type="dcterms:W3CDTF">2024-07-14T09:16:06Z</dcterms:modified>
</cp:coreProperties>
</file>