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-Jin\workspace\MASchedule\"/>
    </mc:Choice>
  </mc:AlternateContent>
  <bookViews>
    <workbookView xWindow="0" yWindow="4365" windowWidth="9000" windowHeight="1890" tabRatio="782" firstSheet="14" activeTab="35"/>
  </bookViews>
  <sheets>
    <sheet name="HOURS" sheetId="45" r:id="rId1"/>
    <sheet name="blank" sheetId="63" r:id="rId2"/>
    <sheet name="0525" sheetId="84" r:id="rId3"/>
    <sheet name="0518" sheetId="83" r:id="rId4"/>
    <sheet name="0511" sheetId="82" r:id="rId5"/>
    <sheet name="0504" sheetId="81" r:id="rId6"/>
    <sheet name="0427" sheetId="80" r:id="rId7"/>
    <sheet name="0420" sheetId="79" r:id="rId8"/>
    <sheet name="0413" sheetId="78" r:id="rId9"/>
    <sheet name="0406" sheetId="77" r:id="rId10"/>
    <sheet name="0330" sheetId="76" r:id="rId11"/>
    <sheet name="0323" sheetId="75" r:id="rId12"/>
    <sheet name="0316" sheetId="74" r:id="rId13"/>
    <sheet name="0302" sheetId="73" r:id="rId14"/>
    <sheet name="0223" sheetId="71" r:id="rId15"/>
    <sheet name="0216" sheetId="70" r:id="rId16"/>
    <sheet name="0209" sheetId="69" r:id="rId17"/>
    <sheet name="0202" sheetId="68" r:id="rId18"/>
    <sheet name="0126" sheetId="67" r:id="rId19"/>
    <sheet name="0119" sheetId="66" r:id="rId20"/>
    <sheet name="0112" sheetId="65" r:id="rId21"/>
    <sheet name="0105" sheetId="62" r:id="rId22"/>
    <sheet name="1215" sheetId="60" r:id="rId23"/>
    <sheet name="1208" sheetId="54" r:id="rId24"/>
    <sheet name="1201" sheetId="59" r:id="rId25"/>
    <sheet name="1124" sheetId="58" r:id="rId26"/>
    <sheet name="1117" sheetId="57" r:id="rId27"/>
    <sheet name="1110" sheetId="55" r:id="rId28"/>
    <sheet name="1103" sheetId="53" r:id="rId29"/>
    <sheet name="1027" sheetId="52" r:id="rId30"/>
    <sheet name="1013" sheetId="51" r:id="rId31"/>
    <sheet name="1006" sheetId="50" r:id="rId32"/>
    <sheet name="0929" sheetId="49" r:id="rId33"/>
    <sheet name="0922" sheetId="48" r:id="rId34"/>
    <sheet name="0915" sheetId="47" r:id="rId35"/>
    <sheet name="0908" sheetId="46" r:id="rId36"/>
    <sheet name="0901" sheetId="43" r:id="rId37"/>
    <sheet name="0825" sheetId="42" r:id="rId38"/>
    <sheet name="0818" sheetId="39" r:id="rId39"/>
  </sheets>
  <definedNames>
    <definedName name="_xlnm.Print_Area" localSheetId="21">'0105'!$D$1:$AG$39</definedName>
    <definedName name="_xlnm.Print_Area" localSheetId="20">'0112'!$D$1:$AG$39</definedName>
    <definedName name="_xlnm.Print_Area" localSheetId="19">'0119'!$D$1:$AG$39</definedName>
    <definedName name="_xlnm.Print_Area" localSheetId="18">'0126'!$D$1:$AG$39</definedName>
    <definedName name="_xlnm.Print_Area" localSheetId="17">'0202'!$D$1:$AG$39</definedName>
    <definedName name="_xlnm.Print_Area" localSheetId="16">'0209'!$D$1:$AG$39</definedName>
    <definedName name="_xlnm.Print_Area" localSheetId="15">'0216'!$D$1:$AG$39</definedName>
    <definedName name="_xlnm.Print_Area" localSheetId="14">'0223'!$D$1:$AG$39</definedName>
    <definedName name="_xlnm.Print_Area" localSheetId="13">'0302'!$D$1:$AG$39</definedName>
    <definedName name="_xlnm.Print_Area" localSheetId="12">'0316'!$D$1:$AG$39</definedName>
    <definedName name="_xlnm.Print_Area" localSheetId="11">'0323'!$D$1:$AG$39</definedName>
    <definedName name="_xlnm.Print_Area" localSheetId="10">'0330'!$D$1:$AG$39</definedName>
    <definedName name="_xlnm.Print_Area" localSheetId="9">'0406'!$D$1:$AG$39</definedName>
    <definedName name="_xlnm.Print_Area" localSheetId="8">'0413'!$D$1:$AG$39</definedName>
    <definedName name="_xlnm.Print_Area" localSheetId="7">'0420'!$D$1:$AG$39</definedName>
    <definedName name="_xlnm.Print_Area" localSheetId="6">'0427'!$D$1:$AG$39</definedName>
    <definedName name="_xlnm.Print_Area" localSheetId="5">'0504'!$D$1:$AG$41</definedName>
    <definedName name="_xlnm.Print_Area" localSheetId="4">'0511'!$D$1:$AG$39</definedName>
    <definedName name="_xlnm.Print_Area" localSheetId="3">'0518'!$D$1:$AG$39</definedName>
    <definedName name="_xlnm.Print_Area" localSheetId="2">'0525'!$D$1:$AG$39</definedName>
    <definedName name="_xlnm.Print_Area" localSheetId="38">'0818'!$D$1:$AG$45</definedName>
    <definedName name="_xlnm.Print_Area" localSheetId="37">'0825'!$D$1:$AG$45</definedName>
    <definedName name="_xlnm.Print_Area" localSheetId="36">'0901'!$D$1:$AG$39</definedName>
    <definedName name="_xlnm.Print_Area" localSheetId="35">'0908'!$D$1:$AG$39</definedName>
    <definedName name="_xlnm.Print_Area" localSheetId="34">'0915'!$D$1:$AG$39</definedName>
    <definedName name="_xlnm.Print_Area" localSheetId="33">'0922'!$D$1:$AG$39</definedName>
    <definedName name="_xlnm.Print_Area" localSheetId="32">'0929'!$D$1:$AG$39</definedName>
    <definedName name="_xlnm.Print_Area" localSheetId="31">'1006'!$D$1:$AG$39</definedName>
    <definedName name="_xlnm.Print_Area" localSheetId="30">'1013'!$D$1:$AG$39</definedName>
    <definedName name="_xlnm.Print_Area" localSheetId="29">'1027'!$D$1:$AG$39</definedName>
    <definedName name="_xlnm.Print_Area" localSheetId="28">'1103'!$D$1:$AG$39</definedName>
    <definedName name="_xlnm.Print_Area" localSheetId="27">'1110'!$D$1:$AG$39</definedName>
    <definedName name="_xlnm.Print_Area" localSheetId="26">'1117'!$D$1:$AG$39</definedName>
    <definedName name="_xlnm.Print_Area" localSheetId="25">'1124'!$D$1:$AG$39</definedName>
    <definedName name="_xlnm.Print_Area" localSheetId="24">'1201'!$D$1:$AG$39</definedName>
    <definedName name="_xlnm.Print_Area" localSheetId="23">'1208'!$D$1:$AG$39</definedName>
    <definedName name="_xlnm.Print_Area" localSheetId="22">'1215'!$D$1:$AG$39</definedName>
    <definedName name="_xlnm.Print_Area" localSheetId="1">blank!$D$1:$AG$39</definedName>
  </definedNames>
  <calcPr calcId="152511"/>
</workbook>
</file>

<file path=xl/calcChain.xml><?xml version="1.0" encoding="utf-8"?>
<calcChain xmlns="http://schemas.openxmlformats.org/spreadsheetml/2006/main">
  <c r="AQ20" i="45" l="1"/>
  <c r="AQ21" i="45"/>
  <c r="T22" i="84" l="1"/>
  <c r="T19" i="84"/>
  <c r="P30" i="84"/>
  <c r="R30" i="84"/>
  <c r="P33" i="84"/>
  <c r="R33" i="84"/>
  <c r="J33" i="84"/>
  <c r="J30" i="84"/>
  <c r="N27" i="84"/>
  <c r="L27" i="84"/>
  <c r="N22" i="84"/>
  <c r="L22" i="84"/>
  <c r="J17" i="84"/>
  <c r="J19" i="84" l="1"/>
  <c r="AB23" i="83" l="1"/>
  <c r="G20" i="83"/>
  <c r="F20" i="83"/>
  <c r="G16" i="83"/>
  <c r="F16" i="83"/>
  <c r="D12" i="83"/>
  <c r="D28" i="83"/>
  <c r="F28" i="83"/>
  <c r="AP20" i="45" l="1"/>
  <c r="AP21" i="45"/>
  <c r="AB16" i="83"/>
  <c r="T33" i="84"/>
  <c r="T30" i="84"/>
  <c r="R19" i="84"/>
  <c r="R22" i="84"/>
  <c r="P19" i="84"/>
  <c r="P27" i="84"/>
  <c r="P25" i="84"/>
  <c r="P22" i="84"/>
  <c r="P17" i="84"/>
  <c r="P8" i="84"/>
  <c r="N30" i="84"/>
  <c r="N33" i="84"/>
  <c r="L30" i="84"/>
  <c r="L33" i="84"/>
  <c r="J22" i="84"/>
  <c r="J27" i="84"/>
  <c r="J8" i="84"/>
  <c r="J25" i="84"/>
  <c r="J14" i="83" l="1"/>
  <c r="N19" i="83"/>
  <c r="L19" i="83"/>
  <c r="J19" i="83"/>
  <c r="N22" i="83"/>
  <c r="L22" i="83"/>
  <c r="J22" i="83"/>
  <c r="J30" i="83"/>
  <c r="P22" i="83"/>
  <c r="V33" i="83"/>
  <c r="Z22" i="83"/>
  <c r="X22" i="83"/>
  <c r="V22" i="83"/>
  <c r="AD33" i="83"/>
  <c r="AD27" i="83"/>
  <c r="AF27" i="83"/>
  <c r="AF11" i="83"/>
  <c r="AB30" i="83"/>
  <c r="AF30" i="83"/>
  <c r="AB11" i="83"/>
  <c r="AD30" i="83"/>
  <c r="AB33" i="83"/>
  <c r="AD11" i="83"/>
  <c r="AF8" i="83"/>
  <c r="AF33" i="83"/>
  <c r="AB27" i="83"/>
  <c r="AD8" i="83"/>
  <c r="AB8" i="83"/>
  <c r="V30" i="83"/>
  <c r="Z30" i="83"/>
  <c r="X30" i="83"/>
  <c r="Z27" i="83"/>
  <c r="X27" i="83"/>
  <c r="V27" i="83"/>
  <c r="R19" i="83"/>
  <c r="R8" i="83"/>
  <c r="T11" i="83"/>
  <c r="T19" i="83"/>
  <c r="P11" i="83"/>
  <c r="P8" i="83"/>
  <c r="R14" i="83"/>
  <c r="R11" i="83"/>
  <c r="T14" i="83"/>
  <c r="P14" i="83"/>
  <c r="P19" i="83"/>
  <c r="T8" i="83"/>
  <c r="H28" i="83"/>
  <c r="H20" i="83"/>
  <c r="H12" i="83"/>
  <c r="H16" i="83"/>
  <c r="F12" i="83"/>
  <c r="D20" i="83"/>
  <c r="D8" i="83"/>
  <c r="H8" i="83"/>
  <c r="F8" i="83"/>
  <c r="D16" i="83"/>
  <c r="D32" i="83"/>
  <c r="J27" i="83"/>
  <c r="N27" i="83"/>
  <c r="L27" i="83"/>
  <c r="AB14" i="83"/>
  <c r="P25" i="83" l="1"/>
  <c r="P17" i="83"/>
  <c r="AO20" i="45" l="1"/>
  <c r="AO21" i="45"/>
  <c r="AJ32" i="82"/>
  <c r="N18" i="82"/>
  <c r="N22" i="82"/>
  <c r="L18" i="82"/>
  <c r="J18" i="82"/>
  <c r="J8" i="82"/>
  <c r="AB18" i="82"/>
  <c r="P32" i="82"/>
  <c r="X8" i="82"/>
  <c r="X14" i="82"/>
  <c r="Z8" i="82"/>
  <c r="Z27" i="82"/>
  <c r="AB12" i="82" l="1"/>
  <c r="AB22" i="82"/>
  <c r="T28" i="82"/>
  <c r="R28" i="82"/>
  <c r="P28" i="82"/>
  <c r="AF28" i="82" l="1"/>
  <c r="AF32" i="82"/>
  <c r="AF12" i="82"/>
  <c r="AD22" i="82"/>
  <c r="AD28" i="82"/>
  <c r="AB28" i="82"/>
  <c r="J28" i="82"/>
  <c r="J32" i="82"/>
  <c r="J12" i="82"/>
  <c r="L28" i="82"/>
  <c r="Z22" i="82"/>
  <c r="X22" i="82"/>
  <c r="V22" i="82"/>
  <c r="Z19" i="82"/>
  <c r="X19" i="82"/>
  <c r="V19" i="82"/>
  <c r="V30" i="82"/>
  <c r="Z11" i="82"/>
  <c r="X27" i="82"/>
  <c r="V14" i="82"/>
  <c r="AD32" i="82" l="1"/>
  <c r="AF22" i="82"/>
  <c r="AB32" i="82"/>
  <c r="AD12" i="82"/>
  <c r="AD8" i="82"/>
  <c r="AB8" i="82"/>
  <c r="AF8" i="82"/>
  <c r="V11" i="82"/>
  <c r="P12" i="82"/>
  <c r="T18" i="82"/>
  <c r="P18" i="82"/>
  <c r="R8" i="82"/>
  <c r="R12" i="82"/>
  <c r="T8" i="82"/>
  <c r="H14" i="82"/>
  <c r="H8" i="82"/>
  <c r="D22" i="82"/>
  <c r="D14" i="82"/>
  <c r="H22" i="82"/>
  <c r="L32" i="82"/>
  <c r="N32" i="82"/>
  <c r="L22" i="82"/>
  <c r="N28" i="82"/>
  <c r="L12" i="82"/>
  <c r="F22" i="82"/>
  <c r="D27" i="82"/>
  <c r="F8" i="82"/>
  <c r="H27" i="82"/>
  <c r="H11" i="82"/>
  <c r="N12" i="82"/>
  <c r="F27" i="82"/>
  <c r="D8" i="82"/>
  <c r="F14" i="82"/>
  <c r="F11" i="82"/>
  <c r="V27" i="82"/>
  <c r="D11" i="82" l="1"/>
  <c r="P22" i="82"/>
  <c r="D30" i="82"/>
  <c r="J22" i="82"/>
  <c r="Z14" i="82" l="1"/>
  <c r="X11" i="82"/>
  <c r="V8" i="82"/>
  <c r="AN20" i="45" l="1"/>
  <c r="AN21" i="45"/>
  <c r="J8" i="83"/>
  <c r="J25" i="83"/>
  <c r="J17" i="83"/>
  <c r="V25" i="83"/>
  <c r="V17" i="82"/>
  <c r="V25" i="82"/>
  <c r="D19" i="82"/>
  <c r="D25" i="82"/>
  <c r="D17" i="82"/>
  <c r="AB15" i="81"/>
  <c r="AB8" i="81"/>
  <c r="AB10" i="81"/>
  <c r="T8" i="81"/>
  <c r="T19" i="81"/>
  <c r="R11" i="81"/>
  <c r="R8" i="81"/>
  <c r="P8" i="81"/>
  <c r="P11" i="81"/>
  <c r="T11" i="81"/>
  <c r="R30" i="81"/>
  <c r="R27" i="81"/>
  <c r="P14" i="81"/>
  <c r="P22" i="81"/>
  <c r="T22" i="81"/>
  <c r="X20" i="81" l="1"/>
  <c r="Z23" i="81"/>
  <c r="R18" i="82" l="1"/>
  <c r="T12" i="82"/>
  <c r="P8" i="82"/>
  <c r="P30" i="81"/>
  <c r="P27" i="81"/>
  <c r="T27" i="81"/>
  <c r="T30" i="81"/>
  <c r="R19" i="81"/>
  <c r="T14" i="81"/>
  <c r="R14" i="81"/>
  <c r="P17" i="81"/>
  <c r="R22" i="81"/>
  <c r="P19" i="81"/>
  <c r="P33" i="81" l="1"/>
  <c r="P25" i="81"/>
  <c r="J30" i="81" l="1"/>
  <c r="N19" i="81"/>
  <c r="N22" i="81"/>
  <c r="L19" i="81"/>
  <c r="J19" i="81"/>
  <c r="J14" i="81"/>
  <c r="N14" i="81"/>
  <c r="J11" i="81"/>
  <c r="J8" i="81"/>
  <c r="N27" i="81"/>
  <c r="L27" i="81"/>
  <c r="J27" i="81"/>
  <c r="J25" i="81"/>
  <c r="L22" i="81"/>
  <c r="J22" i="81"/>
  <c r="J17" i="81"/>
  <c r="M14" i="81"/>
  <c r="L14" i="81"/>
  <c r="N11" i="81"/>
  <c r="M11" i="81"/>
  <c r="L11" i="81"/>
  <c r="N8" i="81"/>
  <c r="L8" i="81"/>
  <c r="X14" i="81"/>
  <c r="V17" i="81"/>
  <c r="X23" i="81"/>
  <c r="V23" i="81"/>
  <c r="Y11" i="81"/>
  <c r="X11" i="81"/>
  <c r="Y8" i="81"/>
  <c r="X8" i="81"/>
  <c r="Z20" i="81"/>
  <c r="V20" i="81"/>
  <c r="V11" i="81"/>
  <c r="Z11" i="81"/>
  <c r="Z8" i="81"/>
  <c r="V8" i="81"/>
  <c r="Z14" i="81"/>
  <c r="V14" i="81"/>
  <c r="H11" i="81"/>
  <c r="H8" i="81"/>
  <c r="H20" i="81"/>
  <c r="D20" i="81"/>
  <c r="D11" i="81"/>
  <c r="F8" i="81"/>
  <c r="D8" i="81"/>
  <c r="F11" i="81"/>
  <c r="H23" i="81"/>
  <c r="G23" i="81"/>
  <c r="F23" i="81"/>
  <c r="D23" i="81"/>
  <c r="G20" i="81"/>
  <c r="F20" i="81"/>
  <c r="D17" i="81"/>
  <c r="H14" i="81"/>
  <c r="F14" i="81"/>
  <c r="D14" i="81"/>
  <c r="D28" i="81" l="1"/>
  <c r="AM20" i="45" l="1"/>
  <c r="AM21" i="45"/>
  <c r="L12" i="80" l="1"/>
  <c r="L18" i="80"/>
  <c r="L22" i="80"/>
  <c r="N22" i="80"/>
  <c r="N12" i="80"/>
  <c r="N18" i="80"/>
  <c r="L28" i="80"/>
  <c r="J18" i="80"/>
  <c r="J12" i="80"/>
  <c r="J22" i="80"/>
  <c r="N8" i="80"/>
  <c r="J8" i="80"/>
  <c r="F22" i="80" l="1"/>
  <c r="F14" i="80"/>
  <c r="H11" i="80" l="1"/>
  <c r="H8" i="80"/>
  <c r="F19" i="80"/>
  <c r="D11" i="80"/>
  <c r="H22" i="80"/>
  <c r="D22" i="80"/>
  <c r="H19" i="80"/>
  <c r="D19" i="80"/>
  <c r="D14" i="80"/>
  <c r="F11" i="80"/>
  <c r="G11" i="80"/>
  <c r="G8" i="80"/>
  <c r="F8" i="80"/>
  <c r="D8" i="80"/>
  <c r="D27" i="80" l="1"/>
  <c r="D25" i="80"/>
  <c r="D17" i="80"/>
  <c r="H14" i="80"/>
  <c r="P22" i="80" l="1"/>
  <c r="P18" i="80"/>
  <c r="R32" i="80"/>
  <c r="R28" i="80"/>
  <c r="P32" i="80"/>
  <c r="R22" i="80"/>
  <c r="R18" i="80"/>
  <c r="T18" i="80"/>
  <c r="T12" i="80"/>
  <c r="T8" i="80"/>
  <c r="P28" i="80"/>
  <c r="T22" i="80"/>
  <c r="T28" i="80"/>
  <c r="T32" i="80"/>
  <c r="S8" i="80"/>
  <c r="R8" i="80"/>
  <c r="P8" i="80"/>
  <c r="S12" i="80"/>
  <c r="R12" i="80"/>
  <c r="P12" i="80"/>
  <c r="N28" i="80"/>
  <c r="J28" i="80"/>
  <c r="N32" i="80"/>
  <c r="L32" i="80"/>
  <c r="J32" i="80"/>
  <c r="J26" i="80"/>
  <c r="J16" i="80"/>
  <c r="L8" i="80"/>
  <c r="Z11" i="80"/>
  <c r="Z8" i="80"/>
  <c r="Z19" i="80"/>
  <c r="V19" i="80"/>
  <c r="V8" i="80"/>
  <c r="Z14" i="80"/>
  <c r="X14" i="80"/>
  <c r="V14" i="80"/>
  <c r="X8" i="80"/>
  <c r="V28" i="80"/>
  <c r="V25" i="80"/>
  <c r="Z22" i="80"/>
  <c r="Y22" i="80"/>
  <c r="X22" i="80"/>
  <c r="V22" i="80"/>
  <c r="Y19" i="80"/>
  <c r="X19" i="80"/>
  <c r="V17" i="80"/>
  <c r="X11" i="80"/>
  <c r="V11" i="80"/>
  <c r="P28" i="83" l="1"/>
  <c r="AL20" i="45" l="1"/>
  <c r="AL21" i="45"/>
  <c r="AF12" i="79"/>
  <c r="AF22" i="79"/>
  <c r="AB32" i="79"/>
  <c r="AB12" i="79"/>
  <c r="AF28" i="79"/>
  <c r="N14" i="79"/>
  <c r="N8" i="79"/>
  <c r="J11" i="79"/>
  <c r="J22" i="78" l="1"/>
  <c r="J18" i="78"/>
  <c r="N18" i="78"/>
  <c r="N28" i="78"/>
  <c r="J32" i="78"/>
  <c r="J28" i="78"/>
  <c r="L28" i="78"/>
  <c r="V18" i="78" l="1"/>
  <c r="Z12" i="78"/>
  <c r="X8" i="78"/>
  <c r="T28" i="78"/>
  <c r="T22" i="78"/>
  <c r="R28" i="78"/>
  <c r="P28" i="78"/>
  <c r="R22" i="78"/>
  <c r="P22" i="78"/>
  <c r="T32" i="78"/>
  <c r="R32" i="78"/>
  <c r="P32" i="78"/>
  <c r="T8" i="78"/>
  <c r="T18" i="78"/>
  <c r="R18" i="78"/>
  <c r="R8" i="78"/>
  <c r="P8" i="78"/>
  <c r="P12" i="78"/>
  <c r="AD22" i="79" l="1"/>
  <c r="AD32" i="79"/>
  <c r="AB28" i="79"/>
  <c r="AB18" i="79"/>
  <c r="AF18" i="79"/>
  <c r="AF32" i="79"/>
  <c r="AD12" i="79"/>
  <c r="AD28" i="79"/>
  <c r="AB8" i="79"/>
  <c r="AB22" i="79"/>
  <c r="AD18" i="79"/>
  <c r="AF8" i="79"/>
  <c r="AD8" i="79"/>
  <c r="Z33" i="79"/>
  <c r="X30" i="79"/>
  <c r="V33" i="79"/>
  <c r="Z30" i="79"/>
  <c r="X33" i="79"/>
  <c r="V30" i="79"/>
  <c r="Z27" i="79"/>
  <c r="V25" i="79"/>
  <c r="V27" i="79" l="1"/>
  <c r="X27" i="79"/>
  <c r="N11" i="79"/>
  <c r="J27" i="79"/>
  <c r="L27" i="79"/>
  <c r="J19" i="79"/>
  <c r="N27" i="79"/>
  <c r="M11" i="79"/>
  <c r="M14" i="79"/>
  <c r="L14" i="79"/>
  <c r="L11" i="79"/>
  <c r="J8" i="79"/>
  <c r="J14" i="79"/>
  <c r="L8" i="79"/>
  <c r="N22" i="79"/>
  <c r="L22" i="79"/>
  <c r="J22" i="79"/>
  <c r="J17" i="79"/>
  <c r="J30" i="79"/>
  <c r="J25" i="79"/>
  <c r="AK20" i="45"/>
  <c r="AK21" i="45"/>
  <c r="P18" i="78" l="1"/>
  <c r="N32" i="78"/>
  <c r="L32" i="78"/>
  <c r="Z18" i="78" l="1"/>
  <c r="X18" i="78"/>
  <c r="Z8" i="78"/>
  <c r="V8" i="78"/>
  <c r="X12" i="78"/>
  <c r="V12" i="78"/>
  <c r="V16" i="78"/>
  <c r="AD22" i="78"/>
  <c r="AF11" i="78"/>
  <c r="AB8" i="78"/>
  <c r="AF19" i="78"/>
  <c r="AB22" i="78"/>
  <c r="AD14" i="78"/>
  <c r="N22" i="78"/>
  <c r="L12" i="78"/>
  <c r="L8" i="78"/>
  <c r="H8" i="78"/>
  <c r="H12" i="78"/>
  <c r="F28" i="78"/>
  <c r="D8" i="78"/>
  <c r="F32" i="78"/>
  <c r="D18" i="78"/>
  <c r="H32" i="78"/>
  <c r="F22" i="78"/>
  <c r="D12" i="78"/>
  <c r="F18" i="78"/>
  <c r="D32" i="78"/>
  <c r="H28" i="78"/>
  <c r="D22" i="78"/>
  <c r="H18" i="78"/>
  <c r="H22" i="78"/>
  <c r="D28" i="78"/>
  <c r="G12" i="78"/>
  <c r="F12" i="78"/>
  <c r="G8" i="78"/>
  <c r="F8" i="78"/>
  <c r="AD11" i="78"/>
  <c r="AF8" i="78"/>
  <c r="AE22" i="78"/>
  <c r="AB19" i="78"/>
  <c r="AF14" i="78"/>
  <c r="AF22" i="78"/>
  <c r="AB14" i="78"/>
  <c r="AE19" i="78"/>
  <c r="AD19" i="78"/>
  <c r="AB25" i="78"/>
  <c r="AB27" i="78"/>
  <c r="AB17" i="78"/>
  <c r="AB11" i="78"/>
  <c r="AD8" i="78"/>
  <c r="J12" i="78"/>
  <c r="N8" i="78"/>
  <c r="N12" i="78" l="1"/>
  <c r="J8" i="78"/>
  <c r="M22" i="78"/>
  <c r="L22" i="78"/>
  <c r="M18" i="78"/>
  <c r="L18" i="78"/>
  <c r="AJ20" i="45"/>
  <c r="AJ21" i="45"/>
  <c r="AI20" i="45"/>
  <c r="AI21" i="45"/>
  <c r="Z12" i="77" l="1"/>
  <c r="X12" i="77"/>
  <c r="V12" i="77"/>
  <c r="V8" i="77"/>
  <c r="R12" i="77" l="1"/>
  <c r="R8" i="77"/>
  <c r="T28" i="77"/>
  <c r="T12" i="77"/>
  <c r="R32" i="77"/>
  <c r="R28" i="77"/>
  <c r="N11" i="77" l="1"/>
  <c r="L11" i="77"/>
  <c r="J11" i="77"/>
  <c r="N8" i="77"/>
  <c r="L8" i="77"/>
  <c r="J8" i="77"/>
  <c r="J26" i="78"/>
  <c r="J16" i="78"/>
  <c r="H12" i="77"/>
  <c r="H8" i="77"/>
  <c r="H32" i="77"/>
  <c r="D22" i="77"/>
  <c r="D28" i="77"/>
  <c r="D18" i="77"/>
  <c r="H18" i="77"/>
  <c r="J19" i="77"/>
  <c r="N19" i="77"/>
  <c r="J14" i="77"/>
  <c r="N14" i="77"/>
  <c r="F18" i="77"/>
  <c r="J22" i="77"/>
  <c r="J26" i="77"/>
  <c r="J28" i="77"/>
  <c r="L19" i="77" l="1"/>
  <c r="M19" i="77"/>
  <c r="M14" i="77"/>
  <c r="L14" i="77"/>
  <c r="J17" i="77"/>
  <c r="P26" i="77" l="1"/>
  <c r="Z18" i="77"/>
  <c r="X18" i="77"/>
  <c r="V18" i="77"/>
  <c r="G28" i="77"/>
  <c r="F28" i="77"/>
  <c r="G22" i="77"/>
  <c r="F22" i="77"/>
  <c r="P28" i="77"/>
  <c r="P8" i="77"/>
  <c r="AB8" i="77"/>
  <c r="AF28" i="77"/>
  <c r="D12" i="77"/>
  <c r="T8" i="77"/>
  <c r="AB28" i="77"/>
  <c r="AF22" i="77"/>
  <c r="AD12" i="77"/>
  <c r="AF18" i="77"/>
  <c r="AD28" i="77"/>
  <c r="AD8" i="77"/>
  <c r="AB22" i="77"/>
  <c r="T32" i="77"/>
  <c r="P32" i="77"/>
  <c r="P12" i="77"/>
  <c r="AB12" i="77"/>
  <c r="AF8" i="77"/>
  <c r="AE22" i="77"/>
  <c r="AD22" i="77"/>
  <c r="AE18" i="77"/>
  <c r="AD18" i="77"/>
  <c r="V22" i="77"/>
  <c r="X22" i="77"/>
  <c r="H28" i="77"/>
  <c r="H22" i="77"/>
  <c r="F32" i="77"/>
  <c r="F8" i="77"/>
  <c r="D8" i="77"/>
  <c r="D32" i="77"/>
  <c r="F12" i="77"/>
  <c r="V22" i="78" l="1"/>
  <c r="V8" i="83"/>
  <c r="D24" i="83"/>
  <c r="Z22" i="76" l="1"/>
  <c r="X22" i="76"/>
  <c r="V22" i="76"/>
  <c r="Z18" i="76"/>
  <c r="X18" i="76"/>
  <c r="V18" i="76"/>
  <c r="N22" i="76"/>
  <c r="N28" i="76"/>
  <c r="L22" i="76"/>
  <c r="J22" i="76"/>
  <c r="N18" i="76"/>
  <c r="L18" i="76"/>
  <c r="J18" i="76"/>
  <c r="J32" i="76"/>
  <c r="L28" i="76"/>
  <c r="N32" i="76"/>
  <c r="L32" i="76"/>
  <c r="AH20" i="45" l="1"/>
  <c r="AH21" i="45"/>
  <c r="X8" i="76" l="1"/>
  <c r="X12" i="76"/>
  <c r="AD22" i="76"/>
  <c r="AE22" i="76"/>
  <c r="AE18" i="76"/>
  <c r="AD18" i="76"/>
  <c r="AB18" i="76"/>
  <c r="AB32" i="76"/>
  <c r="AB22" i="76"/>
  <c r="AF22" i="76"/>
  <c r="AB28" i="76"/>
  <c r="Z12" i="76"/>
  <c r="V8" i="76"/>
  <c r="AB12" i="76"/>
  <c r="AF12" i="76"/>
  <c r="AD8" i="76"/>
  <c r="AF8" i="76"/>
  <c r="AF32" i="76"/>
  <c r="AD32" i="76"/>
  <c r="Z8" i="76"/>
  <c r="V12" i="76"/>
  <c r="T28" i="76"/>
  <c r="P22" i="76"/>
  <c r="R18" i="76"/>
  <c r="R28" i="76"/>
  <c r="T22" i="76"/>
  <c r="P18" i="76"/>
  <c r="P28" i="76"/>
  <c r="R22" i="76"/>
  <c r="T18" i="76"/>
  <c r="J28" i="76"/>
  <c r="D22" i="76"/>
  <c r="H18" i="76"/>
  <c r="D32" i="76"/>
  <c r="F28" i="76"/>
  <c r="F32" i="76"/>
  <c r="H22" i="76"/>
  <c r="D28" i="76"/>
  <c r="F12" i="76"/>
  <c r="D18" i="76"/>
  <c r="H12" i="76"/>
  <c r="F8" i="76"/>
  <c r="H8" i="76"/>
  <c r="J8" i="76"/>
  <c r="AF18" i="76"/>
  <c r="AD12" i="76"/>
  <c r="AB8" i="76"/>
  <c r="H28" i="76"/>
  <c r="F18" i="76"/>
  <c r="D8" i="76"/>
  <c r="L8" i="75" l="1"/>
  <c r="L18" i="75"/>
  <c r="Z12" i="75"/>
  <c r="Z8" i="75"/>
  <c r="L32" i="75" l="1"/>
  <c r="L22" i="75"/>
  <c r="J32" i="75"/>
  <c r="J28" i="75"/>
  <c r="H8" i="75"/>
  <c r="H32" i="75"/>
  <c r="D32" i="75"/>
  <c r="D8" i="75"/>
  <c r="T32" i="75"/>
  <c r="T22" i="75"/>
  <c r="P22" i="75"/>
  <c r="P32" i="75"/>
  <c r="X22" i="75" l="1"/>
  <c r="V22" i="75"/>
  <c r="X18" i="75"/>
  <c r="V18" i="75"/>
  <c r="P8" i="75"/>
  <c r="X8" i="75"/>
  <c r="R8" i="75"/>
  <c r="R18" i="75"/>
  <c r="S18" i="75"/>
  <c r="S12" i="75"/>
  <c r="R12" i="75"/>
  <c r="P12" i="75"/>
  <c r="R22" i="75"/>
  <c r="T18" i="75"/>
  <c r="P18" i="75"/>
  <c r="T8" i="75"/>
  <c r="J12" i="75"/>
  <c r="N18" i="75"/>
  <c r="J18" i="75"/>
  <c r="L28" i="75"/>
  <c r="Z18" i="75"/>
  <c r="V8" i="75"/>
  <c r="X12" i="75"/>
  <c r="V12" i="75"/>
  <c r="T12" i="75"/>
  <c r="N22" i="75" l="1"/>
  <c r="J22" i="75"/>
  <c r="N32" i="75"/>
  <c r="N28" i="75"/>
  <c r="J8" i="75"/>
  <c r="Z22" i="75"/>
  <c r="AB18" i="75"/>
  <c r="AF22" i="75"/>
  <c r="AD22" i="75"/>
  <c r="AB22" i="75"/>
  <c r="AF12" i="75"/>
  <c r="AE12" i="75"/>
  <c r="AD12" i="75"/>
  <c r="AB12" i="75"/>
  <c r="AB28" i="75"/>
  <c r="AF32" i="75"/>
  <c r="AF28" i="75"/>
  <c r="AB8" i="75"/>
  <c r="AD32" i="75"/>
  <c r="AD28" i="75"/>
  <c r="AD8" i="75"/>
  <c r="AB32" i="75"/>
  <c r="AF18" i="75"/>
  <c r="D18" i="75"/>
  <c r="H18" i="75"/>
  <c r="H22" i="75"/>
  <c r="F8" i="75"/>
  <c r="F32" i="75"/>
  <c r="D22" i="75"/>
  <c r="G22" i="75"/>
  <c r="F22" i="75"/>
  <c r="G18" i="75"/>
  <c r="F18" i="75"/>
  <c r="R32" i="75"/>
  <c r="N8" i="75"/>
  <c r="AF8" i="75"/>
  <c r="P28" i="75"/>
  <c r="AE18" i="75"/>
  <c r="AD18" i="75"/>
  <c r="D28" i="75"/>
  <c r="D12" i="75"/>
  <c r="J22" i="74" l="1"/>
  <c r="N16" i="74"/>
  <c r="L16" i="74"/>
  <c r="J16" i="74"/>
  <c r="J20" i="74" l="1"/>
  <c r="Z12" i="74" l="1"/>
  <c r="X12" i="74"/>
  <c r="V12" i="74"/>
  <c r="Z22" i="74"/>
  <c r="X22" i="74"/>
  <c r="V22" i="74"/>
  <c r="N32" i="74" l="1"/>
  <c r="L28" i="74"/>
  <c r="L32" i="74"/>
  <c r="J32" i="74"/>
  <c r="L8" i="74"/>
  <c r="AG21" i="45" l="1"/>
  <c r="AG20" i="45"/>
  <c r="T18" i="74"/>
  <c r="T22" i="74"/>
  <c r="AB18" i="74"/>
  <c r="AB22" i="74"/>
  <c r="Z18" i="74"/>
  <c r="X18" i="74"/>
  <c r="V18" i="74"/>
  <c r="AF18" i="74"/>
  <c r="AF32" i="74"/>
  <c r="AB32" i="74"/>
  <c r="AF12" i="74"/>
  <c r="AD12" i="74"/>
  <c r="AB12" i="74"/>
  <c r="AF8" i="74"/>
  <c r="AD8" i="74"/>
  <c r="AB8" i="74"/>
  <c r="Z8" i="74"/>
  <c r="X8" i="74"/>
  <c r="V8" i="74"/>
  <c r="R18" i="74"/>
  <c r="P18" i="74"/>
  <c r="R22" i="74"/>
  <c r="P22" i="74"/>
  <c r="J12" i="74"/>
  <c r="N8" i="74"/>
  <c r="P8" i="74" l="1"/>
  <c r="P12" i="74"/>
  <c r="AD22" i="74"/>
  <c r="AD32" i="74"/>
  <c r="AD28" i="74"/>
  <c r="AB28" i="74"/>
  <c r="AF22" i="74"/>
  <c r="AD18" i="74"/>
  <c r="AF28" i="74"/>
  <c r="P28" i="74" l="1"/>
  <c r="T28" i="74"/>
  <c r="R32" i="74"/>
  <c r="T32" i="74"/>
  <c r="R28" i="74"/>
  <c r="T8" i="74"/>
  <c r="P32" i="74"/>
  <c r="N28" i="74"/>
  <c r="J8" i="74"/>
  <c r="J28" i="74"/>
  <c r="S12" i="74"/>
  <c r="R12" i="74"/>
  <c r="S8" i="74"/>
  <c r="R8" i="74"/>
  <c r="AB18" i="77" l="1"/>
  <c r="AF12" i="77"/>
  <c r="Z22" i="77"/>
  <c r="AB32" i="77"/>
  <c r="P18" i="77"/>
  <c r="T12" i="74"/>
  <c r="AE20" i="45" l="1"/>
  <c r="AE21" i="45"/>
  <c r="P32" i="76"/>
  <c r="P8" i="76"/>
  <c r="AJ32" i="84"/>
  <c r="Y4" i="84"/>
  <c r="S4" i="84"/>
  <c r="M4" i="84"/>
  <c r="J4" i="84"/>
  <c r="P4" i="84" s="1"/>
  <c r="V4" i="84" s="1"/>
  <c r="AB4" i="84" s="1"/>
  <c r="AD2" i="84"/>
  <c r="D2" i="84"/>
  <c r="AJ32" i="83"/>
  <c r="D26" i="83"/>
  <c r="AE4" i="83"/>
  <c r="Y4" i="83"/>
  <c r="S4" i="83"/>
  <c r="M4" i="83"/>
  <c r="J4" i="83"/>
  <c r="P4" i="83" s="1"/>
  <c r="V4" i="83" s="1"/>
  <c r="AB4" i="83" s="1"/>
  <c r="G4" i="83"/>
  <c r="AD2" i="83"/>
  <c r="D2" i="83"/>
  <c r="AB26" i="82"/>
  <c r="P26" i="82"/>
  <c r="J26" i="82"/>
  <c r="AB16" i="82"/>
  <c r="P16" i="82"/>
  <c r="J16" i="82"/>
  <c r="AE4" i="82"/>
  <c r="Y4" i="82"/>
  <c r="S4" i="82"/>
  <c r="M4" i="82"/>
  <c r="J4" i="82"/>
  <c r="P4" i="82" s="1"/>
  <c r="V4" i="82" s="1"/>
  <c r="AB4" i="82" s="1"/>
  <c r="G4" i="82"/>
  <c r="AD2" i="82"/>
  <c r="D2" i="82"/>
  <c r="AJ32" i="81"/>
  <c r="V28" i="81"/>
  <c r="V26" i="81"/>
  <c r="D26" i="81"/>
  <c r="AE4" i="81"/>
  <c r="Y4" i="81"/>
  <c r="S4" i="81"/>
  <c r="M4" i="81"/>
  <c r="J4" i="81"/>
  <c r="P4" i="81" s="1"/>
  <c r="V4" i="81" s="1"/>
  <c r="AB4" i="81" s="1"/>
  <c r="G4" i="81"/>
  <c r="AD2" i="81"/>
  <c r="D2" i="81"/>
  <c r="AJ32" i="80"/>
  <c r="P26" i="80"/>
  <c r="P16" i="80"/>
  <c r="Y4" i="80"/>
  <c r="S4" i="80"/>
  <c r="M4" i="80"/>
  <c r="J4" i="80"/>
  <c r="P4" i="80" s="1"/>
  <c r="V4" i="80" s="1"/>
  <c r="AB4" i="80" s="1"/>
  <c r="G4" i="80"/>
  <c r="AD2" i="80"/>
  <c r="D2" i="80"/>
  <c r="AJ32" i="79"/>
  <c r="AB26" i="79"/>
  <c r="AB16" i="79"/>
  <c r="AE4" i="79"/>
  <c r="Y4" i="79"/>
  <c r="S4" i="79"/>
  <c r="M4" i="79"/>
  <c r="J4" i="79"/>
  <c r="P4" i="79" s="1"/>
  <c r="V4" i="79" s="1"/>
  <c r="AB4" i="79" s="1"/>
  <c r="AD2" i="79"/>
  <c r="D2" i="79"/>
  <c r="AJ32" i="78"/>
  <c r="V28" i="78"/>
  <c r="V26" i="78"/>
  <c r="P26" i="78"/>
  <c r="D26" i="78"/>
  <c r="P16" i="78"/>
  <c r="D16" i="78"/>
  <c r="AE4" i="78"/>
  <c r="Y4" i="78"/>
  <c r="S4" i="78"/>
  <c r="M4" i="78"/>
  <c r="J4" i="78"/>
  <c r="P4" i="78" s="1"/>
  <c r="V4" i="78" s="1"/>
  <c r="AB4" i="78" s="1"/>
  <c r="G4" i="78"/>
  <c r="AD2" i="78"/>
  <c r="D2" i="78"/>
  <c r="AJ32" i="77"/>
  <c r="V28" i="77"/>
  <c r="AB26" i="77"/>
  <c r="V26" i="77"/>
  <c r="D26" i="77"/>
  <c r="AB16" i="77"/>
  <c r="V16" i="77"/>
  <c r="P16" i="77"/>
  <c r="D16" i="77"/>
  <c r="AE4" i="77"/>
  <c r="Y4" i="77"/>
  <c r="S4" i="77"/>
  <c r="M4" i="77"/>
  <c r="J4" i="77"/>
  <c r="P4" i="77" s="1"/>
  <c r="V4" i="77" s="1"/>
  <c r="AB4" i="77" s="1"/>
  <c r="G4" i="77"/>
  <c r="AD2" i="77"/>
  <c r="D2" i="77"/>
  <c r="AJ32" i="76"/>
  <c r="V28" i="76"/>
  <c r="AB26" i="76"/>
  <c r="V26" i="76"/>
  <c r="P26" i="76"/>
  <c r="J26" i="76"/>
  <c r="D26" i="76"/>
  <c r="AB16" i="76"/>
  <c r="V16" i="76"/>
  <c r="P16" i="76"/>
  <c r="J16" i="76"/>
  <c r="D16" i="76"/>
  <c r="AE4" i="76"/>
  <c r="Y4" i="76"/>
  <c r="S4" i="76"/>
  <c r="M4" i="76"/>
  <c r="J4" i="76"/>
  <c r="P4" i="76" s="1"/>
  <c r="V4" i="76" s="1"/>
  <c r="AB4" i="76" s="1"/>
  <c r="G4" i="76"/>
  <c r="AD2" i="76"/>
  <c r="D2" i="76"/>
  <c r="AJ32" i="75"/>
  <c r="V28" i="75"/>
  <c r="AB26" i="75"/>
  <c r="V26" i="75"/>
  <c r="P26" i="75"/>
  <c r="J26" i="75"/>
  <c r="D26" i="75"/>
  <c r="AB16" i="75"/>
  <c r="V16" i="75"/>
  <c r="P16" i="75"/>
  <c r="J16" i="75"/>
  <c r="D16" i="75"/>
  <c r="AE4" i="75"/>
  <c r="Y4" i="75"/>
  <c r="S4" i="75"/>
  <c r="M4" i="75"/>
  <c r="J4" i="75"/>
  <c r="P4" i="75" s="1"/>
  <c r="V4" i="75" s="1"/>
  <c r="AB4" i="75" s="1"/>
  <c r="G4" i="75"/>
  <c r="AD2" i="75"/>
  <c r="D2" i="75"/>
  <c r="AJ32" i="74"/>
  <c r="V28" i="74"/>
  <c r="AB26" i="74"/>
  <c r="V26" i="74"/>
  <c r="P26" i="74"/>
  <c r="J26" i="74"/>
  <c r="AB16" i="74"/>
  <c r="V16" i="74"/>
  <c r="P16" i="74"/>
  <c r="AE4" i="74"/>
  <c r="Y4" i="74"/>
  <c r="S4" i="74"/>
  <c r="M4" i="74"/>
  <c r="J4" i="74"/>
  <c r="P4" i="74" s="1"/>
  <c r="V4" i="74" s="1"/>
  <c r="AB4" i="74" s="1"/>
  <c r="G4" i="74"/>
  <c r="AD2" i="74"/>
  <c r="D2" i="74"/>
  <c r="V28" i="63"/>
  <c r="AB16" i="63"/>
  <c r="V16" i="63"/>
  <c r="P16" i="63"/>
  <c r="J16" i="63"/>
  <c r="D16" i="63"/>
  <c r="Z22" i="73" l="1"/>
  <c r="X22" i="73"/>
  <c r="V22" i="73"/>
  <c r="Z18" i="73"/>
  <c r="X18" i="73"/>
  <c r="V18" i="73"/>
  <c r="AB28" i="73"/>
  <c r="AB22" i="73"/>
  <c r="AB18" i="73"/>
  <c r="AD12" i="73"/>
  <c r="AD8" i="73"/>
  <c r="AD18" i="73" l="1"/>
  <c r="AF12" i="73"/>
  <c r="AD22" i="73"/>
  <c r="AD32" i="73"/>
  <c r="AB32" i="73"/>
  <c r="AF28" i="73"/>
  <c r="AF18" i="73"/>
  <c r="AB8" i="73"/>
  <c r="AF22" i="73"/>
  <c r="AB12" i="73"/>
  <c r="AD28" i="73"/>
  <c r="AF8" i="73"/>
  <c r="AF32" i="73"/>
  <c r="T22" i="73"/>
  <c r="T18" i="73"/>
  <c r="P18" i="73"/>
  <c r="R32" i="73"/>
  <c r="P32" i="73"/>
  <c r="T8" i="73"/>
  <c r="R8" i="73"/>
  <c r="P22" i="73"/>
  <c r="T32" i="73"/>
  <c r="P8" i="73"/>
  <c r="S22" i="73"/>
  <c r="R22" i="73"/>
  <c r="S18" i="73"/>
  <c r="R18" i="73"/>
  <c r="P12" i="73"/>
  <c r="X8" i="73"/>
  <c r="V8" i="73"/>
  <c r="Z8" i="73"/>
  <c r="M32" i="73"/>
  <c r="L32" i="73"/>
  <c r="M28" i="73"/>
  <c r="L28" i="73"/>
  <c r="N32" i="73"/>
  <c r="J32" i="73"/>
  <c r="N28" i="73"/>
  <c r="J28" i="73"/>
  <c r="N12" i="73"/>
  <c r="L12" i="73"/>
  <c r="J12" i="73"/>
  <c r="N8" i="73"/>
  <c r="L8" i="73"/>
  <c r="J8" i="73"/>
  <c r="V32" i="73"/>
  <c r="P28" i="73"/>
  <c r="N18" i="73"/>
  <c r="L18" i="73"/>
  <c r="J18" i="73"/>
  <c r="H22" i="73"/>
  <c r="D22" i="73"/>
  <c r="H18" i="73"/>
  <c r="F18" i="73"/>
  <c r="D18" i="73"/>
  <c r="H32" i="73"/>
  <c r="F32" i="73"/>
  <c r="H28" i="73"/>
  <c r="F28" i="73"/>
  <c r="D28" i="73"/>
  <c r="G12" i="73"/>
  <c r="F12" i="73"/>
  <c r="D12" i="73"/>
  <c r="H8" i="73"/>
  <c r="G8" i="73"/>
  <c r="F8" i="73"/>
  <c r="D8" i="73"/>
  <c r="J22" i="73"/>
  <c r="AD20" i="45" l="1"/>
  <c r="AD21" i="45"/>
  <c r="AB18" i="71" l="1"/>
  <c r="AB22" i="71"/>
  <c r="AF12" i="71"/>
  <c r="AF18" i="71"/>
  <c r="AB12" i="71"/>
  <c r="AB8" i="71"/>
  <c r="AD12" i="71"/>
  <c r="AF8" i="71"/>
  <c r="AD8" i="71"/>
  <c r="AF22" i="71"/>
  <c r="AE22" i="71"/>
  <c r="AD22" i="71"/>
  <c r="AE18" i="71"/>
  <c r="AD18" i="71"/>
  <c r="N22" i="71" l="1"/>
  <c r="L22" i="71"/>
  <c r="J22" i="71"/>
  <c r="N12" i="71"/>
  <c r="L12" i="71"/>
  <c r="J12" i="71"/>
  <c r="R22" i="71"/>
  <c r="R18" i="71"/>
  <c r="T22" i="71"/>
  <c r="T8" i="71"/>
  <c r="P22" i="71"/>
  <c r="T18" i="71"/>
  <c r="P18" i="71"/>
  <c r="T12" i="71"/>
  <c r="S12" i="71"/>
  <c r="R12" i="71"/>
  <c r="P12" i="71"/>
  <c r="S8" i="71"/>
  <c r="R8" i="71"/>
  <c r="P8" i="71"/>
  <c r="T32" i="71"/>
  <c r="R32" i="71"/>
  <c r="P32" i="71"/>
  <c r="P28" i="71"/>
  <c r="AC20" i="45" l="1"/>
  <c r="AC21" i="45"/>
  <c r="AD32" i="71"/>
  <c r="AF28" i="71"/>
  <c r="AB32" i="71"/>
  <c r="AD28" i="71"/>
  <c r="D32" i="71"/>
  <c r="D28" i="71"/>
  <c r="H28" i="71"/>
  <c r="H32" i="71"/>
  <c r="L18" i="71"/>
  <c r="N18" i="71"/>
  <c r="J8" i="71"/>
  <c r="AB28" i="71"/>
  <c r="V12" i="71"/>
  <c r="V8" i="71"/>
  <c r="X18" i="71"/>
  <c r="X8" i="71"/>
  <c r="Z18" i="71"/>
  <c r="Z12" i="71"/>
  <c r="V18" i="71"/>
  <c r="X22" i="71"/>
  <c r="V22" i="71"/>
  <c r="X12" i="71"/>
  <c r="Z8" i="71"/>
  <c r="Z22" i="71"/>
  <c r="D22" i="71"/>
  <c r="G28" i="71"/>
  <c r="F28" i="71"/>
  <c r="P16" i="71"/>
  <c r="AF32" i="71"/>
  <c r="V32" i="71"/>
  <c r="N8" i="71"/>
  <c r="N32" i="71"/>
  <c r="N28" i="71"/>
  <c r="L32" i="71"/>
  <c r="L8" i="71"/>
  <c r="J32" i="71"/>
  <c r="J28" i="71"/>
  <c r="L28" i="71"/>
  <c r="J18" i="71"/>
  <c r="F32" i="71"/>
  <c r="G32" i="71"/>
  <c r="H12" i="71"/>
  <c r="H8" i="71"/>
  <c r="D12" i="71"/>
  <c r="D18" i="71"/>
  <c r="H18" i="71"/>
  <c r="F8" i="71"/>
  <c r="F18" i="71"/>
  <c r="F12" i="71"/>
  <c r="D8" i="71"/>
  <c r="V12" i="73" l="1"/>
  <c r="AB12" i="69" l="1"/>
  <c r="AB28" i="69"/>
  <c r="H22" i="70" l="1"/>
  <c r="H28" i="70"/>
  <c r="J12" i="70"/>
  <c r="J8" i="70"/>
  <c r="H12" i="70"/>
  <c r="AB20" i="45" l="1"/>
  <c r="AB21" i="45"/>
  <c r="AB34" i="70" l="1"/>
  <c r="L8" i="70" l="1"/>
  <c r="N8" i="70"/>
  <c r="L12" i="70"/>
  <c r="N12" i="70"/>
  <c r="T22" i="70"/>
  <c r="R28" i="70"/>
  <c r="R18" i="70"/>
  <c r="P22" i="70"/>
  <c r="P28" i="70"/>
  <c r="R22" i="70"/>
  <c r="T18" i="70"/>
  <c r="P18" i="70"/>
  <c r="T12" i="70"/>
  <c r="S12" i="70"/>
  <c r="R12" i="70"/>
  <c r="P12" i="70"/>
  <c r="T8" i="70"/>
  <c r="S8" i="70"/>
  <c r="R8" i="70"/>
  <c r="P8" i="70"/>
  <c r="T28" i="70"/>
  <c r="N18" i="70"/>
  <c r="N22" i="70"/>
  <c r="N32" i="70"/>
  <c r="L18" i="70"/>
  <c r="J28" i="70"/>
  <c r="L22" i="70"/>
  <c r="J18" i="70"/>
  <c r="M32" i="70"/>
  <c r="L32" i="70"/>
  <c r="J32" i="70"/>
  <c r="N28" i="70"/>
  <c r="M28" i="70"/>
  <c r="L28" i="70"/>
  <c r="J22" i="70"/>
  <c r="F28" i="70"/>
  <c r="D28" i="70"/>
  <c r="D32" i="70"/>
  <c r="P32" i="70"/>
  <c r="AF14" i="70"/>
  <c r="AF18" i="70"/>
  <c r="AF11" i="70"/>
  <c r="AD24" i="70"/>
  <c r="AD14" i="70"/>
  <c r="AB24" i="70"/>
  <c r="AB11" i="70"/>
  <c r="AB21" i="70"/>
  <c r="AF24" i="70"/>
  <c r="D22" i="70"/>
  <c r="F18" i="70"/>
  <c r="H8" i="70"/>
  <c r="D12" i="70"/>
  <c r="F22" i="70"/>
  <c r="H18" i="70"/>
  <c r="D18" i="70"/>
  <c r="D8" i="70"/>
  <c r="V25" i="70"/>
  <c r="AF21" i="70"/>
  <c r="AE21" i="70"/>
  <c r="AD21" i="70"/>
  <c r="AE18" i="70"/>
  <c r="AD18" i="70"/>
  <c r="AB18" i="70"/>
  <c r="AB27" i="70"/>
  <c r="AB14" i="70"/>
  <c r="AD11" i="70"/>
  <c r="AF8" i="70"/>
  <c r="AD8" i="70"/>
  <c r="AB8" i="70"/>
  <c r="F8" i="70" l="1"/>
  <c r="F12" i="70" l="1"/>
  <c r="V28" i="69" l="1"/>
  <c r="AB22" i="69" l="1"/>
  <c r="AD22" i="69"/>
  <c r="AD32" i="69"/>
  <c r="AB32" i="69"/>
  <c r="AF8" i="69" l="1"/>
  <c r="AD8" i="69"/>
  <c r="AB8" i="69"/>
  <c r="L27" i="69" l="1"/>
  <c r="L22" i="69"/>
  <c r="L33" i="69" l="1"/>
  <c r="M33" i="69"/>
  <c r="N33" i="69"/>
  <c r="J33" i="69"/>
  <c r="M30" i="69"/>
  <c r="L30" i="69"/>
  <c r="J30" i="69"/>
  <c r="N27" i="69"/>
  <c r="J27" i="69"/>
  <c r="N22" i="69"/>
  <c r="J22" i="69"/>
  <c r="N19" i="69"/>
  <c r="L19" i="69"/>
  <c r="J19" i="69"/>
  <c r="N16" i="69"/>
  <c r="L16" i="69"/>
  <c r="J16" i="69"/>
  <c r="N30" i="69"/>
  <c r="J25" i="69"/>
  <c r="AF18" i="69" l="1"/>
  <c r="AF32" i="69"/>
  <c r="AD18" i="69"/>
  <c r="AF22" i="69"/>
  <c r="AJ32" i="73" l="1"/>
  <c r="V28" i="73"/>
  <c r="AB26" i="73"/>
  <c r="V26" i="73"/>
  <c r="P26" i="73"/>
  <c r="J26" i="73"/>
  <c r="D26" i="73"/>
  <c r="AB16" i="73"/>
  <c r="V16" i="73"/>
  <c r="P16" i="73"/>
  <c r="J16" i="73"/>
  <c r="D16" i="73"/>
  <c r="AE4" i="73"/>
  <c r="Y4" i="73"/>
  <c r="S4" i="73"/>
  <c r="M4" i="73"/>
  <c r="J4" i="73"/>
  <c r="P4" i="73" s="1"/>
  <c r="V4" i="73" s="1"/>
  <c r="AB4" i="73" s="1"/>
  <c r="G4" i="73"/>
  <c r="AD2" i="73"/>
  <c r="D2" i="73"/>
  <c r="AF21" i="68" l="1"/>
  <c r="Z18" i="69" l="1"/>
  <c r="X18" i="69"/>
  <c r="V18" i="69"/>
  <c r="Z22" i="69"/>
  <c r="X22" i="69"/>
  <c r="V22" i="69"/>
  <c r="AB18" i="69" l="1"/>
  <c r="P8" i="69"/>
  <c r="P8" i="68" l="1"/>
  <c r="R8" i="68"/>
  <c r="S8" i="68"/>
  <c r="T8" i="68"/>
  <c r="P12" i="68"/>
  <c r="R12" i="68"/>
  <c r="S12" i="68"/>
  <c r="T12" i="68"/>
  <c r="X8" i="69"/>
  <c r="Z8" i="69"/>
  <c r="V8" i="69"/>
  <c r="V32" i="69" l="1"/>
  <c r="AA20" i="45" l="1"/>
  <c r="AA21" i="45"/>
  <c r="AJ23" i="68"/>
  <c r="AJ22" i="68"/>
  <c r="AJ20" i="68"/>
  <c r="AJ19" i="68"/>
  <c r="AJ18" i="68"/>
  <c r="AJ32" i="68" s="1"/>
  <c r="V32" i="68"/>
  <c r="T32" i="68"/>
  <c r="R32" i="68"/>
  <c r="P32" i="68"/>
  <c r="V28" i="68"/>
  <c r="T28" i="68"/>
  <c r="R28" i="68"/>
  <c r="P28" i="68"/>
  <c r="V26" i="68"/>
  <c r="P26" i="68"/>
  <c r="Z22" i="68"/>
  <c r="X22" i="68"/>
  <c r="V22" i="68"/>
  <c r="P22" i="68"/>
  <c r="Z18" i="68"/>
  <c r="X18" i="68"/>
  <c r="V18" i="68"/>
  <c r="T18" i="68"/>
  <c r="R18" i="68"/>
  <c r="P18" i="68"/>
  <c r="V16" i="68"/>
  <c r="P16" i="68"/>
  <c r="Z12" i="68"/>
  <c r="X12" i="68"/>
  <c r="V12" i="68"/>
  <c r="Z8" i="68"/>
  <c r="X8" i="68"/>
  <c r="V8" i="68"/>
  <c r="AE4" i="68"/>
  <c r="Y4" i="68"/>
  <c r="S4" i="68"/>
  <c r="M4" i="68"/>
  <c r="J4" i="68"/>
  <c r="P4" i="68" s="1"/>
  <c r="V4" i="68" s="1"/>
  <c r="AB4" i="68" s="1"/>
  <c r="G4" i="68"/>
  <c r="AD2" i="68"/>
  <c r="D2" i="68"/>
  <c r="V12" i="69" l="1"/>
  <c r="AF33" i="67" l="1"/>
  <c r="AF30" i="67"/>
  <c r="AF27" i="67"/>
  <c r="AD33" i="67"/>
  <c r="AD30" i="67"/>
  <c r="AD27" i="67"/>
  <c r="AB33" i="67"/>
  <c r="AB27" i="67"/>
  <c r="AB30" i="67"/>
  <c r="AF22" i="67"/>
  <c r="AD19" i="67"/>
  <c r="AE19" i="67"/>
  <c r="AF19" i="67"/>
  <c r="AD22" i="67"/>
  <c r="AB25" i="67"/>
  <c r="AB22" i="67"/>
  <c r="AB19" i="67"/>
  <c r="AF16" i="67"/>
  <c r="AE16" i="67"/>
  <c r="AD16" i="67"/>
  <c r="AB16" i="67"/>
  <c r="AJ32" i="63" l="1"/>
  <c r="AB26" i="63"/>
  <c r="V26" i="63"/>
  <c r="Z22" i="63"/>
  <c r="X22" i="63"/>
  <c r="V22" i="63"/>
  <c r="Z18" i="63"/>
  <c r="X18" i="63"/>
  <c r="V18" i="63"/>
  <c r="Z12" i="63"/>
  <c r="X12" i="63"/>
  <c r="V12" i="63"/>
  <c r="Z8" i="63"/>
  <c r="X8" i="63"/>
  <c r="V8" i="63"/>
  <c r="V22" i="67" l="1"/>
  <c r="Z18" i="67"/>
  <c r="X12" i="67"/>
  <c r="V28" i="67"/>
  <c r="Z22" i="67"/>
  <c r="X18" i="67"/>
  <c r="Z28" i="67"/>
  <c r="Z12" i="67"/>
  <c r="V8" i="67"/>
  <c r="V12" i="67"/>
  <c r="Y22" i="67"/>
  <c r="X22" i="67"/>
  <c r="Y28" i="67"/>
  <c r="X28" i="67"/>
  <c r="V28" i="71" l="1"/>
  <c r="V26" i="71"/>
  <c r="V16" i="71"/>
  <c r="AJ32" i="71"/>
  <c r="AB26" i="71"/>
  <c r="P26" i="71"/>
  <c r="J26" i="71"/>
  <c r="D26" i="71"/>
  <c r="AB16" i="71"/>
  <c r="J16" i="71"/>
  <c r="D16" i="71"/>
  <c r="AE4" i="71"/>
  <c r="Y4" i="71"/>
  <c r="S4" i="71"/>
  <c r="M4" i="71"/>
  <c r="J4" i="71"/>
  <c r="P4" i="71" s="1"/>
  <c r="V4" i="71" s="1"/>
  <c r="AB4" i="71" s="1"/>
  <c r="G4" i="71"/>
  <c r="AD2" i="71"/>
  <c r="D2" i="71"/>
  <c r="Z20" i="45"/>
  <c r="Z21" i="45"/>
  <c r="H32" i="67" l="1"/>
  <c r="H28" i="67"/>
  <c r="F18" i="67"/>
  <c r="F12" i="67"/>
  <c r="D32" i="67"/>
  <c r="D22" i="67"/>
  <c r="F8" i="67"/>
  <c r="D18" i="67"/>
  <c r="H22" i="67"/>
  <c r="F32" i="67"/>
  <c r="D28" i="67"/>
  <c r="H18" i="67"/>
  <c r="G22" i="67"/>
  <c r="F22" i="67"/>
  <c r="H12" i="67"/>
  <c r="D12" i="67"/>
  <c r="H8" i="67"/>
  <c r="G28" i="67"/>
  <c r="F28" i="67"/>
  <c r="D8" i="67"/>
  <c r="Y20" i="45"/>
  <c r="Y21" i="45"/>
  <c r="D16" i="70"/>
  <c r="D16" i="67"/>
  <c r="Z8" i="67"/>
  <c r="X8" i="67"/>
  <c r="V18" i="67"/>
  <c r="D26" i="70"/>
  <c r="D26" i="67"/>
  <c r="R18" i="66" l="1"/>
  <c r="T18" i="66"/>
  <c r="P18" i="66"/>
  <c r="T22" i="66"/>
  <c r="R22" i="66"/>
  <c r="P22" i="66"/>
  <c r="T32" i="66"/>
  <c r="R32" i="66"/>
  <c r="AF22" i="66"/>
  <c r="AD22" i="66"/>
  <c r="AB22" i="66"/>
  <c r="AF32" i="66"/>
  <c r="AD32" i="66"/>
  <c r="AB32" i="66"/>
  <c r="T8" i="66"/>
  <c r="P12" i="66"/>
  <c r="L18" i="66"/>
  <c r="L22" i="66"/>
  <c r="N18" i="66"/>
  <c r="N8" i="66"/>
  <c r="N12" i="66"/>
  <c r="M12" i="66"/>
  <c r="L12" i="66"/>
  <c r="J12" i="66"/>
  <c r="M8" i="66"/>
  <c r="L8" i="66"/>
  <c r="J8" i="66"/>
  <c r="N22" i="66"/>
  <c r="J22" i="66"/>
  <c r="J18" i="66"/>
  <c r="N32" i="66"/>
  <c r="J28" i="66"/>
  <c r="AJ32" i="70" l="1"/>
  <c r="P26" i="70"/>
  <c r="J26" i="70"/>
  <c r="P16" i="70"/>
  <c r="J16" i="70"/>
  <c r="AE4" i="70"/>
  <c r="Y4" i="70"/>
  <c r="S4" i="70"/>
  <c r="M4" i="70"/>
  <c r="J4" i="70"/>
  <c r="P4" i="70" s="1"/>
  <c r="V4" i="70" s="1"/>
  <c r="AB4" i="70" s="1"/>
  <c r="G4" i="70"/>
  <c r="AD2" i="70"/>
  <c r="D2" i="70"/>
  <c r="AJ32" i="69"/>
  <c r="AB26" i="69"/>
  <c r="V26" i="69"/>
  <c r="AB16" i="69"/>
  <c r="V16" i="69"/>
  <c r="AE4" i="69"/>
  <c r="Y4" i="69"/>
  <c r="S4" i="69"/>
  <c r="M4" i="69"/>
  <c r="J4" i="69"/>
  <c r="P4" i="69" s="1"/>
  <c r="V4" i="69" s="1"/>
  <c r="AB4" i="69" s="1"/>
  <c r="G4" i="69"/>
  <c r="AD2" i="69"/>
  <c r="D2" i="69"/>
  <c r="V32" i="67" l="1"/>
  <c r="Y18" i="66"/>
  <c r="X18" i="66"/>
  <c r="Z22" i="66"/>
  <c r="V22" i="66"/>
  <c r="Z18" i="66"/>
  <c r="V18" i="66"/>
  <c r="L32" i="66"/>
  <c r="L28" i="66"/>
  <c r="J32" i="66"/>
  <c r="N28" i="66"/>
  <c r="R28" i="66"/>
  <c r="P28" i="66"/>
  <c r="P32" i="66"/>
  <c r="T12" i="66"/>
  <c r="P8" i="66"/>
  <c r="AF28" i="66"/>
  <c r="AF12" i="66"/>
  <c r="V12" i="66"/>
  <c r="Z8" i="66"/>
  <c r="X8" i="66"/>
  <c r="AB8" i="66"/>
  <c r="AB18" i="66"/>
  <c r="V8" i="66"/>
  <c r="X12" i="66"/>
  <c r="Y22" i="66"/>
  <c r="X22" i="66"/>
  <c r="AD28" i="66"/>
  <c r="AB28" i="66"/>
  <c r="AB12" i="66"/>
  <c r="AF8" i="66"/>
  <c r="AE12" i="66"/>
  <c r="AD12" i="66"/>
  <c r="AE8" i="66"/>
  <c r="AD8" i="66"/>
  <c r="AT13" i="45"/>
  <c r="Z12" i="66"/>
  <c r="X20" i="45"/>
  <c r="X21" i="45"/>
  <c r="T28" i="66"/>
  <c r="S12" i="66"/>
  <c r="R12" i="66"/>
  <c r="S8" i="66"/>
  <c r="R8" i="66"/>
  <c r="V28" i="66"/>
  <c r="V32" i="66"/>
  <c r="AB16" i="66" l="1"/>
  <c r="V16" i="66"/>
  <c r="P16" i="66"/>
  <c r="J16" i="66"/>
  <c r="AB26" i="66"/>
  <c r="V26" i="66"/>
  <c r="V16" i="67"/>
  <c r="V26" i="67"/>
  <c r="AJ32" i="67"/>
  <c r="AE4" i="67"/>
  <c r="Y4" i="67"/>
  <c r="S4" i="67"/>
  <c r="M4" i="67"/>
  <c r="J4" i="67"/>
  <c r="P4" i="67" s="1"/>
  <c r="V4" i="67" s="1"/>
  <c r="AB4" i="67" s="1"/>
  <c r="G4" i="67"/>
  <c r="AD2" i="67"/>
  <c r="D2" i="67"/>
  <c r="V18" i="65" l="1"/>
  <c r="Z32" i="65"/>
  <c r="Z22" i="65"/>
  <c r="V12" i="65"/>
  <c r="W21" i="45"/>
  <c r="W20" i="45"/>
  <c r="Z12" i="65"/>
  <c r="Y12" i="65"/>
  <c r="X12" i="65"/>
  <c r="Y8" i="65"/>
  <c r="X8" i="65"/>
  <c r="Z18" i="65"/>
  <c r="V22" i="65"/>
  <c r="X22" i="65"/>
  <c r="Z8" i="65"/>
  <c r="V32" i="65"/>
  <c r="V8" i="65"/>
  <c r="X18" i="65"/>
  <c r="X32" i="65"/>
  <c r="R32" i="65"/>
  <c r="D32" i="65"/>
  <c r="N32" i="65"/>
  <c r="T18" i="65"/>
  <c r="P22" i="65"/>
  <c r="J22" i="65"/>
  <c r="P18" i="65"/>
  <c r="R28" i="65"/>
  <c r="T8" i="65"/>
  <c r="P32" i="65"/>
  <c r="T22" i="65"/>
  <c r="T28" i="65"/>
  <c r="T32" i="65" l="1"/>
  <c r="P28" i="65"/>
  <c r="S22" i="65"/>
  <c r="R22" i="65"/>
  <c r="S18" i="65"/>
  <c r="R18" i="65"/>
  <c r="J12" i="65"/>
  <c r="J18" i="65"/>
  <c r="N28" i="65"/>
  <c r="J32" i="65"/>
  <c r="L18" i="65"/>
  <c r="L22" i="65"/>
  <c r="N8" i="65"/>
  <c r="N18" i="65"/>
  <c r="J28" i="65"/>
  <c r="L12" i="65"/>
  <c r="J8" i="65"/>
  <c r="N12" i="65"/>
  <c r="P12" i="65"/>
  <c r="P8" i="65"/>
  <c r="N22" i="65"/>
  <c r="L8" i="65"/>
  <c r="D22" i="65"/>
  <c r="F22" i="65"/>
  <c r="F32" i="65"/>
  <c r="D18" i="65"/>
  <c r="H8" i="65"/>
  <c r="D28" i="65"/>
  <c r="G12" i="65"/>
  <c r="F12" i="65"/>
  <c r="G8" i="65"/>
  <c r="F8" i="65"/>
  <c r="H28" i="65"/>
  <c r="F18" i="65"/>
  <c r="F28" i="65"/>
  <c r="H12" i="65"/>
  <c r="H22" i="65"/>
  <c r="H18" i="65"/>
  <c r="M32" i="65"/>
  <c r="L32" i="65"/>
  <c r="M28" i="65"/>
  <c r="L28" i="65"/>
  <c r="D12" i="65"/>
  <c r="D8" i="65"/>
  <c r="H32" i="65"/>
  <c r="R8" i="65"/>
  <c r="V28" i="65"/>
  <c r="V16" i="65" l="1"/>
  <c r="P16" i="65"/>
  <c r="J16" i="65"/>
  <c r="D16" i="65"/>
  <c r="AJ32" i="66"/>
  <c r="P26" i="66"/>
  <c r="J26" i="66"/>
  <c r="J4" i="66"/>
  <c r="P4" i="66" s="1"/>
  <c r="V4" i="66" s="1"/>
  <c r="AB4" i="66" s="1"/>
  <c r="AD2" i="66"/>
  <c r="D2" i="66"/>
  <c r="V26" i="65"/>
  <c r="AJ32" i="65" l="1"/>
  <c r="P26" i="65"/>
  <c r="J26" i="65"/>
  <c r="D26" i="65"/>
  <c r="AE4" i="65"/>
  <c r="Y4" i="65"/>
  <c r="S4" i="65"/>
  <c r="M4" i="65"/>
  <c r="J4" i="65"/>
  <c r="P4" i="65" s="1"/>
  <c r="V4" i="65" s="1"/>
  <c r="AB4" i="65" s="1"/>
  <c r="G4" i="65"/>
  <c r="AD2" i="65"/>
  <c r="D2" i="65"/>
  <c r="AB28" i="62"/>
  <c r="AB18" i="62"/>
  <c r="AB22" i="62"/>
  <c r="AF22" i="62"/>
  <c r="AF8" i="62"/>
  <c r="AB32" i="62"/>
  <c r="AD22" i="62"/>
  <c r="AD12" i="62"/>
  <c r="AE12" i="62"/>
  <c r="AE8" i="62"/>
  <c r="AD8" i="62"/>
  <c r="AF18" i="62"/>
  <c r="V18" i="62" l="1"/>
  <c r="V8" i="62"/>
  <c r="X8" i="62"/>
  <c r="V12" i="62"/>
  <c r="D12" i="62" l="1"/>
  <c r="D22" i="62"/>
  <c r="N12" i="62"/>
  <c r="N8" i="62"/>
  <c r="J12" i="62"/>
  <c r="J8" i="62"/>
  <c r="L22" i="62"/>
  <c r="L18" i="62"/>
  <c r="N28" i="62"/>
  <c r="N18" i="62"/>
  <c r="J32" i="62"/>
  <c r="J22" i="62"/>
  <c r="L32" i="62"/>
  <c r="L28" i="62"/>
  <c r="N32" i="62"/>
  <c r="J28" i="62"/>
  <c r="M12" i="62"/>
  <c r="L12" i="62"/>
  <c r="M8" i="62"/>
  <c r="L8" i="62"/>
  <c r="T22" i="62"/>
  <c r="R22" i="62"/>
  <c r="P22" i="62"/>
  <c r="T18" i="62"/>
  <c r="R18" i="62"/>
  <c r="P18" i="62"/>
  <c r="T32" i="62"/>
  <c r="S32" i="62"/>
  <c r="R32" i="62"/>
  <c r="P32" i="62"/>
  <c r="T28" i="62"/>
  <c r="S28" i="62"/>
  <c r="R28" i="62"/>
  <c r="P28" i="62"/>
  <c r="AF12" i="62"/>
  <c r="AB12" i="62"/>
  <c r="AB8" i="62"/>
  <c r="AF32" i="62"/>
  <c r="AD32" i="62"/>
  <c r="AF28" i="62"/>
  <c r="AD28" i="62"/>
  <c r="AB26" i="62"/>
  <c r="AD18" i="62"/>
  <c r="AB16" i="62"/>
  <c r="Z22" i="62"/>
  <c r="X22" i="62"/>
  <c r="V22" i="62"/>
  <c r="Z18" i="62"/>
  <c r="X18" i="62"/>
  <c r="V16" i="62"/>
  <c r="Z8" i="62"/>
  <c r="P26" i="62"/>
  <c r="N22" i="62"/>
  <c r="J18" i="62"/>
  <c r="J26" i="62"/>
  <c r="J16" i="62"/>
  <c r="P16" i="62"/>
  <c r="H22" i="62"/>
  <c r="F22" i="62"/>
  <c r="H12" i="62"/>
  <c r="G12" i="62"/>
  <c r="F12" i="62"/>
  <c r="H18" i="62"/>
  <c r="D18" i="62"/>
  <c r="H8" i="62"/>
  <c r="F8" i="62"/>
  <c r="D8" i="62"/>
  <c r="H32" i="62"/>
  <c r="F32" i="62"/>
  <c r="D32" i="62"/>
  <c r="H28" i="62"/>
  <c r="F28" i="62"/>
  <c r="D28" i="62"/>
  <c r="G18" i="62"/>
  <c r="F18" i="62"/>
  <c r="D26" i="62"/>
  <c r="D16" i="62"/>
  <c r="V26" i="62"/>
  <c r="P26" i="63"/>
  <c r="J26" i="63"/>
  <c r="D26" i="63"/>
  <c r="V32" i="62"/>
  <c r="T12" i="63"/>
  <c r="R12" i="63"/>
  <c r="P12" i="63"/>
  <c r="T8" i="63"/>
  <c r="R8" i="63"/>
  <c r="P8" i="63"/>
  <c r="AF32" i="63"/>
  <c r="AD32" i="63"/>
  <c r="AB32" i="63"/>
  <c r="T32" i="63"/>
  <c r="R32" i="63"/>
  <c r="P32" i="63"/>
  <c r="N32" i="63"/>
  <c r="L32" i="63"/>
  <c r="J32" i="63"/>
  <c r="H32" i="63"/>
  <c r="F32" i="63"/>
  <c r="D32" i="63"/>
  <c r="AF28" i="63"/>
  <c r="AD28" i="63"/>
  <c r="AB28" i="63"/>
  <c r="T28" i="63"/>
  <c r="R28" i="63"/>
  <c r="P28" i="63"/>
  <c r="N28" i="63"/>
  <c r="L28" i="63"/>
  <c r="J28" i="63"/>
  <c r="H28" i="63"/>
  <c r="F28" i="63"/>
  <c r="D28" i="63"/>
  <c r="AF22" i="63"/>
  <c r="AD22" i="63"/>
  <c r="AB22" i="63"/>
  <c r="T22" i="63"/>
  <c r="R22" i="63"/>
  <c r="P22" i="63"/>
  <c r="N22" i="63"/>
  <c r="L22" i="63"/>
  <c r="J22" i="63"/>
  <c r="H22" i="63"/>
  <c r="F22" i="63"/>
  <c r="D22" i="63"/>
  <c r="AF18" i="63"/>
  <c r="AD18" i="63"/>
  <c r="AB18" i="63"/>
  <c r="T18" i="63"/>
  <c r="R18" i="63"/>
  <c r="P18" i="63"/>
  <c r="N18" i="63"/>
  <c r="L18" i="63"/>
  <c r="J18" i="63"/>
  <c r="H18" i="63"/>
  <c r="F18" i="63"/>
  <c r="D18" i="63"/>
  <c r="AF12" i="63"/>
  <c r="AD12" i="63"/>
  <c r="AB12" i="63"/>
  <c r="N12" i="63"/>
  <c r="L12" i="63"/>
  <c r="J12" i="63"/>
  <c r="H12" i="63"/>
  <c r="F12" i="63"/>
  <c r="D12" i="63"/>
  <c r="AF8" i="63"/>
  <c r="AD8" i="63"/>
  <c r="AB8" i="63"/>
  <c r="N8" i="63"/>
  <c r="L8" i="63"/>
  <c r="J8" i="63"/>
  <c r="H8" i="63"/>
  <c r="F8" i="63"/>
  <c r="D8" i="63"/>
  <c r="AE4" i="63"/>
  <c r="Y4" i="63"/>
  <c r="S4" i="63"/>
  <c r="M4" i="63"/>
  <c r="J4" i="63"/>
  <c r="P4" i="63" s="1"/>
  <c r="V4" i="63" s="1"/>
  <c r="AB4" i="63" s="1"/>
  <c r="G4" i="63"/>
  <c r="AD2" i="63"/>
  <c r="D2" i="63"/>
  <c r="V28" i="62"/>
  <c r="P8" i="62"/>
  <c r="AJ32" i="62"/>
  <c r="AE4" i="62"/>
  <c r="Y4" i="62"/>
  <c r="S4" i="62"/>
  <c r="M4" i="62"/>
  <c r="J4" i="62"/>
  <c r="P4" i="62" s="1"/>
  <c r="V4" i="62" s="1"/>
  <c r="AB4" i="62" s="1"/>
  <c r="G4" i="62"/>
  <c r="AD2" i="62"/>
  <c r="D2" i="62"/>
  <c r="H12" i="60" l="1"/>
  <c r="F12" i="60"/>
  <c r="D12" i="60"/>
  <c r="H8" i="60"/>
  <c r="F8" i="60"/>
  <c r="D8" i="60"/>
  <c r="P18" i="60"/>
  <c r="P12" i="60"/>
  <c r="AB18" i="54" l="1"/>
  <c r="AF22" i="54"/>
  <c r="AD22" i="54"/>
  <c r="AB22" i="54"/>
  <c r="V23" i="54" l="1"/>
  <c r="Z23" i="54"/>
  <c r="X23" i="54"/>
  <c r="Z20" i="54"/>
  <c r="X20" i="54"/>
  <c r="V20" i="54"/>
  <c r="V14" i="54"/>
  <c r="V11" i="54"/>
  <c r="Z8" i="54"/>
  <c r="X8" i="54"/>
  <c r="V8" i="54"/>
  <c r="Z18" i="60" l="1"/>
  <c r="X18" i="60"/>
  <c r="V18" i="60"/>
  <c r="Z22" i="60"/>
  <c r="X22" i="60"/>
  <c r="V22" i="60"/>
  <c r="T12" i="60"/>
  <c r="T18" i="60"/>
  <c r="P8" i="60"/>
  <c r="R12" i="60"/>
  <c r="X8" i="60"/>
  <c r="H28" i="60"/>
  <c r="R18" i="60" l="1"/>
  <c r="T8" i="60"/>
  <c r="R8" i="60"/>
  <c r="T22" i="60"/>
  <c r="D28" i="60"/>
  <c r="F28" i="60"/>
  <c r="D32" i="60"/>
  <c r="N33" i="60" l="1"/>
  <c r="L33" i="60"/>
  <c r="J33" i="60"/>
  <c r="N27" i="60"/>
  <c r="L27" i="60"/>
  <c r="J27" i="60"/>
  <c r="Z8" i="60"/>
  <c r="V8" i="60"/>
  <c r="N30" i="60"/>
  <c r="J30" i="60"/>
  <c r="L30" i="60"/>
  <c r="P32" i="60"/>
  <c r="P28" i="60"/>
  <c r="T32" i="60"/>
  <c r="R22" i="60"/>
  <c r="T28" i="60"/>
  <c r="P22" i="60"/>
  <c r="V26" i="60"/>
  <c r="V28" i="54"/>
  <c r="V26" i="54"/>
  <c r="V28" i="60"/>
  <c r="S32" i="60"/>
  <c r="R32" i="60"/>
  <c r="S28" i="60"/>
  <c r="R28" i="60"/>
  <c r="V12" i="60"/>
  <c r="D26" i="60" l="1"/>
  <c r="J25" i="60"/>
  <c r="P26" i="60"/>
  <c r="V16" i="60"/>
  <c r="P16" i="60"/>
  <c r="AB22" i="59" l="1"/>
  <c r="AF18" i="59"/>
  <c r="AD18" i="59"/>
  <c r="AB18" i="59"/>
  <c r="AD8" i="54" l="1"/>
  <c r="AD32" i="54"/>
  <c r="AD28" i="54"/>
  <c r="AF32" i="54"/>
  <c r="AF8" i="54"/>
  <c r="AF28" i="54"/>
  <c r="AB32" i="54"/>
  <c r="T32" i="54"/>
  <c r="R32" i="54"/>
  <c r="P32" i="54"/>
  <c r="T28" i="54"/>
  <c r="R28" i="54"/>
  <c r="P28" i="54"/>
  <c r="T22" i="54"/>
  <c r="S22" i="54"/>
  <c r="R22" i="54"/>
  <c r="P22" i="54"/>
  <c r="T18" i="54"/>
  <c r="S18" i="54"/>
  <c r="R18" i="54"/>
  <c r="P18" i="54"/>
  <c r="H18" i="54"/>
  <c r="H22" i="54"/>
  <c r="H28" i="54"/>
  <c r="D18" i="54"/>
  <c r="D22" i="54"/>
  <c r="H32" i="54"/>
  <c r="D8" i="54"/>
  <c r="D28" i="54"/>
  <c r="H8" i="54"/>
  <c r="F32" i="54"/>
  <c r="F28" i="54"/>
  <c r="F18" i="54"/>
  <c r="G12" i="54"/>
  <c r="F12" i="54"/>
  <c r="G8" i="54"/>
  <c r="F8" i="54"/>
  <c r="D12" i="54"/>
  <c r="AB28" i="54"/>
  <c r="R8" i="54"/>
  <c r="P8" i="54"/>
  <c r="AB8" i="54" l="1"/>
  <c r="T8" i="54"/>
  <c r="AB16" i="54"/>
  <c r="P16" i="54"/>
  <c r="D16" i="54"/>
  <c r="AB26" i="54"/>
  <c r="P26" i="54"/>
  <c r="D26" i="54"/>
  <c r="T28" i="59" l="1"/>
  <c r="T22" i="59"/>
  <c r="P28" i="59"/>
  <c r="P22" i="59"/>
  <c r="N22" i="59"/>
  <c r="N28" i="59"/>
  <c r="AD28" i="59"/>
  <c r="AE28" i="59"/>
  <c r="AE32" i="59"/>
  <c r="AD32" i="59"/>
  <c r="T32" i="59"/>
  <c r="T8" i="59"/>
  <c r="T18" i="59"/>
  <c r="R18" i="59"/>
  <c r="P18" i="59"/>
  <c r="S28" i="59"/>
  <c r="R28" i="59"/>
  <c r="F28" i="59"/>
  <c r="F22" i="59"/>
  <c r="D18" i="59"/>
  <c r="D28" i="59"/>
  <c r="H8" i="59"/>
  <c r="H28" i="59"/>
  <c r="H12" i="59"/>
  <c r="S22" i="59"/>
  <c r="R22" i="59"/>
  <c r="Z18" i="59"/>
  <c r="X18" i="59"/>
  <c r="V18" i="59"/>
  <c r="Z22" i="59"/>
  <c r="X22" i="59"/>
  <c r="V22" i="59"/>
  <c r="J12" i="59"/>
  <c r="J8" i="59"/>
  <c r="N8" i="59"/>
  <c r="N12" i="59"/>
  <c r="M12" i="59"/>
  <c r="L12" i="59"/>
  <c r="M8" i="59"/>
  <c r="L8" i="59"/>
  <c r="AF8" i="59"/>
  <c r="AB12" i="59"/>
  <c r="AB8" i="59"/>
  <c r="AF32" i="59"/>
  <c r="AB32" i="59"/>
  <c r="AF28" i="59"/>
  <c r="AB28" i="59"/>
  <c r="H32" i="59"/>
  <c r="H22" i="59"/>
  <c r="D8" i="59"/>
  <c r="F8" i="59"/>
  <c r="H18" i="59"/>
  <c r="G18" i="59"/>
  <c r="F18" i="59"/>
  <c r="G12" i="59"/>
  <c r="F12" i="59"/>
  <c r="P8" i="59"/>
  <c r="P12" i="59"/>
  <c r="P32" i="59" l="1"/>
  <c r="V26" i="59"/>
  <c r="P26" i="59"/>
  <c r="J26" i="59"/>
  <c r="V28" i="59"/>
  <c r="F32" i="59"/>
  <c r="D32" i="59"/>
  <c r="D12" i="59"/>
  <c r="N32" i="59"/>
  <c r="L28" i="59"/>
  <c r="L32" i="59"/>
  <c r="J32" i="59"/>
  <c r="J28" i="59"/>
  <c r="L22" i="59"/>
  <c r="J22" i="59"/>
  <c r="J16" i="59"/>
  <c r="P16" i="59"/>
  <c r="V16" i="59"/>
  <c r="R32" i="59"/>
  <c r="R8" i="59"/>
  <c r="AB26" i="59" l="1"/>
  <c r="AB16" i="59"/>
  <c r="AD8" i="59"/>
  <c r="X12" i="59"/>
  <c r="Z12" i="59"/>
  <c r="V12" i="59"/>
  <c r="Z8" i="59"/>
  <c r="X8" i="59"/>
  <c r="V8" i="59"/>
  <c r="D26" i="59"/>
  <c r="D22" i="59"/>
  <c r="D16" i="59"/>
  <c r="P12" i="54" l="1"/>
  <c r="J18" i="59" l="1"/>
  <c r="F28" i="58" l="1"/>
  <c r="D28" i="58"/>
  <c r="F32" i="58"/>
  <c r="D32" i="58"/>
  <c r="H32" i="58"/>
  <c r="H28" i="58"/>
  <c r="H18" i="58"/>
  <c r="D22" i="58"/>
  <c r="J22" i="58"/>
  <c r="J18" i="58"/>
  <c r="N32" i="58"/>
  <c r="N18" i="58"/>
  <c r="L32" i="58"/>
  <c r="L8" i="58"/>
  <c r="H22" i="58"/>
  <c r="F22" i="58"/>
  <c r="F18" i="58"/>
  <c r="D18" i="58"/>
  <c r="H12" i="58"/>
  <c r="G12" i="58"/>
  <c r="F12" i="58"/>
  <c r="D12" i="58"/>
  <c r="H8" i="58"/>
  <c r="G8" i="58"/>
  <c r="F8" i="58"/>
  <c r="D8" i="58"/>
  <c r="N22" i="58" l="1"/>
  <c r="J8" i="58"/>
  <c r="J28" i="58" l="1"/>
  <c r="L28" i="58"/>
  <c r="N28" i="58"/>
  <c r="L18" i="58"/>
  <c r="M18" i="58"/>
  <c r="J16" i="58"/>
  <c r="J26" i="58"/>
  <c r="J32" i="58"/>
  <c r="M22" i="58"/>
  <c r="L22" i="58"/>
  <c r="N8" i="58"/>
  <c r="J12" i="58"/>
  <c r="D26" i="58"/>
  <c r="D16" i="58"/>
  <c r="D2" i="46" l="1"/>
  <c r="D2" i="47"/>
  <c r="D2" i="48"/>
  <c r="D2" i="49"/>
  <c r="D2" i="50"/>
  <c r="D2" i="51"/>
  <c r="D2" i="52"/>
  <c r="D2" i="53"/>
  <c r="D2" i="55"/>
  <c r="D2" i="57"/>
  <c r="D2" i="58"/>
  <c r="D2" i="59"/>
  <c r="D2" i="54"/>
  <c r="D2" i="60"/>
  <c r="J8" i="60" l="1"/>
  <c r="AJ32" i="60"/>
  <c r="D16" i="60"/>
  <c r="AE4" i="60"/>
  <c r="Y4" i="60"/>
  <c r="S4" i="60"/>
  <c r="M4" i="60"/>
  <c r="J4" i="60"/>
  <c r="P4" i="60" s="1"/>
  <c r="V4" i="60" s="1"/>
  <c r="AB4" i="60" s="1"/>
  <c r="G4" i="60"/>
  <c r="AD2" i="60"/>
  <c r="AJ32" i="59" l="1"/>
  <c r="AE4" i="59"/>
  <c r="Y4" i="59"/>
  <c r="S4" i="59"/>
  <c r="M4" i="59"/>
  <c r="J4" i="59"/>
  <c r="P4" i="59" s="1"/>
  <c r="V4" i="59" s="1"/>
  <c r="AB4" i="59" s="1"/>
  <c r="G4" i="59"/>
  <c r="AD2" i="59"/>
  <c r="AF28" i="57" l="1"/>
  <c r="AF22" i="57"/>
  <c r="AB28" i="57"/>
  <c r="AB22" i="57"/>
  <c r="AB32" i="57"/>
  <c r="AD32" i="57"/>
  <c r="AF32" i="57"/>
  <c r="AB12" i="57"/>
  <c r="AE28" i="57"/>
  <c r="AD28" i="57"/>
  <c r="AE22" i="57"/>
  <c r="AD22" i="57"/>
  <c r="AF18" i="57"/>
  <c r="AD18" i="57"/>
  <c r="AB18" i="57"/>
  <c r="AB8" i="57"/>
  <c r="AF12" i="57" l="1"/>
  <c r="AD12" i="57"/>
  <c r="H32" i="57"/>
  <c r="H28" i="57"/>
  <c r="H8" i="57"/>
  <c r="F28" i="57"/>
  <c r="D8" i="57"/>
  <c r="D18" i="57"/>
  <c r="N12" i="57" l="1"/>
  <c r="L12" i="57"/>
  <c r="J12" i="57"/>
  <c r="N8" i="57"/>
  <c r="L8" i="57"/>
  <c r="J8" i="57"/>
  <c r="T12" i="57"/>
  <c r="R12" i="57"/>
  <c r="P12" i="57"/>
  <c r="T8" i="57"/>
  <c r="R8" i="57"/>
  <c r="P8" i="57"/>
  <c r="N32" i="57"/>
  <c r="N28" i="57"/>
  <c r="J32" i="57"/>
  <c r="J28" i="57"/>
  <c r="AF8" i="57"/>
  <c r="Z18" i="57"/>
  <c r="Z8" i="57"/>
  <c r="X8" i="57"/>
  <c r="V8" i="57"/>
  <c r="X18" i="57"/>
  <c r="V18" i="57"/>
  <c r="Z22" i="57"/>
  <c r="X22" i="57"/>
  <c r="V22" i="57"/>
  <c r="T20" i="57"/>
  <c r="T16" i="57"/>
  <c r="P20" i="57"/>
  <c r="P16" i="57"/>
  <c r="S20" i="57"/>
  <c r="R20" i="57"/>
  <c r="S16" i="57"/>
  <c r="R16" i="57"/>
  <c r="M22" i="57"/>
  <c r="L22" i="57"/>
  <c r="L18" i="57"/>
  <c r="M18" i="57"/>
  <c r="N18" i="57"/>
  <c r="J18" i="57"/>
  <c r="J22" i="57"/>
  <c r="N22" i="57"/>
  <c r="F22" i="57"/>
  <c r="D12" i="57"/>
  <c r="D32" i="57"/>
  <c r="D28" i="57"/>
  <c r="H22" i="57"/>
  <c r="F32" i="57"/>
  <c r="H12" i="57"/>
  <c r="G12" i="57"/>
  <c r="F12" i="57"/>
  <c r="G8" i="57"/>
  <c r="F8" i="57"/>
  <c r="AD8" i="57"/>
  <c r="V12" i="57"/>
  <c r="Q20" i="45" l="1"/>
  <c r="R20" i="45"/>
  <c r="S20" i="45"/>
  <c r="T20" i="45"/>
  <c r="Q21" i="45"/>
  <c r="R21" i="45"/>
  <c r="S21" i="45"/>
  <c r="T21" i="45"/>
  <c r="AJ32" i="58"/>
  <c r="M4" i="58"/>
  <c r="J4" i="58"/>
  <c r="P4" i="58" s="1"/>
  <c r="V4" i="58" s="1"/>
  <c r="AB4" i="58" s="1"/>
  <c r="G4" i="58"/>
  <c r="AD2" i="58"/>
  <c r="D22" i="57"/>
  <c r="L32" i="57"/>
  <c r="L28" i="57"/>
  <c r="J26" i="57"/>
  <c r="J16" i="57"/>
  <c r="AB12" i="54"/>
  <c r="P24" i="57"/>
  <c r="V28" i="57"/>
  <c r="V26" i="57"/>
  <c r="V16" i="57"/>
  <c r="D26" i="57"/>
  <c r="D16" i="57"/>
  <c r="AJ32" i="57"/>
  <c r="AB26" i="57"/>
  <c r="AB16" i="57"/>
  <c r="AE4" i="57"/>
  <c r="Y4" i="57"/>
  <c r="S4" i="57"/>
  <c r="M4" i="57"/>
  <c r="J4" i="57"/>
  <c r="P4" i="57" s="1"/>
  <c r="V4" i="57" s="1"/>
  <c r="AB4" i="57" s="1"/>
  <c r="G4" i="57"/>
  <c r="AD2" i="57"/>
  <c r="T8" i="55" l="1"/>
  <c r="R8" i="55"/>
  <c r="P8" i="55"/>
  <c r="T22" i="55"/>
  <c r="R22" i="55"/>
  <c r="P22" i="55"/>
  <c r="P28" i="55"/>
  <c r="R28" i="55"/>
  <c r="T28" i="55"/>
  <c r="P32" i="55"/>
  <c r="R18" i="55"/>
  <c r="T18" i="55"/>
  <c r="P18" i="55"/>
  <c r="AB18" i="55"/>
  <c r="AB22" i="55"/>
  <c r="Z8" i="55"/>
  <c r="X8" i="55"/>
  <c r="V8" i="55"/>
  <c r="Z18" i="55"/>
  <c r="X18" i="55"/>
  <c r="V18" i="55"/>
  <c r="AB26" i="55"/>
  <c r="V26" i="55"/>
  <c r="AB16" i="55"/>
  <c r="V16" i="55"/>
  <c r="V12" i="55"/>
  <c r="X12" i="55"/>
  <c r="Z12" i="55"/>
  <c r="V22" i="55"/>
  <c r="P12" i="55"/>
  <c r="P26" i="55"/>
  <c r="P16" i="55"/>
  <c r="AB28" i="55"/>
  <c r="V28" i="55"/>
  <c r="AB8" i="55"/>
  <c r="F22" i="53"/>
  <c r="H22" i="53"/>
  <c r="F18" i="53"/>
  <c r="H8" i="53"/>
  <c r="F8" i="53"/>
  <c r="D12" i="53"/>
  <c r="X22" i="52"/>
  <c r="X18" i="52"/>
  <c r="P21" i="45" l="1"/>
  <c r="P20" i="45"/>
  <c r="O21" i="45"/>
  <c r="O20" i="45"/>
  <c r="N21" i="45"/>
  <c r="N20" i="45"/>
  <c r="M21" i="45"/>
  <c r="M20" i="45"/>
  <c r="D28" i="53" l="1"/>
  <c r="D8" i="53"/>
  <c r="H18" i="53"/>
  <c r="S22" i="53"/>
  <c r="R22" i="53"/>
  <c r="S18" i="53"/>
  <c r="R18" i="53"/>
  <c r="Z12" i="53"/>
  <c r="X12" i="53"/>
  <c r="V12" i="53"/>
  <c r="Z18" i="53"/>
  <c r="X18" i="53"/>
  <c r="V18" i="53"/>
  <c r="Z22" i="53"/>
  <c r="X22" i="53"/>
  <c r="V22" i="53"/>
  <c r="V8" i="53"/>
  <c r="N32" i="53"/>
  <c r="J32" i="53"/>
  <c r="L28" i="53"/>
  <c r="J22" i="53"/>
  <c r="L32" i="53"/>
  <c r="N28" i="53"/>
  <c r="J28" i="53"/>
  <c r="N22" i="53"/>
  <c r="M22" i="53"/>
  <c r="L22" i="53"/>
  <c r="N8" i="53"/>
  <c r="M8" i="53"/>
  <c r="L8" i="53"/>
  <c r="J8" i="53"/>
  <c r="J18" i="53"/>
  <c r="J12" i="53"/>
  <c r="V28" i="53"/>
  <c r="V26" i="53" l="1"/>
  <c r="P26" i="53"/>
  <c r="J26" i="53"/>
  <c r="P16" i="53"/>
  <c r="J16" i="53"/>
  <c r="D22" i="53"/>
  <c r="D18" i="53"/>
  <c r="T32" i="53"/>
  <c r="P32" i="53"/>
  <c r="R32" i="53"/>
  <c r="T28" i="53"/>
  <c r="R28" i="53"/>
  <c r="P28" i="53"/>
  <c r="T22" i="53"/>
  <c r="P22" i="53"/>
  <c r="T18" i="53"/>
  <c r="P18" i="53"/>
  <c r="Z8" i="53"/>
  <c r="V16" i="53"/>
  <c r="X8" i="53"/>
  <c r="AD28" i="53"/>
  <c r="AB18" i="53"/>
  <c r="AF8" i="53"/>
  <c r="AF32" i="53"/>
  <c r="AD32" i="53"/>
  <c r="AB32" i="53"/>
  <c r="AF22" i="53"/>
  <c r="AD22" i="53"/>
  <c r="AB22" i="53"/>
  <c r="AD8" i="53"/>
  <c r="AE18" i="53"/>
  <c r="AB28" i="53"/>
  <c r="D26" i="53" l="1"/>
  <c r="D16" i="53"/>
  <c r="AF28" i="53"/>
  <c r="AB26" i="53"/>
  <c r="AF18" i="53"/>
  <c r="AD18" i="53"/>
  <c r="AB16" i="53"/>
  <c r="AB12" i="53"/>
  <c r="AE8" i="53"/>
  <c r="AB8" i="53"/>
  <c r="P8" i="53"/>
  <c r="AJ32" i="55" l="1"/>
  <c r="AE4" i="55"/>
  <c r="J4" i="55"/>
  <c r="P4" i="55" s="1"/>
  <c r="V4" i="55" s="1"/>
  <c r="AB4" i="55" s="1"/>
  <c r="Y4" i="55"/>
  <c r="S4" i="55"/>
  <c r="M4" i="55"/>
  <c r="G4" i="55"/>
  <c r="AD2" i="55"/>
  <c r="AJ32" i="54"/>
  <c r="AE4" i="54"/>
  <c r="J4" i="54"/>
  <c r="P4" i="54" s="1"/>
  <c r="V4" i="54" s="1"/>
  <c r="AB4" i="54" s="1"/>
  <c r="Y4" i="54"/>
  <c r="S4" i="54"/>
  <c r="M4" i="54"/>
  <c r="G4" i="54"/>
  <c r="AD2" i="54"/>
  <c r="T22" i="52"/>
  <c r="R22" i="52"/>
  <c r="P22" i="52"/>
  <c r="T18" i="52"/>
  <c r="S18" i="52"/>
  <c r="R18" i="52"/>
  <c r="P18" i="52"/>
  <c r="P12" i="52"/>
  <c r="N18" i="52"/>
  <c r="N12" i="52"/>
  <c r="N32" i="52"/>
  <c r="J32" i="52"/>
  <c r="J8" i="52"/>
  <c r="N8" i="52"/>
  <c r="AB12" i="52"/>
  <c r="AB8" i="52"/>
  <c r="AF18" i="52"/>
  <c r="AF12" i="52"/>
  <c r="AB32" i="52"/>
  <c r="AE12" i="52"/>
  <c r="AD12" i="52"/>
  <c r="AF8" i="52"/>
  <c r="AE8" i="52"/>
  <c r="AD8" i="52"/>
  <c r="AF32" i="52"/>
  <c r="AD32" i="52"/>
  <c r="AF28" i="52"/>
  <c r="AD28" i="52"/>
  <c r="AB28" i="52"/>
  <c r="G4" i="53"/>
  <c r="AJ32" i="53"/>
  <c r="AE4" i="53"/>
  <c r="Y4" i="53"/>
  <c r="S4" i="53"/>
  <c r="M4" i="53"/>
  <c r="J4" i="53"/>
  <c r="P4" i="53" s="1"/>
  <c r="V4" i="53" s="1"/>
  <c r="AB4" i="53" s="1"/>
  <c r="AD2" i="53"/>
  <c r="N28" i="52"/>
  <c r="J28" i="52"/>
  <c r="J22" i="52"/>
  <c r="L32" i="52"/>
  <c r="L28" i="52"/>
  <c r="P32" i="52"/>
  <c r="T28" i="52"/>
  <c r="T32" i="52"/>
  <c r="R32" i="52"/>
  <c r="P28" i="52"/>
  <c r="P8" i="52"/>
  <c r="AF22" i="52"/>
  <c r="AD22" i="52"/>
  <c r="AB22" i="52"/>
  <c r="Z18" i="52"/>
  <c r="Z8" i="52"/>
  <c r="Z12" i="52"/>
  <c r="X12" i="52"/>
  <c r="V12" i="52"/>
  <c r="X8" i="52"/>
  <c r="V8" i="52"/>
  <c r="V22" i="52"/>
  <c r="Z22" i="52"/>
  <c r="V28" i="52"/>
  <c r="V26" i="52"/>
  <c r="V18" i="52"/>
  <c r="V16" i="52"/>
  <c r="S8" i="52"/>
  <c r="R8" i="52"/>
  <c r="N22" i="52"/>
  <c r="L22" i="52"/>
  <c r="M18" i="52"/>
  <c r="L18" i="52"/>
  <c r="M12" i="52"/>
  <c r="L12" i="52"/>
  <c r="L8" i="52"/>
  <c r="J18" i="52"/>
  <c r="J26" i="52"/>
  <c r="J16" i="52"/>
  <c r="J12" i="52"/>
  <c r="P16" i="52"/>
  <c r="T8" i="52"/>
  <c r="AB26" i="52"/>
  <c r="AD18" i="52"/>
  <c r="AB18" i="52"/>
  <c r="AB16" i="52"/>
  <c r="R28" i="52"/>
  <c r="P26" i="52"/>
  <c r="AJ32" i="52"/>
  <c r="AE4" i="52"/>
  <c r="Y4" i="52"/>
  <c r="S4" i="52"/>
  <c r="M4" i="52"/>
  <c r="J4" i="52"/>
  <c r="P4" i="52"/>
  <c r="V4" i="52" s="1"/>
  <c r="AB4" i="52" s="1"/>
  <c r="AD2" i="52"/>
  <c r="V18" i="51"/>
  <c r="Z28" i="51"/>
  <c r="X28" i="51"/>
  <c r="V28" i="51"/>
  <c r="V32" i="51"/>
  <c r="Z22" i="51"/>
  <c r="X22" i="51"/>
  <c r="Z8" i="51"/>
  <c r="X8" i="51"/>
  <c r="V8" i="51"/>
  <c r="AF8" i="51"/>
  <c r="AD8" i="51"/>
  <c r="AB8" i="51"/>
  <c r="AF18" i="51"/>
  <c r="AD18" i="51"/>
  <c r="AB18" i="51"/>
  <c r="AJ25" i="51"/>
  <c r="AJ23" i="51"/>
  <c r="AJ22" i="51"/>
  <c r="AJ20" i="51"/>
  <c r="AJ18" i="51"/>
  <c r="AD28" i="51"/>
  <c r="AE28" i="51"/>
  <c r="AE22" i="51"/>
  <c r="AD22" i="51"/>
  <c r="AB32" i="51"/>
  <c r="AF22" i="51"/>
  <c r="AB22" i="51"/>
  <c r="D28" i="51"/>
  <c r="D18" i="51"/>
  <c r="D22" i="51"/>
  <c r="H22" i="51"/>
  <c r="H18" i="51"/>
  <c r="N22" i="51"/>
  <c r="N32" i="51"/>
  <c r="N12" i="51"/>
  <c r="L32" i="51"/>
  <c r="J32" i="51"/>
  <c r="J18" i="51"/>
  <c r="J8" i="51"/>
  <c r="L8" i="51"/>
  <c r="H32" i="51"/>
  <c r="H28" i="51"/>
  <c r="D32" i="51"/>
  <c r="D8" i="51"/>
  <c r="H8" i="51"/>
  <c r="F8" i="51"/>
  <c r="G8" i="51"/>
  <c r="J22" i="51"/>
  <c r="J12" i="51"/>
  <c r="N8" i="51"/>
  <c r="L12" i="51"/>
  <c r="M18" i="51"/>
  <c r="L18" i="51"/>
  <c r="M22" i="51"/>
  <c r="L22" i="51"/>
  <c r="AB28" i="51"/>
  <c r="AF12" i="51"/>
  <c r="AB12" i="51"/>
  <c r="Z12" i="51"/>
  <c r="X12" i="51"/>
  <c r="V22" i="51"/>
  <c r="V12" i="51"/>
  <c r="P19" i="51"/>
  <c r="D12" i="51"/>
  <c r="F32" i="51"/>
  <c r="AF28" i="51"/>
  <c r="N28" i="51"/>
  <c r="L28" i="51"/>
  <c r="J28" i="51"/>
  <c r="F28" i="51"/>
  <c r="AB26" i="51"/>
  <c r="V26" i="51"/>
  <c r="J26" i="51"/>
  <c r="D26" i="51"/>
  <c r="F22" i="51"/>
  <c r="N18" i="51"/>
  <c r="G18" i="51"/>
  <c r="F18" i="51"/>
  <c r="AB16" i="51"/>
  <c r="V16" i="51"/>
  <c r="J16" i="51"/>
  <c r="D16" i="51"/>
  <c r="AD12" i="51"/>
  <c r="P8" i="51"/>
  <c r="AE4" i="51"/>
  <c r="Y4" i="51"/>
  <c r="S4" i="51"/>
  <c r="M4" i="51"/>
  <c r="J4" i="51"/>
  <c r="P4" i="51" s="1"/>
  <c r="V4" i="51" s="1"/>
  <c r="AB4" i="51" s="1"/>
  <c r="G4" i="51"/>
  <c r="AD2" i="51"/>
  <c r="Z22" i="50"/>
  <c r="Z18" i="50"/>
  <c r="X22" i="50"/>
  <c r="V12" i="50"/>
  <c r="N28" i="50"/>
  <c r="N32" i="50"/>
  <c r="T32" i="50"/>
  <c r="R32" i="50"/>
  <c r="P32" i="50"/>
  <c r="T28" i="50"/>
  <c r="R28" i="50"/>
  <c r="P28" i="50"/>
  <c r="AV18" i="45"/>
  <c r="AW7" i="45" s="1"/>
  <c r="AT18" i="45"/>
  <c r="AT7" i="45"/>
  <c r="AT8" i="45"/>
  <c r="AT9" i="45"/>
  <c r="AT10" i="45"/>
  <c r="AT11" i="45"/>
  <c r="AT12" i="45"/>
  <c r="AT14" i="45"/>
  <c r="AT15" i="45"/>
  <c r="AT16" i="45"/>
  <c r="AT17" i="45"/>
  <c r="AT6" i="45"/>
  <c r="D20" i="45"/>
  <c r="E20" i="45"/>
  <c r="F20" i="45"/>
  <c r="G20" i="45"/>
  <c r="H20" i="45"/>
  <c r="I20" i="45"/>
  <c r="J20" i="45"/>
  <c r="K20" i="45"/>
  <c r="C20" i="45"/>
  <c r="C23" i="45" s="1"/>
  <c r="V22" i="50"/>
  <c r="Z8" i="50"/>
  <c r="X8" i="50"/>
  <c r="V8" i="50"/>
  <c r="X18" i="50"/>
  <c r="V18" i="50"/>
  <c r="AE28" i="50"/>
  <c r="AD28" i="50"/>
  <c r="AE32" i="50"/>
  <c r="AD32" i="50"/>
  <c r="M8" i="50"/>
  <c r="L8" i="50"/>
  <c r="M12" i="50"/>
  <c r="L12" i="50"/>
  <c r="H22" i="50"/>
  <c r="H28" i="50"/>
  <c r="D18" i="50"/>
  <c r="D28" i="50"/>
  <c r="D32" i="50"/>
  <c r="D12" i="50"/>
  <c r="H12" i="50"/>
  <c r="H32" i="50"/>
  <c r="D8" i="50"/>
  <c r="H18" i="50"/>
  <c r="D22" i="50"/>
  <c r="F28" i="50"/>
  <c r="F32" i="50"/>
  <c r="G18" i="50"/>
  <c r="F18" i="50"/>
  <c r="G12" i="50"/>
  <c r="F12" i="50"/>
  <c r="AB18" i="50"/>
  <c r="AB8" i="50"/>
  <c r="AF28" i="50"/>
  <c r="AF32" i="50"/>
  <c r="AF8" i="50"/>
  <c r="AD8" i="50"/>
  <c r="AB12" i="50"/>
  <c r="AF12" i="50"/>
  <c r="P18" i="50"/>
  <c r="P22" i="50"/>
  <c r="S22" i="50"/>
  <c r="R22" i="50"/>
  <c r="S18" i="50"/>
  <c r="R18" i="50"/>
  <c r="L18" i="50"/>
  <c r="L22" i="50"/>
  <c r="N18" i="50"/>
  <c r="N22" i="50"/>
  <c r="J18" i="50"/>
  <c r="J22" i="50"/>
  <c r="L32" i="50"/>
  <c r="J32" i="50"/>
  <c r="N12" i="50"/>
  <c r="N8" i="50"/>
  <c r="J12" i="50"/>
  <c r="L28" i="50"/>
  <c r="J28" i="50"/>
  <c r="J26" i="50"/>
  <c r="J16" i="50"/>
  <c r="J8" i="50"/>
  <c r="AB22" i="50"/>
  <c r="AW6" i="45"/>
  <c r="AW16" i="45"/>
  <c r="AW14" i="45"/>
  <c r="AW12" i="45"/>
  <c r="AW10" i="45"/>
  <c r="AW8" i="45"/>
  <c r="AW17" i="45"/>
  <c r="AW15" i="45"/>
  <c r="AW13" i="45"/>
  <c r="AW11" i="45"/>
  <c r="AW9" i="45"/>
  <c r="H8" i="50"/>
  <c r="F8" i="50"/>
  <c r="AD12" i="50"/>
  <c r="P8" i="50"/>
  <c r="V16" i="50"/>
  <c r="AJ32" i="50"/>
  <c r="AB32" i="50"/>
  <c r="AB28" i="50"/>
  <c r="V28" i="50"/>
  <c r="AB26" i="50"/>
  <c r="V26" i="50"/>
  <c r="P26" i="50"/>
  <c r="D26" i="50"/>
  <c r="T22" i="50"/>
  <c r="F22" i="50"/>
  <c r="AF18" i="50"/>
  <c r="AD18" i="50"/>
  <c r="T18" i="50"/>
  <c r="AB16" i="50"/>
  <c r="P16" i="50"/>
  <c r="D16" i="50"/>
  <c r="AE4" i="50"/>
  <c r="Y4" i="50"/>
  <c r="S4" i="50"/>
  <c r="M4" i="50"/>
  <c r="J4" i="50"/>
  <c r="P4" i="50"/>
  <c r="V4" i="50" s="1"/>
  <c r="AB4" i="50" s="1"/>
  <c r="G4" i="50"/>
  <c r="AD2" i="50"/>
  <c r="N32" i="49"/>
  <c r="N16" i="49"/>
  <c r="J16" i="49"/>
  <c r="J28" i="49"/>
  <c r="N28" i="49"/>
  <c r="N20" i="49"/>
  <c r="L20" i="49"/>
  <c r="J20" i="49"/>
  <c r="M16" i="49"/>
  <c r="L16" i="49"/>
  <c r="J24" i="49"/>
  <c r="P12" i="49"/>
  <c r="P8" i="49"/>
  <c r="J12" i="49"/>
  <c r="L28" i="49"/>
  <c r="L8" i="49"/>
  <c r="P32" i="49"/>
  <c r="P18" i="49"/>
  <c r="T18" i="49"/>
  <c r="T22" i="49"/>
  <c r="R22" i="49"/>
  <c r="T8" i="49"/>
  <c r="P22" i="49"/>
  <c r="R18" i="49"/>
  <c r="S12" i="49"/>
  <c r="R12" i="49"/>
  <c r="S8" i="49"/>
  <c r="R8" i="49"/>
  <c r="T12" i="49"/>
  <c r="R32" i="49"/>
  <c r="X12" i="49"/>
  <c r="Z12" i="49"/>
  <c r="V12" i="49"/>
  <c r="Z18" i="49"/>
  <c r="X18" i="49"/>
  <c r="V18" i="49"/>
  <c r="AF28" i="49"/>
  <c r="AD18" i="49"/>
  <c r="AF22" i="49"/>
  <c r="AB18" i="49"/>
  <c r="AB22" i="49"/>
  <c r="AD22" i="49"/>
  <c r="X8" i="49"/>
  <c r="V8" i="49"/>
  <c r="Z8" i="49"/>
  <c r="AB8" i="49"/>
  <c r="V22" i="49"/>
  <c r="AB28" i="49"/>
  <c r="AF18" i="49"/>
  <c r="N8" i="49"/>
  <c r="J8" i="49"/>
  <c r="N12" i="49"/>
  <c r="M12" i="49"/>
  <c r="L12" i="49"/>
  <c r="T32" i="49"/>
  <c r="T28" i="49"/>
  <c r="R28" i="49"/>
  <c r="P28" i="49"/>
  <c r="H18" i="49"/>
  <c r="F18" i="49"/>
  <c r="D18" i="49"/>
  <c r="H22" i="49"/>
  <c r="F22" i="49"/>
  <c r="D22" i="49"/>
  <c r="H8" i="49"/>
  <c r="F8" i="49"/>
  <c r="D8" i="49"/>
  <c r="H32" i="49"/>
  <c r="G32" i="49"/>
  <c r="F32" i="49"/>
  <c r="D32" i="49"/>
  <c r="H28" i="49"/>
  <c r="G28" i="49"/>
  <c r="F28" i="49"/>
  <c r="D28" i="49"/>
  <c r="D12" i="49"/>
  <c r="AJ32" i="49"/>
  <c r="AF32" i="49"/>
  <c r="AE32" i="49"/>
  <c r="AD32" i="49"/>
  <c r="AB32" i="49"/>
  <c r="L32" i="49"/>
  <c r="J32" i="49"/>
  <c r="AE28" i="49"/>
  <c r="AD28" i="49"/>
  <c r="V28" i="49"/>
  <c r="AB26" i="49"/>
  <c r="V26" i="49"/>
  <c r="P26" i="49"/>
  <c r="J26" i="49"/>
  <c r="D26" i="49"/>
  <c r="AB16" i="49"/>
  <c r="V16" i="49"/>
  <c r="P16" i="49"/>
  <c r="D16" i="49"/>
  <c r="AE4" i="49"/>
  <c r="Y4" i="49"/>
  <c r="S4" i="49"/>
  <c r="M4" i="49"/>
  <c r="J4" i="49"/>
  <c r="P4" i="49" s="1"/>
  <c r="V4" i="49" s="1"/>
  <c r="AB4" i="49" s="1"/>
  <c r="G4" i="49"/>
  <c r="AD2" i="49"/>
  <c r="V28" i="48"/>
  <c r="V26" i="48"/>
  <c r="H32" i="48"/>
  <c r="H28" i="48"/>
  <c r="V18" i="48"/>
  <c r="V22" i="48"/>
  <c r="Z8" i="48"/>
  <c r="Z22" i="48"/>
  <c r="V8" i="48"/>
  <c r="V12" i="48"/>
  <c r="T32" i="48"/>
  <c r="T22" i="48"/>
  <c r="P22" i="48"/>
  <c r="P12" i="48"/>
  <c r="T8" i="48"/>
  <c r="T12" i="48"/>
  <c r="P8" i="48"/>
  <c r="R8" i="48"/>
  <c r="S12" i="48"/>
  <c r="R12" i="48"/>
  <c r="P18" i="48"/>
  <c r="X8" i="48"/>
  <c r="R32" i="48"/>
  <c r="T28" i="48"/>
  <c r="S22" i="48"/>
  <c r="R22" i="48"/>
  <c r="N28" i="48"/>
  <c r="L28" i="48"/>
  <c r="N22" i="48"/>
  <c r="L22" i="48"/>
  <c r="L32" i="48"/>
  <c r="L18" i="48"/>
  <c r="N18" i="48"/>
  <c r="J18" i="48"/>
  <c r="N8" i="48"/>
  <c r="M8" i="48"/>
  <c r="L8" i="48"/>
  <c r="J8" i="48"/>
  <c r="H12" i="48"/>
  <c r="F12" i="48"/>
  <c r="D12" i="48"/>
  <c r="H18" i="48"/>
  <c r="F18" i="48"/>
  <c r="D18" i="48"/>
  <c r="G32" i="48"/>
  <c r="F32" i="48"/>
  <c r="D32" i="48"/>
  <c r="G28" i="48"/>
  <c r="F28" i="48"/>
  <c r="D28" i="48"/>
  <c r="H8" i="48"/>
  <c r="D22" i="48"/>
  <c r="X22" i="48"/>
  <c r="Z18" i="48"/>
  <c r="X18" i="48"/>
  <c r="V16" i="48"/>
  <c r="AD18" i="48"/>
  <c r="AD8" i="48"/>
  <c r="AB8" i="48"/>
  <c r="AD12" i="48"/>
  <c r="AB28" i="48"/>
  <c r="AB32" i="48"/>
  <c r="AF12" i="48"/>
  <c r="AF8" i="48"/>
  <c r="AB12" i="48"/>
  <c r="AF28" i="48"/>
  <c r="AF18" i="48"/>
  <c r="AB18" i="48"/>
  <c r="AF32" i="48"/>
  <c r="AE32" i="48"/>
  <c r="AD32" i="48"/>
  <c r="AE28" i="48"/>
  <c r="AD28" i="48"/>
  <c r="D26" i="48"/>
  <c r="H22" i="48"/>
  <c r="F22" i="48"/>
  <c r="D16" i="48"/>
  <c r="F8" i="48"/>
  <c r="D8" i="48"/>
  <c r="AB26" i="48"/>
  <c r="AB22" i="48"/>
  <c r="AB16" i="48"/>
  <c r="AJ32" i="48"/>
  <c r="P32" i="48"/>
  <c r="N32" i="48"/>
  <c r="J32" i="48"/>
  <c r="R28" i="48"/>
  <c r="P28" i="48"/>
  <c r="J28" i="48"/>
  <c r="P26" i="48"/>
  <c r="J26" i="48"/>
  <c r="J22" i="48"/>
  <c r="P16" i="48"/>
  <c r="J16" i="48"/>
  <c r="N12" i="48"/>
  <c r="M12" i="48"/>
  <c r="L12" i="48"/>
  <c r="J12" i="48"/>
  <c r="AE4" i="48"/>
  <c r="Y4" i="48"/>
  <c r="S4" i="48"/>
  <c r="M4" i="48"/>
  <c r="J4" i="48"/>
  <c r="P4" i="48" s="1"/>
  <c r="V4" i="48" s="1"/>
  <c r="AB4" i="48" s="1"/>
  <c r="G4" i="48"/>
  <c r="AD2" i="48"/>
  <c r="V16" i="47"/>
  <c r="V25" i="47"/>
  <c r="Z21" i="47"/>
  <c r="Y21" i="47"/>
  <c r="X21" i="47"/>
  <c r="V21" i="47"/>
  <c r="Z17" i="47"/>
  <c r="Y17" i="47"/>
  <c r="X17" i="47"/>
  <c r="V17" i="47"/>
  <c r="F12" i="47"/>
  <c r="F8" i="47"/>
  <c r="AF32" i="47"/>
  <c r="AF28" i="47"/>
  <c r="AD32" i="47"/>
  <c r="AB28" i="47"/>
  <c r="AD12" i="47"/>
  <c r="AB32" i="47"/>
  <c r="AD28" i="47"/>
  <c r="AF8" i="47"/>
  <c r="AF12" i="47"/>
  <c r="AB12" i="47"/>
  <c r="AD8" i="47"/>
  <c r="AB8" i="47"/>
  <c r="V12" i="47"/>
  <c r="Z12" i="47"/>
  <c r="X12" i="47"/>
  <c r="Z8" i="47"/>
  <c r="X8" i="47"/>
  <c r="V8" i="47"/>
  <c r="N28" i="47"/>
  <c r="L28" i="47"/>
  <c r="J28" i="47"/>
  <c r="N32" i="47"/>
  <c r="L32" i="47"/>
  <c r="J32" i="47"/>
  <c r="N18" i="47"/>
  <c r="N12" i="47"/>
  <c r="J12" i="47"/>
  <c r="L22" i="47"/>
  <c r="N22" i="47"/>
  <c r="J22" i="47"/>
  <c r="J8" i="47"/>
  <c r="N8" i="47"/>
  <c r="M12" i="47"/>
  <c r="L12" i="47"/>
  <c r="D8" i="47"/>
  <c r="D18" i="47"/>
  <c r="H18" i="47"/>
  <c r="H22" i="47"/>
  <c r="H32" i="47"/>
  <c r="D22" i="47"/>
  <c r="D12" i="47"/>
  <c r="G32" i="47"/>
  <c r="F32" i="47"/>
  <c r="G28" i="47"/>
  <c r="F28" i="47"/>
  <c r="AB24" i="47"/>
  <c r="AB16" i="47"/>
  <c r="D28" i="47"/>
  <c r="F18" i="47"/>
  <c r="H8" i="47"/>
  <c r="AB26" i="47"/>
  <c r="AJ32" i="47"/>
  <c r="T32" i="47"/>
  <c r="R32" i="47"/>
  <c r="P32" i="47"/>
  <c r="V28" i="47"/>
  <c r="T28" i="47"/>
  <c r="R28" i="47"/>
  <c r="P28" i="47"/>
  <c r="H28" i="47"/>
  <c r="P26" i="47"/>
  <c r="J26" i="47"/>
  <c r="D26" i="47"/>
  <c r="T22" i="47"/>
  <c r="R22" i="47"/>
  <c r="P22" i="47"/>
  <c r="T18" i="47"/>
  <c r="R18" i="47"/>
  <c r="P18" i="47"/>
  <c r="M18" i="47"/>
  <c r="L18" i="47"/>
  <c r="J18" i="47"/>
  <c r="P16" i="47"/>
  <c r="J16" i="47"/>
  <c r="D16" i="47"/>
  <c r="T12" i="47"/>
  <c r="S12" i="47"/>
  <c r="R12" i="47"/>
  <c r="P12" i="47"/>
  <c r="T8" i="47"/>
  <c r="S8" i="47"/>
  <c r="R8" i="47"/>
  <c r="P8" i="47"/>
  <c r="L8" i="47"/>
  <c r="AE4" i="47"/>
  <c r="Y4" i="47"/>
  <c r="S4" i="47"/>
  <c r="M4" i="47"/>
  <c r="J4" i="47"/>
  <c r="P4" i="47" s="1"/>
  <c r="V4" i="47" s="1"/>
  <c r="AB4" i="47" s="1"/>
  <c r="G4" i="47"/>
  <c r="AD2" i="47"/>
  <c r="N32" i="43"/>
  <c r="N12" i="43"/>
  <c r="M32" i="43"/>
  <c r="L28" i="43"/>
  <c r="L8" i="43"/>
  <c r="R28" i="46"/>
  <c r="R18" i="46"/>
  <c r="AB12" i="46"/>
  <c r="AB22" i="46"/>
  <c r="P8" i="46"/>
  <c r="P12" i="46"/>
  <c r="R22" i="46"/>
  <c r="T32" i="46"/>
  <c r="T28" i="46"/>
  <c r="T18" i="46"/>
  <c r="T8" i="46"/>
  <c r="R32" i="46"/>
  <c r="T22" i="46"/>
  <c r="P18" i="46"/>
  <c r="P22" i="46"/>
  <c r="X18" i="46"/>
  <c r="Z18" i="46"/>
  <c r="V18" i="46"/>
  <c r="Z22" i="46"/>
  <c r="X22" i="46"/>
  <c r="V22" i="46"/>
  <c r="Z12" i="46"/>
  <c r="X12" i="46"/>
  <c r="V12" i="46"/>
  <c r="Z8" i="46"/>
  <c r="V8" i="46"/>
  <c r="D32" i="46"/>
  <c r="H18" i="46"/>
  <c r="H22" i="46"/>
  <c r="H32" i="46"/>
  <c r="D22" i="46"/>
  <c r="D28" i="46"/>
  <c r="F8" i="46"/>
  <c r="F12" i="46"/>
  <c r="H28" i="46"/>
  <c r="D12" i="46"/>
  <c r="H12" i="46"/>
  <c r="D8" i="46"/>
  <c r="H8" i="46"/>
  <c r="F18" i="46"/>
  <c r="J22" i="46"/>
  <c r="J12" i="46"/>
  <c r="N8" i="46"/>
  <c r="N28" i="46"/>
  <c r="J28" i="46"/>
  <c r="N18" i="46"/>
  <c r="L12" i="46"/>
  <c r="N22" i="46"/>
  <c r="L8" i="46"/>
  <c r="L32" i="46"/>
  <c r="L28" i="46"/>
  <c r="N32" i="46"/>
  <c r="M22" i="46"/>
  <c r="L22" i="46"/>
  <c r="M18" i="46"/>
  <c r="L18" i="46"/>
  <c r="N12" i="46"/>
  <c r="F32" i="46"/>
  <c r="G28" i="46"/>
  <c r="F28" i="46"/>
  <c r="G22" i="46"/>
  <c r="F22" i="46"/>
  <c r="P28" i="46"/>
  <c r="P32" i="46"/>
  <c r="T12" i="46"/>
  <c r="S12" i="46"/>
  <c r="R12" i="46"/>
  <c r="S8" i="46"/>
  <c r="R8" i="46"/>
  <c r="AB18" i="46"/>
  <c r="AB8" i="46"/>
  <c r="AF18" i="46"/>
  <c r="AF22" i="46"/>
  <c r="AF32" i="46"/>
  <c r="AD12" i="46"/>
  <c r="AB28" i="46"/>
  <c r="AD18" i="46"/>
  <c r="AE32" i="46"/>
  <c r="AD32" i="46"/>
  <c r="AF28" i="46"/>
  <c r="AE28" i="46"/>
  <c r="AD28" i="46"/>
  <c r="AB26" i="46"/>
  <c r="AB16" i="46"/>
  <c r="AF8" i="46"/>
  <c r="AD8" i="46"/>
  <c r="J32" i="46"/>
  <c r="J26" i="46"/>
  <c r="J18" i="46"/>
  <c r="J16" i="46"/>
  <c r="J8" i="46"/>
  <c r="V28" i="46"/>
  <c r="V26" i="46"/>
  <c r="P26" i="46"/>
  <c r="D26" i="46"/>
  <c r="AJ32" i="46"/>
  <c r="D18" i="46"/>
  <c r="V16" i="46"/>
  <c r="P16" i="46"/>
  <c r="D16" i="46"/>
  <c r="X8" i="46"/>
  <c r="AE4" i="46"/>
  <c r="Y4" i="46"/>
  <c r="S4" i="46"/>
  <c r="M4" i="46"/>
  <c r="J4" i="46"/>
  <c r="P4" i="46"/>
  <c r="V4" i="46" s="1"/>
  <c r="AB4" i="46" s="1"/>
  <c r="G4" i="46"/>
  <c r="AD2" i="46"/>
  <c r="R22" i="42"/>
  <c r="R12" i="42"/>
  <c r="T22" i="42"/>
  <c r="T32" i="42"/>
  <c r="R8" i="42"/>
  <c r="T18" i="42"/>
  <c r="R18" i="42"/>
  <c r="P28" i="42"/>
  <c r="P12" i="42"/>
  <c r="P22" i="42"/>
  <c r="P18" i="42"/>
  <c r="R32" i="42"/>
  <c r="S28" i="42"/>
  <c r="D21" i="45"/>
  <c r="E21" i="45"/>
  <c r="F21" i="45"/>
  <c r="G21" i="45"/>
  <c r="H21" i="45"/>
  <c r="I21" i="45"/>
  <c r="J21" i="45"/>
  <c r="K21" i="45"/>
  <c r="AJ32" i="43"/>
  <c r="AJ23" i="42"/>
  <c r="AJ22" i="42"/>
  <c r="AJ21" i="42"/>
  <c r="AJ32" i="42" s="1"/>
  <c r="AJ32" i="39"/>
  <c r="C21" i="45"/>
  <c r="C24" i="45" s="1"/>
  <c r="N28" i="43"/>
  <c r="N18" i="43"/>
  <c r="J32" i="43"/>
  <c r="J28" i="43"/>
  <c r="J16" i="43"/>
  <c r="J26" i="43"/>
  <c r="L18" i="43"/>
  <c r="L22" i="43"/>
  <c r="N8" i="43"/>
  <c r="J18" i="43"/>
  <c r="J8" i="43"/>
  <c r="L12" i="43"/>
  <c r="N22" i="43"/>
  <c r="J22" i="43"/>
  <c r="J12" i="43"/>
  <c r="M28" i="43"/>
  <c r="L32" i="43"/>
  <c r="AE4" i="43"/>
  <c r="Y4" i="43"/>
  <c r="S4" i="43"/>
  <c r="M4" i="43"/>
  <c r="J4" i="43"/>
  <c r="P4" i="43" s="1"/>
  <c r="V4" i="43" s="1"/>
  <c r="AB4" i="43" s="1"/>
  <c r="AD2" i="43"/>
  <c r="AB28" i="42"/>
  <c r="AB26" i="42"/>
  <c r="AF22" i="42"/>
  <c r="AD22" i="42"/>
  <c r="AB22" i="42"/>
  <c r="AF18" i="42"/>
  <c r="AD18" i="42"/>
  <c r="AB18" i="42"/>
  <c r="AB16" i="42"/>
  <c r="AF12" i="42"/>
  <c r="AD12" i="42"/>
  <c r="AB12" i="42"/>
  <c r="AF8" i="42"/>
  <c r="AD8" i="42"/>
  <c r="AB8" i="42"/>
  <c r="V28" i="42"/>
  <c r="V26" i="42"/>
  <c r="Z22" i="42"/>
  <c r="Y22" i="42"/>
  <c r="X22" i="42"/>
  <c r="V22" i="42"/>
  <c r="Z18" i="42"/>
  <c r="Y18" i="42"/>
  <c r="X18" i="42"/>
  <c r="V18" i="42"/>
  <c r="V16" i="42"/>
  <c r="Z12" i="42"/>
  <c r="X12" i="42"/>
  <c r="V12" i="42"/>
  <c r="Z8" i="42"/>
  <c r="X8" i="42"/>
  <c r="V8" i="42"/>
  <c r="S32" i="42"/>
  <c r="P32" i="42"/>
  <c r="T28" i="42"/>
  <c r="R28" i="42"/>
  <c r="P26" i="42"/>
  <c r="P16" i="42"/>
  <c r="T12" i="42"/>
  <c r="T8" i="42"/>
  <c r="P8" i="42"/>
  <c r="J32" i="42"/>
  <c r="J28" i="42"/>
  <c r="N14" i="42"/>
  <c r="L14" i="42"/>
  <c r="J14" i="42"/>
  <c r="N12" i="42"/>
  <c r="L12" i="42"/>
  <c r="J12" i="42"/>
  <c r="N10" i="42"/>
  <c r="L10" i="42"/>
  <c r="J10" i="42"/>
  <c r="N8" i="42"/>
  <c r="L8" i="42"/>
  <c r="J8" i="42"/>
  <c r="H32" i="42"/>
  <c r="G32" i="42"/>
  <c r="F32" i="42"/>
  <c r="D32" i="42"/>
  <c r="H28" i="42"/>
  <c r="G28" i="42"/>
  <c r="F28" i="42"/>
  <c r="D28" i="42"/>
  <c r="D26" i="42"/>
  <c r="H22" i="42"/>
  <c r="F22" i="42"/>
  <c r="D22" i="42"/>
  <c r="H18" i="42"/>
  <c r="F18" i="42"/>
  <c r="D18" i="42"/>
  <c r="D16" i="42"/>
  <c r="H12" i="42"/>
  <c r="F12" i="42"/>
  <c r="D12" i="42"/>
  <c r="H8" i="42"/>
  <c r="F8" i="42"/>
  <c r="D8" i="42"/>
  <c r="AE4" i="42"/>
  <c r="Y4" i="42"/>
  <c r="S4" i="42"/>
  <c r="M4" i="42"/>
  <c r="J4" i="42"/>
  <c r="P4" i="42"/>
  <c r="V4" i="42" s="1"/>
  <c r="AB4" i="42" s="1"/>
  <c r="G4" i="42"/>
  <c r="AD2" i="42"/>
  <c r="J4" i="39"/>
  <c r="P4" i="39" s="1"/>
  <c r="V4" i="39" s="1"/>
  <c r="AB4" i="39" s="1"/>
  <c r="AE4" i="39"/>
  <c r="Y4" i="39"/>
  <c r="S4" i="39"/>
  <c r="AD2" i="39"/>
  <c r="AF22" i="39"/>
  <c r="AD18" i="39"/>
  <c r="AB8" i="39"/>
  <c r="T34" i="39"/>
  <c r="S34" i="39"/>
  <c r="R34" i="39"/>
  <c r="P34" i="39"/>
  <c r="AB32" i="39"/>
  <c r="Z32" i="39"/>
  <c r="X32" i="39"/>
  <c r="V32" i="39"/>
  <c r="T32" i="39"/>
  <c r="S32" i="39"/>
  <c r="R32" i="39"/>
  <c r="P32" i="39"/>
  <c r="T30" i="39"/>
  <c r="R30" i="39"/>
  <c r="P30" i="39"/>
  <c r="AF28" i="39"/>
  <c r="AD28" i="39"/>
  <c r="AB28" i="39"/>
  <c r="Z28" i="39"/>
  <c r="X28" i="39"/>
  <c r="V28" i="39"/>
  <c r="T28" i="39"/>
  <c r="R28" i="39"/>
  <c r="P28" i="39"/>
  <c r="AB26" i="39"/>
  <c r="V26" i="39"/>
  <c r="P25" i="39"/>
  <c r="AD22" i="39"/>
  <c r="AB22" i="39"/>
  <c r="Z22" i="39"/>
  <c r="Y22" i="39"/>
  <c r="X22" i="39"/>
  <c r="V22" i="39"/>
  <c r="T21" i="39"/>
  <c r="R21" i="39"/>
  <c r="P21" i="39"/>
  <c r="AF18" i="39"/>
  <c r="AB18" i="39"/>
  <c r="Z18" i="39"/>
  <c r="Y18" i="39"/>
  <c r="X18" i="39"/>
  <c r="V18" i="39"/>
  <c r="T17" i="39"/>
  <c r="R17" i="39"/>
  <c r="P17" i="39"/>
  <c r="AB16" i="39"/>
  <c r="V16" i="39"/>
  <c r="T13" i="39"/>
  <c r="R13" i="39"/>
  <c r="P13" i="39"/>
  <c r="AF12" i="39"/>
  <c r="AD12" i="39"/>
  <c r="AB12" i="39"/>
  <c r="Z12" i="39"/>
  <c r="X12" i="39"/>
  <c r="V12" i="39"/>
  <c r="P9" i="39"/>
  <c r="AF8" i="39"/>
  <c r="AD8" i="39"/>
  <c r="Z8" i="39"/>
  <c r="X8" i="39"/>
  <c r="V8" i="39"/>
  <c r="AJ32" i="51" l="1"/>
  <c r="AT21" i="45"/>
  <c r="AU18" i="45" s="1"/>
  <c r="AT20" i="45"/>
  <c r="AU12" i="45" s="1"/>
  <c r="AX12" i="45" s="1"/>
  <c r="AW18" i="45"/>
  <c r="D24" i="45"/>
  <c r="E24" i="45" s="1"/>
  <c r="F24" i="45" s="1"/>
  <c r="G24" i="45" s="1"/>
  <c r="H24" i="45" s="1"/>
  <c r="I24" i="45" s="1"/>
  <c r="J24" i="45" s="1"/>
  <c r="K24" i="45" s="1"/>
  <c r="M24" i="45" s="1"/>
  <c r="N24" i="45" s="1"/>
  <c r="O24" i="45" s="1"/>
  <c r="P24" i="45" s="1"/>
  <c r="Q24" i="45" s="1"/>
  <c r="R24" i="45" s="1"/>
  <c r="S24" i="45" s="1"/>
  <c r="T24" i="45" s="1"/>
  <c r="W24" i="45" s="1"/>
  <c r="X24" i="45" s="1"/>
  <c r="Y24" i="45" s="1"/>
  <c r="Z24" i="45" s="1"/>
  <c r="AA24" i="45" s="1"/>
  <c r="AB24" i="45" s="1"/>
  <c r="AC24" i="45" s="1"/>
  <c r="AD24" i="45" s="1"/>
  <c r="AE24" i="45" s="1"/>
  <c r="AG24" i="45" s="1"/>
  <c r="AH24" i="45" s="1"/>
  <c r="AI24" i="45" s="1"/>
  <c r="AJ24" i="45" s="1"/>
  <c r="AK24" i="45" s="1"/>
  <c r="AL24" i="45" s="1"/>
  <c r="AM24" i="45" s="1"/>
  <c r="AN24" i="45" s="1"/>
  <c r="AO24" i="45" s="1"/>
  <c r="AP24" i="45" s="1"/>
  <c r="AQ24" i="45" s="1"/>
  <c r="D23" i="45"/>
  <c r="E23" i="45"/>
  <c r="F23" i="45" s="1"/>
  <c r="G23" i="45" s="1"/>
  <c r="H23" i="45" s="1"/>
  <c r="I23" i="45" s="1"/>
  <c r="J23" i="45" s="1"/>
  <c r="K23" i="45" s="1"/>
  <c r="M23" i="45" s="1"/>
  <c r="N23" i="45" s="1"/>
  <c r="O23" i="45" s="1"/>
  <c r="P23" i="45" s="1"/>
  <c r="Q23" i="45" s="1"/>
  <c r="R23" i="45" s="1"/>
  <c r="S23" i="45" s="1"/>
  <c r="T23" i="45" s="1"/>
  <c r="W23" i="45" s="1"/>
  <c r="X23" i="45" s="1"/>
  <c r="Y23" i="45" s="1"/>
  <c r="Z23" i="45" s="1"/>
  <c r="AA23" i="45" s="1"/>
  <c r="AB23" i="45" s="1"/>
  <c r="AC23" i="45" s="1"/>
  <c r="AD23" i="45" s="1"/>
  <c r="AE23" i="45" s="1"/>
  <c r="AG23" i="45" s="1"/>
  <c r="AH23" i="45" s="1"/>
  <c r="AI23" i="45" s="1"/>
  <c r="AJ23" i="45" s="1"/>
  <c r="AK23" i="45" s="1"/>
  <c r="AL23" i="45" s="1"/>
  <c r="AM23" i="45" s="1"/>
  <c r="AN23" i="45" s="1"/>
  <c r="AO23" i="45" s="1"/>
  <c r="AP23" i="45" s="1"/>
  <c r="AQ23" i="45" s="1"/>
  <c r="AU10" i="45" l="1"/>
  <c r="AX10" i="45" s="1"/>
  <c r="AU11" i="45"/>
  <c r="AX11" i="45" s="1"/>
  <c r="AU7" i="45"/>
  <c r="AX7" i="45" s="1"/>
  <c r="AU13" i="45"/>
  <c r="AX13" i="45" s="1"/>
  <c r="AU16" i="45"/>
  <c r="AX16" i="45" s="1"/>
  <c r="AU17" i="45"/>
  <c r="AX17" i="45" s="1"/>
  <c r="AU14" i="45"/>
  <c r="AX14" i="45" s="1"/>
  <c r="AU6" i="45"/>
  <c r="AX6" i="45" s="1"/>
  <c r="AU8" i="45"/>
  <c r="AX8" i="45" s="1"/>
  <c r="AU9" i="45"/>
  <c r="AX9" i="45" s="1"/>
  <c r="AU15" i="45"/>
  <c r="AX15" i="45" s="1"/>
  <c r="AX20" i="45" l="1"/>
  <c r="AU20" i="45"/>
</calcChain>
</file>

<file path=xl/sharedStrings.xml><?xml version="1.0" encoding="utf-8"?>
<sst xmlns="http://schemas.openxmlformats.org/spreadsheetml/2006/main" count="5192" uniqueCount="426">
  <si>
    <t>Thursday</t>
  </si>
  <si>
    <t>Friday</t>
  </si>
  <si>
    <t>Wednesday</t>
  </si>
  <si>
    <t>Monday</t>
  </si>
  <si>
    <t>Tuesday</t>
  </si>
  <si>
    <t>STW</t>
  </si>
  <si>
    <t>Math</t>
  </si>
  <si>
    <t>Lang</t>
  </si>
  <si>
    <t>Physics</t>
  </si>
  <si>
    <t>Hum</t>
  </si>
  <si>
    <t>CS</t>
  </si>
  <si>
    <t>Lunch</t>
  </si>
  <si>
    <t>Welcome/Icebreaker</t>
  </si>
  <si>
    <t>WPI Welcome</t>
  </si>
  <si>
    <t>STEM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</si>
  <si>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18 Aug - 22 Aug 2014</t>
    </r>
  </si>
  <si>
    <t>7:45 HR Advisory</t>
  </si>
  <si>
    <t>J</t>
  </si>
  <si>
    <t>K</t>
  </si>
  <si>
    <t>L</t>
  </si>
  <si>
    <t>HR Advisory</t>
  </si>
  <si>
    <t>PE</t>
  </si>
  <si>
    <t>Faculty
Meetings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</si>
  <si>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25 Aug - 29 Aug 2014</t>
    </r>
  </si>
  <si>
    <t>IDs and
Campus Tours</t>
  </si>
  <si>
    <t>Meeting</t>
  </si>
  <si>
    <t>STEM-A</t>
  </si>
  <si>
    <t>STEM-B</t>
  </si>
  <si>
    <t>Photo</t>
  </si>
  <si>
    <t>Jr/Sr Lunch</t>
  </si>
  <si>
    <t>Community Service
Presentations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</si>
  <si>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 Sept - 5 Sept 2014</t>
    </r>
  </si>
  <si>
    <t>PSAT Prep</t>
  </si>
  <si>
    <t>(n/a)</t>
  </si>
  <si>
    <t>School</t>
  </si>
  <si>
    <t>Day #</t>
  </si>
  <si>
    <t>Robotics, Field Games</t>
  </si>
  <si>
    <t>Mock Trial, CAD</t>
  </si>
  <si>
    <t>No Extracurriculas</t>
  </si>
  <si>
    <t>Study</t>
  </si>
  <si>
    <t>Dont</t>
  </si>
  <si>
    <t>Remove</t>
  </si>
  <si>
    <t>Camp
Bournedale</t>
  </si>
  <si>
    <t>Start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</si>
  <si>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8 Sept - 12 Sept 2014</t>
    </r>
  </si>
  <si>
    <t>HR Advisory 15 mins</t>
  </si>
  <si>
    <t>Happy
Labor
Day
No
School</t>
  </si>
  <si>
    <t>Dismissal from Academy ~1pm</t>
  </si>
  <si>
    <t>Student</t>
  </si>
  <si>
    <t>Week</t>
  </si>
  <si>
    <t>Week Of</t>
  </si>
  <si>
    <t>Advisory</t>
  </si>
  <si>
    <t>Other</t>
  </si>
  <si>
    <t>Actual</t>
  </si>
  <si>
    <t>Target</t>
  </si>
  <si>
    <t>%</t>
  </si>
  <si>
    <t>Hrs</t>
  </si>
  <si>
    <t>Tar</t>
  </si>
  <si>
    <t>Sum</t>
  </si>
  <si>
    <t>Senior Advising</t>
  </si>
  <si>
    <t>No PSAT</t>
  </si>
  <si>
    <t>No PSAT Prep</t>
  </si>
  <si>
    <t>Course</t>
  </si>
  <si>
    <t>Diff</t>
  </si>
  <si>
    <t>Wednesday updated</t>
  </si>
  <si>
    <t>Version 2</t>
  </si>
  <si>
    <t>Version 1</t>
  </si>
  <si>
    <t>M</t>
  </si>
  <si>
    <t>H</t>
  </si>
  <si>
    <t>P</t>
  </si>
  <si>
    <t>STM</t>
  </si>
  <si>
    <t>Robotics, CAD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</si>
  <si>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15 Sept - 19 Sept 2014</t>
    </r>
  </si>
  <si>
    <t>STEM - Library Visit</t>
  </si>
  <si>
    <t>Break</t>
  </si>
  <si>
    <t>PE Change / Lunch</t>
  </si>
  <si>
    <t>Version 1, Printed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</si>
  <si>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22 Sept - 26 Sept 2014</t>
    </r>
  </si>
  <si>
    <t>Directed Study</t>
  </si>
  <si>
    <t>HR Advisory / Firedrill?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</si>
  <si>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29 Sept - 3 Oct 2014</t>
    </r>
  </si>
  <si>
    <t>Election Speeches</t>
  </si>
  <si>
    <t>HR / Election Voting</t>
  </si>
  <si>
    <t>Election Results</t>
  </si>
  <si>
    <t>Term</t>
  </si>
  <si>
    <t>A</t>
  </si>
  <si>
    <t>B</t>
  </si>
  <si>
    <t>Math
HiMCM Talk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</si>
  <si>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6 Oct - 10 Oct 2014</t>
    </r>
  </si>
  <si>
    <t>CWRA Testing</t>
  </si>
  <si>
    <t>???</t>
  </si>
  <si>
    <t>Academic Sub</t>
  </si>
  <si>
    <t>w/Other Sub</t>
  </si>
  <si>
    <t>hrs/wk</t>
  </si>
  <si>
    <t>w/Other</t>
  </si>
  <si>
    <t>Camp</t>
  </si>
  <si>
    <t>WPI</t>
  </si>
  <si>
    <t>Academic YTD</t>
  </si>
  <si>
    <t>w/Other YTD</t>
  </si>
  <si>
    <t>Academic</t>
  </si>
  <si>
    <t>x</t>
  </si>
  <si>
    <t>Hours</t>
  </si>
  <si>
    <t>Math
ASMA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</si>
  <si>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13 Oct - 17 Oct 2014</t>
    </r>
  </si>
  <si>
    <t>PSAT</t>
  </si>
  <si>
    <t>Lunch (40 mins)</t>
  </si>
  <si>
    <t>50 min classes</t>
  </si>
  <si>
    <t>Vacation! Return Tue 10/28</t>
  </si>
  <si>
    <t>** UPDATED, NO PE</t>
  </si>
  <si>
    <r>
      <rPr>
        <i/>
        <sz val="10"/>
        <color rgb="FFFF0000"/>
        <rFont val="Times New Roman"/>
        <family val="1"/>
      </rPr>
      <t>Version 3</t>
    </r>
    <r>
      <rPr>
        <i/>
        <sz val="10"/>
        <rFont val="Times New Roman"/>
        <family val="1"/>
      </rPr>
      <t>, Printed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</si>
  <si>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27 Oct - 31 Oct 2014</t>
    </r>
  </si>
  <si>
    <t>PE / RAD</t>
  </si>
  <si>
    <t>Mock Trial Only, No CAD</t>
  </si>
  <si>
    <t>Robotics, LabTech</t>
  </si>
  <si>
    <t>Dance/Movies</t>
  </si>
  <si>
    <t>No School!
Juniors and Seniors
return on Tuesday 10/28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</si>
  <si>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10 Nov - 14 Nov 2014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</si>
  <si>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3 Nov - 7 Nov 2014</t>
    </r>
  </si>
  <si>
    <t>PE (Swimming)</t>
  </si>
  <si>
    <t>Version 3, Printed</t>
  </si>
  <si>
    <t>Update: K Language merged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</si>
  <si>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17 Nov - 21 Nov 2014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</si>
  <si>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24 Nov - 28 Nov 2014</t>
    </r>
  </si>
  <si>
    <t>CWRA</t>
  </si>
  <si>
    <t>36Math</t>
  </si>
  <si>
    <t>Dismissal at 12:15 pm</t>
  </si>
  <si>
    <t>Regular sign-in
by 7:45 am</t>
  </si>
  <si>
    <t>Dismissal at 2:45 pm</t>
  </si>
  <si>
    <t>Robotics, No LabTech</t>
  </si>
  <si>
    <t>Students can work
in groups in or out
of the school.
The building closes
at 4:45 pm</t>
  </si>
  <si>
    <t>The building closes at 3:00 pm</t>
  </si>
  <si>
    <t>Math Meet</t>
  </si>
  <si>
    <t>Music Society</t>
  </si>
  <si>
    <t xml:space="preserve">HiMCM
36 Hour Math Competition
</t>
  </si>
  <si>
    <t xml:space="preserve">
HiMCM
36 Hour Math Competition</t>
  </si>
  <si>
    <t xml:space="preserve">Teacher
Appreciation
Luncheon and
Presentations
</t>
  </si>
  <si>
    <t>W</t>
  </si>
  <si>
    <t>D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</si>
  <si>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 Dec - 5 Dec 2014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</si>
  <si>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8 Dec - 12 Dec 2014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</si>
  <si>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15 Dec - 19 Dec 2014</t>
    </r>
  </si>
  <si>
    <t>BioMed Presentation</t>
  </si>
  <si>
    <t>CS (ACSL)</t>
  </si>
  <si>
    <t>Math (ASMA #3)</t>
  </si>
  <si>
    <t>Thanksgiving
Break</t>
  </si>
  <si>
    <t>X</t>
  </si>
  <si>
    <t>Y</t>
  </si>
  <si>
    <t>Z</t>
  </si>
  <si>
    <t>CS
Supercomputer Presentation</t>
  </si>
  <si>
    <t>STEM Study</t>
  </si>
  <si>
    <t>PE (1-2:45) / 
RAD Certifications (1-4:30)</t>
  </si>
  <si>
    <t>Friday (40 min blocks)</t>
  </si>
  <si>
    <t>Tuesday (45 min blocks)</t>
  </si>
  <si>
    <t>Version 2, Printed</t>
  </si>
  <si>
    <t>11:45 - 12:00 School Clean-up</t>
  </si>
  <si>
    <r>
      <t xml:space="preserve">Snow/Ice
</t>
    </r>
    <r>
      <rPr>
        <b/>
        <strike/>
        <sz val="10"/>
        <color indexed="8"/>
        <rFont val="Times New Roman"/>
        <family val="1"/>
      </rPr>
      <t>2 Hour Delay</t>
    </r>
    <r>
      <rPr>
        <b/>
        <sz val="10"/>
        <color indexed="8"/>
        <rFont val="Times New Roman"/>
        <family val="1"/>
      </rPr>
      <t xml:space="preserve">
"Work-at-home" Day</t>
    </r>
  </si>
  <si>
    <t>CS Alumni Presentations</t>
  </si>
  <si>
    <r>
      <t xml:space="preserve">Building closes at 1 PM
</t>
    </r>
    <r>
      <rPr>
        <sz val="9"/>
        <color indexed="8"/>
        <rFont val="Segoe Script"/>
        <family val="2"/>
      </rPr>
      <t>Have a great vacation!
Juniors return
Mon Jan 5th
See you next year</t>
    </r>
  </si>
  <si>
    <t>Count as "Other 6 hours"</t>
  </si>
  <si>
    <r>
      <rPr>
        <i/>
        <sz val="12"/>
        <color indexed="8"/>
        <rFont val="Gill Sans Ultra Bold Condensed"/>
        <family val="2"/>
      </rPr>
      <t>December Fair</t>
    </r>
    <r>
      <rPr>
        <i/>
        <sz val="10"/>
        <color indexed="8"/>
        <rFont val="Gill Sans Ultra Bold Condensed"/>
        <family val="2"/>
      </rPr>
      <t xml:space="preserve">
</t>
    </r>
  </si>
  <si>
    <t>Count as 2hr STEM, rest other</t>
  </si>
  <si>
    <t>Version 5!, Printed</t>
  </si>
  <si>
    <t>Great Problems Seminar
Presentations at WPI</t>
  </si>
  <si>
    <t>C</t>
  </si>
  <si>
    <t>Fair</t>
  </si>
  <si>
    <t>Snow/CS</t>
  </si>
  <si>
    <t>TAppr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</si>
  <si>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5 Jan - 9 Jan 2015</t>
    </r>
  </si>
  <si>
    <t>DRAFT, Printed</t>
  </si>
  <si>
    <t>Mock Trial, Robotics</t>
  </si>
  <si>
    <t>HR Advisory / Clean-up</t>
  </si>
  <si>
    <r>
      <t>X</t>
    </r>
    <r>
      <rPr>
        <b/>
        <vertAlign val="superscript"/>
        <sz val="10"/>
        <color theme="0"/>
        <rFont val="Times New Roman"/>
        <family val="1"/>
      </rPr>
      <t>2</t>
    </r>
  </si>
  <si>
    <r>
      <t>Y</t>
    </r>
    <r>
      <rPr>
        <b/>
        <vertAlign val="superscript"/>
        <sz val="10"/>
        <color theme="0"/>
        <rFont val="Times New Roman"/>
        <family val="1"/>
      </rPr>
      <t>2</t>
    </r>
  </si>
  <si>
    <r>
      <t>Z</t>
    </r>
    <r>
      <rPr>
        <b/>
        <vertAlign val="superscript"/>
        <sz val="10"/>
        <color theme="0"/>
        <rFont val="Times New Roman"/>
        <family val="1"/>
      </rPr>
      <t>2</t>
    </r>
  </si>
  <si>
    <t>Math (ASMA #4)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</si>
  <si>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12 Jan - 16 Jan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</si>
  <si>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19 Jan - 23 Jan 2015</t>
    </r>
  </si>
  <si>
    <t>Day of Divesity</t>
  </si>
  <si>
    <t>NO CS</t>
  </si>
  <si>
    <t>NO Physics near lunch (for CS group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</si>
  <si>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26 Jan - 30 Jan 2015</t>
    </r>
  </si>
  <si>
    <r>
      <t xml:space="preserve">LabTech2, Robotics, </t>
    </r>
    <r>
      <rPr>
        <strike/>
        <sz val="10"/>
        <color indexed="8"/>
        <rFont val="Times New Roman"/>
        <family val="1"/>
      </rPr>
      <t>Art</t>
    </r>
  </si>
  <si>
    <t>Version 1 Printed</t>
  </si>
  <si>
    <t>Pot Luck
Lunch</t>
  </si>
  <si>
    <t>Civil
Rights</t>
  </si>
  <si>
    <t>Edgar
Krasa</t>
  </si>
  <si>
    <t>Student
Presentations</t>
  </si>
  <si>
    <t>Day of Diversity</t>
  </si>
  <si>
    <t>All Are One</t>
  </si>
  <si>
    <t>Mock Trial (Scrimmage), Robotics</t>
  </si>
  <si>
    <t>No Judith</t>
  </si>
  <si>
    <t>STEM-Adv</t>
  </si>
  <si>
    <t>(day 90)</t>
  </si>
  <si>
    <t>(day 91)</t>
  </si>
  <si>
    <t>(day 92)</t>
  </si>
  <si>
    <t>No Tom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</si>
  <si>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 Feb - 6 Feb 2015</t>
    </r>
  </si>
  <si>
    <t>BHS Sci Fair</t>
  </si>
  <si>
    <t>Bill - Dr. Appt ?</t>
  </si>
  <si>
    <t>Open House #3 - Sat 1/31, 10 - 12</t>
  </si>
  <si>
    <t>Robotics, Art</t>
  </si>
  <si>
    <t>No Mike in DC</t>
  </si>
  <si>
    <t>Grade 9 Open house, 6:30-8:30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</si>
  <si>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16 Feb - 20 Feb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</si>
  <si>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9 Feb - 13 Feb 2015</t>
    </r>
  </si>
  <si>
    <t>(day 89)</t>
  </si>
  <si>
    <t>Physics Olympiad 3 - 4:30</t>
  </si>
  <si>
    <t>Video Game Night 7 - 10</t>
  </si>
  <si>
    <t>Open House #1, 6:30 - 8:30</t>
  </si>
  <si>
    <t>No Extra Curriculars</t>
  </si>
  <si>
    <t>Mock Trial vs Wachusett 12:45-5</t>
  </si>
  <si>
    <t>Mock Trial vs SPM 12:30-5</t>
  </si>
  <si>
    <t>No School
MLK Day</t>
  </si>
  <si>
    <t>If you can't fly, then run, 
if you can't run, then walk,
if you can't walk, then crawl, 
but whatever you do,
you have to keep moving forward.
-- Martin Luther King Jr.</t>
  </si>
  <si>
    <t>Mock Trial vs SJ 12:30-5</t>
  </si>
  <si>
    <t>Open House #2, Sun 1/25 1 - 3</t>
  </si>
  <si>
    <t>STEM Advising</t>
  </si>
  <si>
    <t>Rick in CA</t>
  </si>
  <si>
    <t>Diagnostic Test #1, 1 - 3</t>
  </si>
  <si>
    <t>Diagnostic Test #2, Sat 8:30-10:30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</si>
  <si>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23 Feb - 27 Feb 2015</t>
    </r>
  </si>
  <si>
    <t>WOCOMAL #4, SHS 3-5</t>
  </si>
  <si>
    <t>Diagnostic Test #3, 6 - 8</t>
  </si>
  <si>
    <t>NEW CS PD WORKSHOP RESCHEDULE</t>
  </si>
  <si>
    <t>Students must sign-in
via email at 8:30 am</t>
  </si>
  <si>
    <t>CS (ACSL #2)</t>
  </si>
  <si>
    <t>Version 3 Printed</t>
  </si>
  <si>
    <t xml:space="preserve">
Snow - 2 hour Delay</t>
  </si>
  <si>
    <t>Blizzard Juno
Work-at-home Day</t>
  </si>
  <si>
    <t>Math (ASMA #5)</t>
  </si>
  <si>
    <t>(classes 50 mins long)</t>
  </si>
  <si>
    <t>(day 99)</t>
  </si>
  <si>
    <t>(day 100)</t>
  </si>
  <si>
    <t>(day 101)</t>
  </si>
  <si>
    <t>(day 102)</t>
  </si>
  <si>
    <t>Snowstorm Linus
No School</t>
  </si>
  <si>
    <t>Worcester 17" snow</t>
  </si>
  <si>
    <t xml:space="preserve">
Snow - 2 hour Delay
(AMC12 @ 7:45)</t>
  </si>
  <si>
    <t>Lunch (30 mins)</t>
  </si>
  <si>
    <t>Meeting (20 mins)</t>
  </si>
  <si>
    <t>Worcester 34.5" snow</t>
  </si>
  <si>
    <t>.</t>
  </si>
  <si>
    <t>Physics (90 mins)</t>
  </si>
  <si>
    <t>Mike legislative meeting 12-2</t>
  </si>
  <si>
    <t>Fluid review from 10-11</t>
  </si>
  <si>
    <t>(classes 55 mins long)</t>
  </si>
  <si>
    <t>STEM II Intro (~30 mins)</t>
  </si>
  <si>
    <r>
      <rPr>
        <strike/>
        <sz val="10"/>
        <color indexed="8"/>
        <rFont val="Times New Roman"/>
        <family val="1"/>
      </rPr>
      <t>STEM II Intro (~30 mins)</t>
    </r>
    <r>
      <rPr>
        <sz val="10"/>
        <color indexed="8"/>
        <rFont val="Times New Roman"/>
        <family val="1"/>
      </rPr>
      <t xml:space="preserve">
STEM I Advising</t>
    </r>
  </si>
  <si>
    <t>STEM / Study (70 mins)</t>
  </si>
  <si>
    <t>Tom, Angela? to Marlborough SciFair</t>
  </si>
  <si>
    <t>HR Advisory / Clean-up (30 mins)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</si>
  <si>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3 Mar - 6 Mar Feb 2015</t>
    </r>
  </si>
  <si>
    <t>Mass Academy
STEM Fair</t>
  </si>
  <si>
    <t>Attendance and lunch</t>
  </si>
  <si>
    <t>STEM Fair Morning:</t>
  </si>
  <si>
    <t>12:45 Students at displays
1:00 Judging begins
4:00 Public viewing begins
5:00 Student clean-up and
         removal of all projects</t>
  </si>
  <si>
    <t>Students can be dropped off at the Odeum as early as 9 am, or the Academy at 7 am. Attendance is required at the WPI Odeum by noon. After attendance and display is completely setup, students can eat at the campus center or bring a lunch.</t>
  </si>
  <si>
    <t>Winter Storm Marcus
Work-at-home Day</t>
  </si>
  <si>
    <t>(classes 45 mins long)</t>
  </si>
  <si>
    <t>Maria, Lisa in TX</t>
  </si>
  <si>
    <t>Directed Study in HRs</t>
  </si>
  <si>
    <t>Meeting / President Leshin</t>
  </si>
  <si>
    <t>10:00 Break</t>
  </si>
  <si>
    <t>I</t>
  </si>
  <si>
    <t>STEM Announcments</t>
  </si>
  <si>
    <t>Long Lunch / 
STEM Recovery ?</t>
  </si>
  <si>
    <t>Vacation! JRs return Tue 3/17</t>
  </si>
  <si>
    <t>Worcester 14.4" snow</t>
  </si>
  <si>
    <t>Give 1 hr to each 6 classes</t>
  </si>
  <si>
    <t>Version 2E Printed</t>
  </si>
  <si>
    <t>No Math, No CS (not going now)</t>
  </si>
  <si>
    <t>Mock Trial vs Wach. 12:30-5</t>
  </si>
  <si>
    <r>
      <rPr>
        <strike/>
        <sz val="10"/>
        <color indexed="8"/>
        <rFont val="Times New Roman"/>
        <family val="1"/>
      </rPr>
      <t>Mock Trial,</t>
    </r>
    <r>
      <rPr>
        <sz val="10"/>
        <color indexed="8"/>
        <rFont val="Times New Roman"/>
        <family val="1"/>
      </rPr>
      <t xml:space="preserve"> Robotics</t>
    </r>
  </si>
  <si>
    <t>Lang off from CS, merge Lang?</t>
  </si>
  <si>
    <t>STEM 2 Advising</t>
  </si>
  <si>
    <t>STEM 1 Advising / Recap</t>
  </si>
  <si>
    <t>No print row</t>
  </si>
  <si>
    <t>Directed Study (~20-30 mins),
then STEM 2 Advising</t>
  </si>
  <si>
    <t>STEM 2</t>
  </si>
  <si>
    <t>SPLISH</t>
  </si>
  <si>
    <t>Meeting w/ H. Chandler</t>
  </si>
  <si>
    <r>
      <t>X</t>
    </r>
    <r>
      <rPr>
        <b/>
        <vertAlign val="superscript"/>
        <sz val="10"/>
        <color theme="0"/>
        <rFont val="Times New Roman"/>
        <family val="1"/>
      </rPr>
      <t>3</t>
    </r>
  </si>
  <si>
    <r>
      <t>Y</t>
    </r>
    <r>
      <rPr>
        <b/>
        <vertAlign val="superscript"/>
        <sz val="10"/>
        <color theme="0"/>
        <rFont val="Times New Roman"/>
        <family val="1"/>
      </rPr>
      <t>3</t>
    </r>
  </si>
  <si>
    <r>
      <t>Z</t>
    </r>
    <r>
      <rPr>
        <b/>
        <vertAlign val="superscript"/>
        <sz val="10"/>
        <color theme="0"/>
        <rFont val="Times New Roman"/>
        <family val="1"/>
      </rPr>
      <t>3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</si>
  <si>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16 March - 20 March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</si>
  <si>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23 March - 27 March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</si>
  <si>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30 March - 3 April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</si>
  <si>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6 April - 10 April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</si>
  <si>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13 April - 17 April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</si>
  <si>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20 April - 24 April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</si>
  <si>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27 April - 1 May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</si>
  <si>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4 May - 8 May 2015</t>
    </r>
  </si>
  <si>
    <t>Graduation Rehersal</t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</si>
  <si>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11 May - 15 May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</si>
  <si>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18 May - 22 May 2015</t>
    </r>
  </si>
  <si>
    <r>
      <t>Mass Academy Schedule for the week of</t>
    </r>
    <r>
      <rPr>
        <b/>
        <i/>
        <sz val="14"/>
        <color indexed="10"/>
        <rFont val="Times New Roman"/>
        <family val="1"/>
      </rPr>
      <t xml:space="preserve"> 25 May - 29 May 2015</t>
    </r>
  </si>
  <si>
    <r>
      <rPr>
        <strike/>
        <sz val="10"/>
        <color indexed="8"/>
        <rFont val="Times New Roman"/>
        <family val="1"/>
      </rPr>
      <t>Mock Trial</t>
    </r>
    <r>
      <rPr>
        <sz val="10"/>
        <color indexed="8"/>
        <rFont val="Times New Roman"/>
        <family val="1"/>
      </rPr>
      <t>, Robotics</t>
    </r>
  </si>
  <si>
    <t>Movie Night</t>
  </si>
  <si>
    <t>Seniors return
No school for juniors</t>
  </si>
  <si>
    <t>Applications Due</t>
  </si>
  <si>
    <t>Math (ASMA #6)</t>
  </si>
  <si>
    <t>CS App Kickoff</t>
  </si>
  <si>
    <t>No Extracurriculars</t>
  </si>
  <si>
    <t>Basketball</t>
  </si>
  <si>
    <t>Cardio, CAD</t>
  </si>
  <si>
    <t>Senior Dinner</t>
  </si>
  <si>
    <t>Robotics, MO</t>
  </si>
  <si>
    <t xml:space="preserve"> Meeting (starting at 11)</t>
  </si>
  <si>
    <t>Version 4 Printed</t>
  </si>
  <si>
    <t>CS (ACSL #4)</t>
  </si>
  <si>
    <t>Site Council 4:30</t>
  </si>
  <si>
    <t>Robotics, OR</t>
  </si>
  <si>
    <t>MCAS Blocks 1, 2</t>
  </si>
  <si>
    <t>Science Olympiad 3/21</t>
  </si>
  <si>
    <t>PSG 5:00, College night 6:30</t>
  </si>
  <si>
    <t>MCAS Block 1</t>
  </si>
  <si>
    <t>Robotics, OR, Hum Symposium</t>
  </si>
  <si>
    <t>Math Meet 1:00</t>
  </si>
  <si>
    <t>No CS b/c Lang in CS room</t>
  </si>
  <si>
    <t>No Lang, JW not in school</t>
  </si>
  <si>
    <t>Mike in OK</t>
  </si>
  <si>
    <t>No Math, TR not in, Mike in OK</t>
  </si>
  <si>
    <t>CS App Interviews, Mike in OK</t>
  </si>
  <si>
    <t>Math Presentation
Prof. Martin</t>
  </si>
  <si>
    <t>Applications 1st Meeting (1-4)</t>
  </si>
  <si>
    <t>SISP Proposals Due</t>
  </si>
  <si>
    <t>Meeting / WPI Registration 12:00</t>
  </si>
  <si>
    <t>CS K-BL2 AppInterview</t>
  </si>
  <si>
    <t>CS before BL4 1/2 day Shrews</t>
  </si>
  <si>
    <t>No CS?</t>
  </si>
  <si>
    <t>WCP Concert 7 pm</t>
  </si>
  <si>
    <t>STEM Advising /
WCP Dress Rehersal</t>
  </si>
  <si>
    <t>Hum /
Walden Chamber Players</t>
  </si>
  <si>
    <t>STEM 2
Preliminary Design Review</t>
  </si>
  <si>
    <t>(45 min classes)</t>
  </si>
  <si>
    <t>STEM 2
Critical Design Review</t>
  </si>
  <si>
    <t>No STW last 2</t>
  </si>
  <si>
    <t>Art Show 6 pm</t>
  </si>
  <si>
    <t>Splish Preparations</t>
  </si>
  <si>
    <t>Last Day of School!
(1/2 day)</t>
  </si>
  <si>
    <t>Prom Sat 4/18 6-11</t>
  </si>
  <si>
    <t>Day of Silence</t>
  </si>
  <si>
    <t>Mr B in DC</t>
  </si>
  <si>
    <t>Mr B in DC, No Dr S</t>
  </si>
  <si>
    <t>Graduation Sat 5/9 1 pm</t>
  </si>
  <si>
    <t>(40 min classes, No PE)</t>
  </si>
  <si>
    <t>Meeting / Splish Info</t>
  </si>
  <si>
    <t>SISPs (JR,KP,JM) during Math?</t>
  </si>
  <si>
    <t>JSHS (AP, KK)</t>
  </si>
  <si>
    <t>SRs last day</t>
  </si>
  <si>
    <t>AP Calc AB(4), BC(2)</t>
  </si>
  <si>
    <t>Updated</t>
  </si>
  <si>
    <t>Version B, Printed</t>
  </si>
  <si>
    <t>CS App Interviews BL1-4</t>
  </si>
  <si>
    <t>Mr B in DC ?</t>
  </si>
  <si>
    <t>SISP
Presentations</t>
  </si>
  <si>
    <t>No School
Partiots Day and
Boston Marathon Day</t>
  </si>
  <si>
    <t>Half Day
(and work on STEM 2)</t>
  </si>
  <si>
    <t xml:space="preserve">Splish!
</t>
  </si>
  <si>
    <t>Lang Museum Visit</t>
  </si>
  <si>
    <t>HR Advisory (SISPs?)</t>
  </si>
  <si>
    <t>Lunch / Pep-Rally</t>
  </si>
  <si>
    <t>Lang off CS (J,K)</t>
  </si>
  <si>
    <t xml:space="preserve">No School for Juniors
Prof Development Day
for Teachers
Plus:
State STEM Fair,
NEAML Math Championship,
CS Competition
</t>
  </si>
  <si>
    <t>MSSEF, SATs on 5/2</t>
  </si>
  <si>
    <t>JSHS</t>
  </si>
  <si>
    <t>ISEF (5) 5/10 - 5/15</t>
  </si>
  <si>
    <t>ISEF (5)</t>
  </si>
  <si>
    <t>MCAS (10) Block 1</t>
  </si>
  <si>
    <t>Spirit Week: Section Day</t>
  </si>
  <si>
    <t>Twin Day</t>
  </si>
  <si>
    <t>Wacky Wednesday</t>
  </si>
  <si>
    <t>MAMS Day</t>
  </si>
  <si>
    <t xml:space="preserve">Directed Study in HRs /
Middle School Sci Fair (~10)
</t>
  </si>
  <si>
    <t>WPI Course Info</t>
  </si>
  <si>
    <t>Sports Day</t>
  </si>
  <si>
    <t>Class Officer Speeches</t>
  </si>
  <si>
    <t>Application Meeting during Study</t>
  </si>
  <si>
    <t>Robotics Event (~1pm?)</t>
  </si>
  <si>
    <t>SISP Ratings due</t>
  </si>
  <si>
    <t>Graduation Breakfast
&amp; Yearbooks</t>
  </si>
  <si>
    <t>11:45 Dismissal</t>
  </si>
  <si>
    <t>School closes 2:00</t>
  </si>
  <si>
    <t>WPI Freshman Advising</t>
  </si>
  <si>
    <t>Elections and Sr Advisory</t>
  </si>
  <si>
    <t xml:space="preserve">11:45 - 1:45
Junior Class Event
at Institute Park
Attendance is recommended
</t>
  </si>
  <si>
    <t>AP Psych (1)</t>
  </si>
  <si>
    <t>AP Physics 1 (4)</t>
  </si>
  <si>
    <t>AP Physics 2 (0) &amp; CS (1)</t>
  </si>
  <si>
    <t>(arrival at noon)</t>
  </si>
  <si>
    <t>College Advising</t>
  </si>
  <si>
    <t>College</t>
  </si>
  <si>
    <t>STEM 2 Presentations
(including break)</t>
  </si>
  <si>
    <t>College in one classroom</t>
  </si>
  <si>
    <t>Basketball (last day)</t>
  </si>
  <si>
    <t>AP Physics C (4)</t>
  </si>
  <si>
    <t>I-SWEEP, TX (1)</t>
  </si>
  <si>
    <t>AP Stats (1)</t>
  </si>
  <si>
    <t>AP Macro (1)</t>
  </si>
  <si>
    <t>New Junior BBQ Sat 5/16, 1-5</t>
  </si>
  <si>
    <t>AP Physics C Make-up (3)</t>
  </si>
  <si>
    <t>WPI Material Sci (1)</t>
  </si>
  <si>
    <t>Merge Lang all week</t>
  </si>
  <si>
    <t>Math Study in HRs</t>
  </si>
  <si>
    <t>Directed Study in Brickyard</t>
  </si>
  <si>
    <t>Meeting / Election Results</t>
  </si>
  <si>
    <t>CS Apps Fair</t>
  </si>
  <si>
    <t>Language Film Festival</t>
  </si>
  <si>
    <t>WPI Registration closes at noon</t>
  </si>
  <si>
    <t>Lunch *</t>
  </si>
  <si>
    <t>No Mike, Faculty Meeting BL1-3?</t>
  </si>
  <si>
    <t>Surveys</t>
  </si>
  <si>
    <t>No School
Memorial Day
As we celebrate Memorial Day
and enjoy our freedoms,
remember those who have given
their lives for this country.</t>
  </si>
  <si>
    <t xml:space="preserve">Summer Vacation!
Summer Chemistry
starts Mon 6/1, 8-11 </t>
  </si>
  <si>
    <t>(35 min classes)</t>
  </si>
  <si>
    <t>11:15 - 11:45 Meeting</t>
  </si>
  <si>
    <t>11:45 - 12:00 Clean-up</t>
  </si>
  <si>
    <t>Version 23 Printed</t>
  </si>
  <si>
    <t>Diver</t>
  </si>
  <si>
    <t>Snow</t>
  </si>
  <si>
    <t>Splish</t>
  </si>
  <si>
    <t>WCP</t>
  </si>
  <si>
    <t>Spl/SISP</t>
  </si>
  <si>
    <t>Grad</t>
  </si>
  <si>
    <t>Coll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</si>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</sst>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;@"/>
    <numFmt numFmtId="165" formatCode="[$-409]h:mm\ AM/PM;@"/>
    <numFmt numFmtId="166" formatCode="[$-409]dddd\,\ mmmm\ dd\,\ yyyy\ \ \-\ \ h:mm\ AM/PM;@"/>
    <numFmt numFmtId="167" formatCode="[$-F800]dddd\,\ mmmm\ dd\,\ yyyy"/>
    <numFmt numFmtId="168" formatCode="mm/dd"/>
    <numFmt numFmtId="169" formatCode="0.0"/>
  </numFmts>
  <fonts count="41">
    <font>
      <sz val="11"/>
      <color theme="1"/>
      <name val="Calibri"/>
      <family val="2"/>
      <scheme val="minor"/>
    </font>
    <font>
      <i/>
      <sz val="14"/>
      <color indexed="8"/>
      <name val="Times New Roman"/>
      <family val="1"/>
    </font>
    <font>
      <b/>
      <i/>
      <sz val="14"/>
      <color indexed="10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i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6"/>
      <color rgb="FFFF0000"/>
      <name val="Times New Roman"/>
      <family val="1"/>
    </font>
    <font>
      <sz val="18"/>
      <color indexed="8"/>
      <name val="Pristina"/>
      <family val="4"/>
    </font>
    <font>
      <sz val="20"/>
      <color indexed="8"/>
      <name val="Magneto"/>
      <family val="5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i/>
      <sz val="10"/>
      <color rgb="FFFF0000"/>
      <name val="Times New Roman"/>
      <family val="1"/>
    </font>
    <font>
      <i/>
      <sz val="10"/>
      <name val="Times New Roman"/>
      <family val="1"/>
    </font>
    <font>
      <sz val="10"/>
      <color rgb="FFFF0000"/>
      <name val="Times New Roman"/>
      <family val="1"/>
    </font>
    <font>
      <b/>
      <sz val="48"/>
      <color indexed="8"/>
      <name val="Vladimir Script"/>
      <family val="4"/>
    </font>
    <font>
      <b/>
      <sz val="10"/>
      <color theme="0"/>
      <name val="Times New Roman"/>
      <family val="1"/>
    </font>
    <font>
      <b/>
      <sz val="10"/>
      <color indexed="8"/>
      <name val="Times New Roman"/>
      <family val="1"/>
    </font>
    <font>
      <b/>
      <strike/>
      <sz val="10"/>
      <color indexed="8"/>
      <name val="Times New Roman"/>
      <family val="1"/>
    </font>
    <font>
      <sz val="9"/>
      <color indexed="8"/>
      <name val="Segoe Script"/>
      <family val="2"/>
    </font>
    <font>
      <i/>
      <sz val="11"/>
      <color indexed="8"/>
      <name val="Gill Sans Ultra Bold Condensed"/>
      <family val="2"/>
    </font>
    <font>
      <i/>
      <sz val="11"/>
      <color indexed="8"/>
      <name val="Times New Roman"/>
      <family val="1"/>
    </font>
    <font>
      <i/>
      <sz val="10"/>
      <color indexed="8"/>
      <name val="Gill Sans Ultra Bold Condensed"/>
      <family val="2"/>
    </font>
    <font>
      <i/>
      <sz val="12"/>
      <color indexed="8"/>
      <name val="Gill Sans Ultra Bold Condensed"/>
      <family val="2"/>
    </font>
    <font>
      <strike/>
      <sz val="10"/>
      <color indexed="8"/>
      <name val="Times New Roman"/>
      <family val="1"/>
    </font>
    <font>
      <b/>
      <vertAlign val="superscript"/>
      <sz val="10"/>
      <color theme="0"/>
      <name val="Times New Roman"/>
      <family val="1"/>
    </font>
    <font>
      <sz val="12"/>
      <color indexed="8"/>
      <name val="Script MT Bold"/>
      <family val="4"/>
    </font>
    <font>
      <i/>
      <sz val="11"/>
      <color indexed="8"/>
      <name val="Shonar Bangla"/>
      <family val="2"/>
    </font>
    <font>
      <sz val="12"/>
      <color indexed="8"/>
      <name val="Snap ITC"/>
      <family val="5"/>
    </font>
    <font>
      <b/>
      <sz val="10"/>
      <name val="Times New Roman"/>
      <family val="1"/>
    </font>
    <font>
      <sz val="10"/>
      <color indexed="8"/>
      <name val="Snap ITC"/>
      <family val="5"/>
    </font>
    <font>
      <i/>
      <strike/>
      <sz val="10"/>
      <color indexed="8"/>
      <name val="Times New Roman"/>
      <family val="1"/>
    </font>
    <font>
      <i/>
      <sz val="12"/>
      <color indexed="8"/>
      <name val="Bodoni MT Black"/>
      <family val="1"/>
    </font>
    <font>
      <i/>
      <sz val="10"/>
      <color rgb="FF00B0F0"/>
      <name val="Times New Roman"/>
      <family val="1"/>
    </font>
    <font>
      <sz val="16"/>
      <color indexed="8"/>
      <name val="Cooper Black"/>
      <family val="1"/>
    </font>
    <font>
      <sz val="12"/>
      <color indexed="8"/>
      <name val="Cooper Black"/>
      <family val="1"/>
    </font>
    <font>
      <sz val="10"/>
      <name val="Times New Roman"/>
      <family val="1"/>
    </font>
    <font>
      <sz val="14"/>
      <color indexed="8"/>
      <name val="Bodoni MT Condensed"/>
      <family val="1"/>
    </font>
    <font>
      <i/>
      <sz val="14"/>
      <color indexed="8"/>
      <name val="Bodoni MT Condensed"/>
      <family val="1"/>
    </font>
    <font>
      <b/>
      <i/>
      <sz val="10"/>
      <color rgb="FF00B0F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rgb="FFFFCCFF"/>
        <bgColor indexed="64"/>
      </patternFill>
    </fill>
    <fill>
      <patternFill patternType="solid">
        <fgColor rgb="FFFFCCFF"/>
        <bgColor auto="1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1">
    <xf numFmtId="0" fontId="0" fillId="0" borderId="0" xfId="0"/>
    <xf numFmtId="2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left" vertical="center"/>
    </xf>
    <xf numFmtId="20" fontId="3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20" fontId="3" fillId="4" borderId="5" xfId="0" applyNumberFormat="1" applyFont="1" applyFill="1" applyBorder="1" applyAlignment="1">
      <alignment horizontal="center" vertical="center" wrapText="1"/>
    </xf>
    <xf numFmtId="20" fontId="3" fillId="8" borderId="5" xfId="0" applyNumberFormat="1" applyFont="1" applyFill="1" applyBorder="1" applyAlignment="1">
      <alignment horizontal="center" vertical="center" wrapText="1"/>
    </xf>
    <xf numFmtId="20" fontId="3" fillId="2" borderId="5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left" vertical="center"/>
    </xf>
    <xf numFmtId="2" fontId="3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20" fontId="3" fillId="3" borderId="5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20" fontId="3" fillId="0" borderId="8" xfId="0" applyNumberFormat="1" applyFont="1" applyFill="1" applyBorder="1" applyAlignment="1">
      <alignment vertical="center" wrapText="1"/>
    </xf>
    <xf numFmtId="20" fontId="3" fillId="0" borderId="5" xfId="0" applyNumberFormat="1" applyFont="1" applyFill="1" applyBorder="1" applyAlignment="1">
      <alignment horizontal="center" vertical="center" wrapText="1"/>
    </xf>
    <xf numFmtId="20" fontId="3" fillId="0" borderId="6" xfId="0" applyNumberFormat="1" applyFont="1" applyFill="1" applyBorder="1" applyAlignment="1">
      <alignment vertical="center" wrapText="1"/>
    </xf>
    <xf numFmtId="20" fontId="3" fillId="0" borderId="7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22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167" fontId="3" fillId="0" borderId="0" xfId="0" applyNumberFormat="1" applyFont="1" applyFill="1" applyAlignment="1">
      <alignment horizontal="center" vertical="center" wrapText="1"/>
    </xf>
    <xf numFmtId="0" fontId="7" fillId="0" borderId="0" xfId="0" applyFont="1"/>
    <xf numFmtId="167" fontId="4" fillId="0" borderId="0" xfId="0" applyNumberFormat="1" applyFont="1" applyFill="1" applyAlignment="1">
      <alignment horizontal="left" vertical="center"/>
    </xf>
    <xf numFmtId="167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3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169" fontId="12" fillId="0" borderId="15" xfId="0" applyNumberFormat="1" applyFont="1" applyFill="1" applyBorder="1" applyAlignment="1">
      <alignment horizontal="center" vertical="center" wrapText="1"/>
    </xf>
    <xf numFmtId="22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169" fontId="11" fillId="0" borderId="0" xfId="0" applyNumberFormat="1" applyFont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15" xfId="0" applyNumberFormat="1" applyFont="1" applyFill="1" applyBorder="1" applyAlignment="1">
      <alignment horizontal="center" vertical="center" wrapText="1"/>
    </xf>
    <xf numFmtId="20" fontId="3" fillId="15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2" fontId="3" fillId="7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0" fontId="3" fillId="16" borderId="5" xfId="0" applyNumberFormat="1" applyFont="1" applyFill="1" applyBorder="1" applyAlignment="1">
      <alignment horizontal="center" vertical="center" wrapText="1"/>
    </xf>
    <xf numFmtId="20" fontId="3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0" fontId="3" fillId="17" borderId="5" xfId="0" applyNumberFormat="1" applyFont="1" applyFill="1" applyBorder="1" applyAlignment="1">
      <alignment horizontal="center" vertical="center" wrapText="1"/>
    </xf>
    <xf numFmtId="2" fontId="12" fillId="0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/>
    </xf>
    <xf numFmtId="169" fontId="12" fillId="12" borderId="15" xfId="0" applyNumberFormat="1" applyFont="1" applyFill="1" applyBorder="1" applyAlignment="1">
      <alignment horizontal="center" vertical="center" wrapText="1"/>
    </xf>
    <xf numFmtId="169" fontId="11" fillId="12" borderId="15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0" fontId="3" fillId="2" borderId="6" xfId="0" applyNumberFormat="1" applyFont="1" applyFill="1" applyBorder="1" applyAlignment="1">
      <alignment horizontal="center" vertical="center" wrapText="1"/>
    </xf>
    <xf numFmtId="20" fontId="3" fillId="17" borderId="6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" fontId="14" fillId="18" borderId="0" xfId="0" applyNumberFormat="1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1" fontId="4" fillId="18" borderId="0" xfId="0" applyNumberFormat="1" applyFont="1" applyFill="1" applyAlignment="1">
      <alignment horizontal="center" vertical="center" wrapText="1"/>
    </xf>
    <xf numFmtId="2" fontId="4" fillId="18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/>
    </xf>
    <xf numFmtId="168" fontId="11" fillId="8" borderId="15" xfId="0" applyNumberFormat="1" applyFont="1" applyFill="1" applyBorder="1" applyAlignment="1">
      <alignment horizontal="center"/>
    </xf>
    <xf numFmtId="169" fontId="12" fillId="8" borderId="15" xfId="0" applyNumberFormat="1" applyFont="1" applyFill="1" applyBorder="1" applyAlignment="1">
      <alignment horizontal="center" vertical="center" wrapText="1"/>
    </xf>
    <xf numFmtId="169" fontId="11" fillId="8" borderId="1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0" fontId="3" fillId="5" borderId="5" xfId="0" applyNumberFormat="1" applyFont="1" applyFill="1" applyBorder="1" applyAlignment="1">
      <alignment horizontal="center" vertical="center" wrapText="1"/>
    </xf>
    <xf numFmtId="20" fontId="3" fillId="21" borderId="6" xfId="0" applyNumberFormat="1" applyFont="1" applyFill="1" applyBorder="1" applyAlignment="1">
      <alignment vertical="center" wrapText="1"/>
    </xf>
    <xf numFmtId="20" fontId="3" fillId="21" borderId="7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0" fontId="3" fillId="0" borderId="9" xfId="0" applyNumberFormat="1" applyFont="1" applyFill="1" applyBorder="1" applyAlignment="1">
      <alignment vertical="center" wrapText="1"/>
    </xf>
    <xf numFmtId="20" fontId="3" fillId="0" borderId="10" xfId="0" applyNumberFormat="1" applyFont="1" applyFill="1" applyBorder="1" applyAlignment="1">
      <alignment vertical="center" wrapText="1"/>
    </xf>
    <xf numFmtId="20" fontId="3" fillId="0" borderId="11" xfId="0" applyNumberFormat="1" applyFont="1" applyFill="1" applyBorder="1" applyAlignment="1">
      <alignment vertical="center" wrapText="1"/>
    </xf>
    <xf numFmtId="20" fontId="3" fillId="0" borderId="1" xfId="0" applyNumberFormat="1" applyFont="1" applyFill="1" applyBorder="1" applyAlignment="1">
      <alignment vertical="center" wrapText="1"/>
    </xf>
    <xf numFmtId="20" fontId="3" fillId="0" borderId="12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1" fontId="14" fillId="12" borderId="0" xfId="0" applyNumberFormat="1" applyFont="1" applyFill="1" applyBorder="1" applyAlignment="1">
      <alignment horizontal="center" vertical="center" wrapText="1"/>
    </xf>
    <xf numFmtId="1" fontId="14" fillId="21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20" fontId="3" fillId="17" borderId="13" xfId="0" applyNumberFormat="1" applyFont="1" applyFill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20" fontId="3" fillId="0" borderId="6" xfId="0" applyNumberFormat="1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 wrapText="1"/>
    </xf>
    <xf numFmtId="20" fontId="3" fillId="0" borderId="3" xfId="0" applyNumberFormat="1" applyFont="1" applyFill="1" applyBorder="1" applyAlignment="1">
      <alignment horizontal="center" vertical="center" wrapText="1"/>
    </xf>
    <xf numFmtId="20" fontId="3" fillId="0" borderId="4" xfId="0" applyNumberFormat="1" applyFont="1" applyFill="1" applyBorder="1" applyAlignment="1">
      <alignment horizontal="center" vertical="center" wrapText="1"/>
    </xf>
    <xf numFmtId="20" fontId="3" fillId="11" borderId="9" xfId="0" applyNumberFormat="1" applyFont="1" applyFill="1" applyBorder="1" applyAlignment="1">
      <alignment horizontal="center" vertical="center" wrapText="1"/>
    </xf>
    <xf numFmtId="20" fontId="3" fillId="11" borderId="0" xfId="0" applyNumberFormat="1" applyFont="1" applyFill="1" applyBorder="1" applyAlignment="1">
      <alignment horizontal="center" vertical="center" wrapText="1"/>
    </xf>
    <xf numFmtId="20" fontId="3" fillId="11" borderId="10" xfId="0" applyNumberFormat="1" applyFont="1" applyFill="1" applyBorder="1" applyAlignment="1">
      <alignment horizontal="center" vertical="center" wrapText="1"/>
    </xf>
    <xf numFmtId="20" fontId="3" fillId="11" borderId="11" xfId="0" applyNumberFormat="1" applyFont="1" applyFill="1" applyBorder="1" applyAlignment="1">
      <alignment horizontal="center" vertical="center" wrapText="1"/>
    </xf>
    <xf numFmtId="20" fontId="3" fillId="11" borderId="1" xfId="0" applyNumberFormat="1" applyFont="1" applyFill="1" applyBorder="1" applyAlignment="1">
      <alignment horizontal="center" vertical="center" wrapText="1"/>
    </xf>
    <xf numFmtId="20" fontId="3" fillId="11" borderId="12" xfId="0" applyNumberFormat="1" applyFont="1" applyFill="1" applyBorder="1" applyAlignment="1">
      <alignment horizontal="center" vertical="center" wrapText="1"/>
    </xf>
    <xf numFmtId="20" fontId="3" fillId="0" borderId="8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 wrapText="1"/>
    </xf>
    <xf numFmtId="20" fontId="3" fillId="10" borderId="6" xfId="0" applyNumberFormat="1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20" fontId="3" fillId="11" borderId="6" xfId="0" applyNumberFormat="1" applyFont="1" applyFill="1" applyBorder="1" applyAlignment="1">
      <alignment horizontal="center" vertical="center" wrapText="1"/>
    </xf>
    <xf numFmtId="20" fontId="3" fillId="11" borderId="8" xfId="0" applyNumberFormat="1" applyFont="1" applyFill="1" applyBorder="1" applyAlignment="1">
      <alignment horizontal="center" vertical="center" wrapText="1"/>
    </xf>
    <xf numFmtId="20" fontId="3" fillId="11" borderId="7" xfId="0" applyNumberFormat="1" applyFont="1" applyFill="1" applyBorder="1" applyAlignment="1">
      <alignment horizontal="center" vertical="center" wrapText="1"/>
    </xf>
    <xf numFmtId="20" fontId="3" fillId="6" borderId="6" xfId="0" applyNumberFormat="1" applyFont="1" applyFill="1" applyBorder="1" applyAlignment="1">
      <alignment horizontal="center" vertical="center" wrapText="1"/>
    </xf>
    <xf numFmtId="20" fontId="3" fillId="14" borderId="6" xfId="0" applyNumberFormat="1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9" borderId="4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2" fontId="14" fillId="3" borderId="0" xfId="0" applyNumberFormat="1" applyFont="1" applyFill="1" applyAlignment="1">
      <alignment horizontal="right"/>
    </xf>
    <xf numFmtId="2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left" vertical="center" wrapText="1"/>
    </xf>
    <xf numFmtId="0" fontId="34" fillId="0" borderId="0" xfId="0" applyFont="1" applyFill="1" applyAlignment="1">
      <alignment horizontal="left" vertical="center"/>
    </xf>
    <xf numFmtId="164" fontId="40" fillId="0" borderId="1" xfId="0" applyNumberFormat="1" applyFont="1" applyFill="1" applyBorder="1" applyAlignment="1">
      <alignment horizontal="center" vertical="center" wrapText="1"/>
    </xf>
    <xf numFmtId="20" fontId="3" fillId="8" borderId="6" xfId="0" applyNumberFormat="1" applyFont="1" applyFill="1" applyBorder="1" applyAlignment="1">
      <alignment horizontal="center" vertical="center" wrapText="1"/>
    </xf>
    <xf numFmtId="20" fontId="3" fillId="8" borderId="7" xfId="0" applyNumberFormat="1" applyFont="1" applyFill="1" applyBorder="1" applyAlignment="1">
      <alignment horizontal="center" vertical="center" wrapText="1"/>
    </xf>
    <xf numFmtId="20" fontId="3" fillId="5" borderId="6" xfId="0" applyNumberFormat="1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horizontal="center" vertical="center" wrapText="1"/>
    </xf>
    <xf numFmtId="20" fontId="3" fillId="8" borderId="9" xfId="0" applyNumberFormat="1" applyFont="1" applyFill="1" applyBorder="1" applyAlignment="1">
      <alignment horizontal="center" vertical="center" wrapText="1"/>
    </xf>
    <xf numFmtId="20" fontId="3" fillId="8" borderId="10" xfId="0" applyNumberFormat="1" applyFont="1" applyFill="1" applyBorder="1" applyAlignment="1">
      <alignment horizontal="center" vertical="center" wrapText="1"/>
    </xf>
    <xf numFmtId="20" fontId="3" fillId="8" borderId="11" xfId="0" applyNumberFormat="1" applyFont="1" applyFill="1" applyBorder="1" applyAlignment="1">
      <alignment horizontal="center" vertical="center" wrapText="1"/>
    </xf>
    <xf numFmtId="20" fontId="3" fillId="8" borderId="12" xfId="0" applyNumberFormat="1" applyFont="1" applyFill="1" applyBorder="1" applyAlignment="1">
      <alignment horizontal="center" vertical="center" wrapText="1"/>
    </xf>
    <xf numFmtId="20" fontId="3" fillId="2" borderId="13" xfId="0" applyNumberFormat="1" applyFont="1" applyFill="1" applyBorder="1" applyAlignment="1">
      <alignment horizontal="center" vertical="center" textRotation="90" wrapText="1"/>
    </xf>
    <xf numFmtId="20" fontId="3" fillId="2" borderId="14" xfId="0" applyNumberFormat="1" applyFont="1" applyFill="1" applyBorder="1" applyAlignment="1">
      <alignment horizontal="center" vertical="center" textRotation="90" wrapText="1"/>
    </xf>
    <xf numFmtId="20" fontId="3" fillId="17" borderId="13" xfId="0" applyNumberFormat="1" applyFont="1" applyFill="1" applyBorder="1" applyAlignment="1">
      <alignment horizontal="center" vertical="center" textRotation="90" wrapText="1"/>
    </xf>
    <xf numFmtId="20" fontId="3" fillId="17" borderId="14" xfId="0" applyNumberFormat="1" applyFont="1" applyFill="1" applyBorder="1" applyAlignment="1">
      <alignment horizontal="center" vertical="center" textRotation="90" wrapText="1"/>
    </xf>
    <xf numFmtId="20" fontId="3" fillId="5" borderId="9" xfId="0" applyNumberFormat="1" applyFont="1" applyFill="1" applyBorder="1" applyAlignment="1">
      <alignment horizontal="center" vertical="center" wrapText="1"/>
    </xf>
    <xf numFmtId="20" fontId="3" fillId="5" borderId="10" xfId="0" applyNumberFormat="1" applyFont="1" applyFill="1" applyBorder="1" applyAlignment="1">
      <alignment horizontal="center" vertical="center" wrapText="1"/>
    </xf>
    <xf numFmtId="20" fontId="3" fillId="5" borderId="11" xfId="0" applyNumberFormat="1" applyFont="1" applyFill="1" applyBorder="1" applyAlignment="1">
      <alignment horizontal="center" vertical="center" wrapText="1"/>
    </xf>
    <xf numFmtId="20" fontId="3" fillId="5" borderId="12" xfId="0" applyNumberFormat="1" applyFont="1" applyFill="1" applyBorder="1" applyAlignment="1">
      <alignment horizontal="center" vertical="center" wrapText="1"/>
    </xf>
    <xf numFmtId="20" fontId="3" fillId="7" borderId="6" xfId="0" applyNumberFormat="1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horizontal="center" vertical="center" wrapText="1"/>
    </xf>
    <xf numFmtId="20" fontId="3" fillId="17" borderId="6" xfId="0" applyNumberFormat="1" applyFont="1" applyFill="1" applyBorder="1" applyAlignment="1">
      <alignment horizontal="center" vertical="center" wrapText="1"/>
    </xf>
    <xf numFmtId="20" fontId="3" fillId="17" borderId="7" xfId="0" applyNumberFormat="1" applyFont="1" applyFill="1" applyBorder="1" applyAlignment="1">
      <alignment horizontal="center" vertical="center" wrapText="1"/>
    </xf>
    <xf numFmtId="20" fontId="3" fillId="3" borderId="9" xfId="0" applyNumberFormat="1" applyFont="1" applyFill="1" applyBorder="1" applyAlignment="1">
      <alignment horizontal="center" vertical="center" wrapText="1"/>
    </xf>
    <xf numFmtId="20" fontId="3" fillId="3" borderId="10" xfId="0" applyNumberFormat="1" applyFont="1" applyFill="1" applyBorder="1" applyAlignment="1">
      <alignment horizontal="center" vertical="center" wrapText="1"/>
    </xf>
    <xf numFmtId="20" fontId="3" fillId="3" borderId="11" xfId="0" applyNumberFormat="1" applyFont="1" applyFill="1" applyBorder="1" applyAlignment="1">
      <alignment horizontal="center" vertical="center" wrapText="1"/>
    </xf>
    <xf numFmtId="20" fontId="3" fillId="3" borderId="12" xfId="0" applyNumberFormat="1" applyFont="1" applyFill="1" applyBorder="1" applyAlignment="1">
      <alignment horizontal="center" vertical="center" wrapText="1"/>
    </xf>
    <xf numFmtId="20" fontId="3" fillId="7" borderId="9" xfId="0" applyNumberFormat="1" applyFont="1" applyFill="1" applyBorder="1" applyAlignment="1">
      <alignment horizontal="center" vertical="center" wrapText="1"/>
    </xf>
    <xf numFmtId="20" fontId="3" fillId="7" borderId="10" xfId="0" applyNumberFormat="1" applyFont="1" applyFill="1" applyBorder="1" applyAlignment="1">
      <alignment horizontal="center" vertical="center" wrapText="1"/>
    </xf>
    <xf numFmtId="20" fontId="3" fillId="7" borderId="11" xfId="0" applyNumberFormat="1" applyFont="1" applyFill="1" applyBorder="1" applyAlignment="1">
      <alignment horizontal="center" vertical="center" wrapText="1"/>
    </xf>
    <xf numFmtId="20" fontId="3" fillId="7" borderId="12" xfId="0" applyNumberFormat="1" applyFont="1" applyFill="1" applyBorder="1" applyAlignment="1">
      <alignment horizontal="center" vertical="center" wrapText="1"/>
    </xf>
    <xf numFmtId="20" fontId="3" fillId="2" borderId="9" xfId="0" applyNumberFormat="1" applyFont="1" applyFill="1" applyBorder="1" applyAlignment="1">
      <alignment horizontal="center" vertical="center" wrapText="1"/>
    </xf>
    <xf numFmtId="20" fontId="3" fillId="2" borderId="10" xfId="0" applyNumberFormat="1" applyFont="1" applyFill="1" applyBorder="1" applyAlignment="1">
      <alignment horizontal="center" vertical="center" wrapText="1"/>
    </xf>
    <xf numFmtId="20" fontId="3" fillId="2" borderId="11" xfId="0" applyNumberFormat="1" applyFont="1" applyFill="1" applyBorder="1" applyAlignment="1">
      <alignment horizontal="center" vertical="center" wrapText="1"/>
    </xf>
    <xf numFmtId="20" fontId="3" fillId="2" borderId="12" xfId="0" applyNumberFormat="1" applyFont="1" applyFill="1" applyBorder="1" applyAlignment="1">
      <alignment horizontal="center" vertical="center" wrapText="1"/>
    </xf>
    <xf numFmtId="20" fontId="3" fillId="3" borderId="6" xfId="0" applyNumberFormat="1" applyFont="1" applyFill="1" applyBorder="1" applyAlignment="1">
      <alignment horizontal="center" vertical="center" wrapText="1"/>
    </xf>
    <xf numFmtId="20" fontId="3" fillId="3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0" fontId="39" fillId="0" borderId="6" xfId="0" applyNumberFormat="1" applyFont="1" applyFill="1" applyBorder="1" applyAlignment="1">
      <alignment horizontal="center" vertical="center" wrapText="1"/>
    </xf>
    <xf numFmtId="20" fontId="39" fillId="0" borderId="8" xfId="0" applyNumberFormat="1" applyFont="1" applyFill="1" applyBorder="1" applyAlignment="1">
      <alignment horizontal="center" vertical="center" wrapText="1"/>
    </xf>
    <xf numFmtId="20" fontId="39" fillId="0" borderId="7" xfId="0" applyNumberFormat="1" applyFont="1" applyFill="1" applyBorder="1" applyAlignment="1">
      <alignment horizontal="center" vertical="center" wrapText="1"/>
    </xf>
    <xf numFmtId="20" fontId="39" fillId="0" borderId="9" xfId="0" applyNumberFormat="1" applyFont="1" applyFill="1" applyBorder="1" applyAlignment="1">
      <alignment horizontal="center" vertical="center" wrapText="1"/>
    </xf>
    <xf numFmtId="20" fontId="39" fillId="0" borderId="0" xfId="0" applyNumberFormat="1" applyFont="1" applyFill="1" applyBorder="1" applyAlignment="1">
      <alignment horizontal="center" vertical="center" wrapText="1"/>
    </xf>
    <xf numFmtId="20" fontId="39" fillId="0" borderId="10" xfId="0" applyNumberFormat="1" applyFont="1" applyFill="1" applyBorder="1" applyAlignment="1">
      <alignment horizontal="center" vertical="center" wrapText="1"/>
    </xf>
    <xf numFmtId="20" fontId="39" fillId="14" borderId="9" xfId="0" applyNumberFormat="1" applyFont="1" applyFill="1" applyBorder="1" applyAlignment="1">
      <alignment horizontal="center" vertical="center" wrapText="1"/>
    </xf>
    <xf numFmtId="20" fontId="39" fillId="14" borderId="0" xfId="0" applyNumberFormat="1" applyFont="1" applyFill="1" applyBorder="1" applyAlignment="1">
      <alignment horizontal="center" vertical="center" wrapText="1"/>
    </xf>
    <xf numFmtId="20" fontId="39" fillId="14" borderId="10" xfId="0" applyNumberFormat="1" applyFont="1" applyFill="1" applyBorder="1" applyAlignment="1">
      <alignment horizontal="center" vertical="center" wrapText="1"/>
    </xf>
    <xf numFmtId="20" fontId="39" fillId="14" borderId="11" xfId="0" applyNumberFormat="1" applyFont="1" applyFill="1" applyBorder="1" applyAlignment="1">
      <alignment horizontal="center" vertical="center" wrapText="1"/>
    </xf>
    <xf numFmtId="20" fontId="39" fillId="14" borderId="1" xfId="0" applyNumberFormat="1" applyFont="1" applyFill="1" applyBorder="1" applyAlignment="1">
      <alignment horizontal="center" vertical="center" wrapText="1"/>
    </xf>
    <xf numFmtId="20" fontId="39" fillId="14" borderId="12" xfId="0" applyNumberFormat="1" applyFont="1" applyFill="1" applyBorder="1" applyAlignment="1">
      <alignment horizontal="center" vertical="center" wrapText="1"/>
    </xf>
    <xf numFmtId="20" fontId="3" fillId="2" borderId="0" xfId="0" applyNumberFormat="1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20" fontId="3" fillId="0" borderId="9" xfId="0" applyNumberFormat="1" applyFont="1" applyFill="1" applyBorder="1" applyAlignment="1">
      <alignment horizontal="center" vertical="center" wrapText="1"/>
    </xf>
    <xf numFmtId="20" fontId="3" fillId="0" borderId="10" xfId="0" applyNumberFormat="1" applyFont="1" applyFill="1" applyBorder="1" applyAlignment="1">
      <alignment horizontal="center" vertical="center" wrapText="1"/>
    </xf>
    <xf numFmtId="20" fontId="3" fillId="0" borderId="11" xfId="0" applyNumberFormat="1" applyFont="1" applyFill="1" applyBorder="1" applyAlignment="1">
      <alignment horizontal="center" vertical="center" wrapText="1"/>
    </xf>
    <xf numFmtId="20" fontId="3" fillId="0" borderId="12" xfId="0" applyNumberFormat="1" applyFont="1" applyFill="1" applyBorder="1" applyAlignment="1">
      <alignment horizontal="center" vertical="center" wrapText="1"/>
    </xf>
    <xf numFmtId="20" fontId="3" fillId="2" borderId="6" xfId="0" applyNumberFormat="1" applyFont="1" applyFill="1" applyBorder="1" applyAlignment="1">
      <alignment horizontal="center" vertical="center" wrapText="1"/>
    </xf>
    <xf numFmtId="20" fontId="3" fillId="2" borderId="8" xfId="0" applyNumberFormat="1" applyFont="1" applyFill="1" applyBorder="1" applyAlignment="1">
      <alignment horizontal="center" vertical="center" wrapText="1"/>
    </xf>
    <xf numFmtId="20" fontId="3" fillId="5" borderId="0" xfId="0" applyNumberFormat="1" applyFont="1" applyFill="1" applyBorder="1" applyAlignment="1">
      <alignment horizontal="center" vertical="center" wrapText="1"/>
    </xf>
    <xf numFmtId="20" fontId="3" fillId="5" borderId="1" xfId="0" applyNumberFormat="1" applyFont="1" applyFill="1" applyBorder="1" applyAlignment="1">
      <alignment horizontal="center" vertical="center" wrapText="1"/>
    </xf>
    <xf numFmtId="20" fontId="3" fillId="5" borderId="8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20" fontId="3" fillId="10" borderId="2" xfId="0" applyNumberFormat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20" fontId="3" fillId="2" borderId="7" xfId="0" applyNumberFormat="1" applyFont="1" applyFill="1" applyBorder="1" applyAlignment="1">
      <alignment horizontal="center" vertical="center" wrapText="1"/>
    </xf>
    <xf numFmtId="20" fontId="3" fillId="8" borderId="8" xfId="0" applyNumberFormat="1" applyFont="1" applyFill="1" applyBorder="1" applyAlignment="1">
      <alignment horizontal="center" vertical="center" wrapText="1"/>
    </xf>
    <xf numFmtId="20" fontId="3" fillId="17" borderId="9" xfId="0" applyNumberFormat="1" applyFont="1" applyFill="1" applyBorder="1" applyAlignment="1">
      <alignment horizontal="center" vertical="center" wrapText="1"/>
    </xf>
    <xf numFmtId="20" fontId="3" fillId="17" borderId="10" xfId="0" applyNumberFormat="1" applyFont="1" applyFill="1" applyBorder="1" applyAlignment="1">
      <alignment horizontal="center" vertical="center" wrapText="1"/>
    </xf>
    <xf numFmtId="20" fontId="3" fillId="17" borderId="11" xfId="0" applyNumberFormat="1" applyFont="1" applyFill="1" applyBorder="1" applyAlignment="1">
      <alignment horizontal="center" vertical="center" wrapText="1"/>
    </xf>
    <xf numFmtId="20" fontId="3" fillId="17" borderId="12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22" fontId="14" fillId="0" borderId="0" xfId="0" applyNumberFormat="1" applyFont="1" applyFill="1" applyAlignment="1">
      <alignment horizontal="right"/>
    </xf>
    <xf numFmtId="20" fontId="3" fillId="14" borderId="8" xfId="0" applyNumberFormat="1" applyFont="1" applyFill="1" applyBorder="1" applyAlignment="1">
      <alignment horizontal="center" vertical="center" wrapText="1"/>
    </xf>
    <xf numFmtId="20" fontId="3" fillId="14" borderId="7" xfId="0" applyNumberFormat="1" applyFont="1" applyFill="1" applyBorder="1" applyAlignment="1">
      <alignment horizontal="center" vertical="center" wrapText="1"/>
    </xf>
    <xf numFmtId="20" fontId="3" fillId="14" borderId="9" xfId="0" applyNumberFormat="1" applyFont="1" applyFill="1" applyBorder="1" applyAlignment="1">
      <alignment horizontal="center" vertical="center" wrapText="1"/>
    </xf>
    <xf numFmtId="20" fontId="3" fillId="14" borderId="0" xfId="0" applyNumberFormat="1" applyFont="1" applyFill="1" applyBorder="1" applyAlignment="1">
      <alignment horizontal="center" vertical="center" wrapText="1"/>
    </xf>
    <xf numFmtId="20" fontId="3" fillId="14" borderId="10" xfId="0" applyNumberFormat="1" applyFont="1" applyFill="1" applyBorder="1" applyAlignment="1">
      <alignment horizontal="center" vertical="center" wrapText="1"/>
    </xf>
    <xf numFmtId="20" fontId="3" fillId="14" borderId="11" xfId="0" applyNumberFormat="1" applyFont="1" applyFill="1" applyBorder="1" applyAlignment="1">
      <alignment horizontal="center" vertical="center" wrapText="1"/>
    </xf>
    <xf numFmtId="20" fontId="3" fillId="14" borderId="1" xfId="0" applyNumberFormat="1" applyFont="1" applyFill="1" applyBorder="1" applyAlignment="1">
      <alignment horizontal="center" vertical="center" wrapText="1"/>
    </xf>
    <xf numFmtId="20" fontId="3" fillId="14" borderId="12" xfId="0" applyNumberFormat="1" applyFont="1" applyFill="1" applyBorder="1" applyAlignment="1">
      <alignment horizontal="center" vertical="center" wrapText="1"/>
    </xf>
    <xf numFmtId="20" fontId="3" fillId="8" borderId="0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20" fontId="3" fillId="0" borderId="0" xfId="0" applyNumberFormat="1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20" fontId="3" fillId="3" borderId="0" xfId="0" applyNumberFormat="1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 wrapText="1"/>
    </xf>
    <xf numFmtId="20" fontId="3" fillId="3" borderId="8" xfId="0" applyNumberFormat="1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3" fillId="17" borderId="10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7" borderId="12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0" fontId="3" fillId="17" borderId="0" xfId="0" applyNumberFormat="1" applyFont="1" applyFill="1" applyBorder="1" applyAlignment="1">
      <alignment horizontal="center" vertical="center" wrapText="1"/>
    </xf>
    <xf numFmtId="20" fontId="3" fillId="17" borderId="1" xfId="0" applyNumberFormat="1" applyFont="1" applyFill="1" applyBorder="1" applyAlignment="1">
      <alignment horizontal="center" vertical="center" wrapText="1"/>
    </xf>
    <xf numFmtId="20" fontId="3" fillId="17" borderId="8" xfId="0" applyNumberFormat="1" applyFont="1" applyFill="1" applyBorder="1" applyAlignment="1">
      <alignment horizontal="center" vertical="center" wrapText="1"/>
    </xf>
    <xf numFmtId="20" fontId="3" fillId="10" borderId="9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20" fontId="3" fillId="9" borderId="6" xfId="0" applyNumberFormat="1" applyFont="1" applyFill="1" applyBorder="1" applyAlignment="1">
      <alignment horizontal="center" vertical="center" wrapText="1"/>
    </xf>
    <xf numFmtId="20" fontId="3" fillId="9" borderId="8" xfId="0" applyNumberFormat="1" applyFont="1" applyFill="1" applyBorder="1" applyAlignment="1">
      <alignment horizontal="center" vertical="center" wrapText="1"/>
    </xf>
    <xf numFmtId="20" fontId="3" fillId="9" borderId="7" xfId="0" applyNumberFormat="1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 textRotation="90" wrapText="1"/>
    </xf>
    <xf numFmtId="0" fontId="3" fillId="17" borderId="14" xfId="0" applyFont="1" applyFill="1" applyBorder="1" applyAlignment="1">
      <alignment horizontal="center" vertical="center" textRotation="90" wrapText="1"/>
    </xf>
    <xf numFmtId="0" fontId="3" fillId="8" borderId="13" xfId="0" applyFont="1" applyFill="1" applyBorder="1" applyAlignment="1">
      <alignment horizontal="center" vertical="center" textRotation="90" wrapText="1"/>
    </xf>
    <xf numFmtId="0" fontId="3" fillId="8" borderId="14" xfId="0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/>
    </xf>
    <xf numFmtId="20" fontId="3" fillId="12" borderId="6" xfId="0" applyNumberFormat="1" applyFont="1" applyFill="1" applyBorder="1" applyAlignment="1">
      <alignment horizontal="center" vertical="center" wrapText="1"/>
    </xf>
    <xf numFmtId="20" fontId="3" fillId="12" borderId="8" xfId="0" applyNumberFormat="1" applyFont="1" applyFill="1" applyBorder="1" applyAlignment="1">
      <alignment horizontal="center" vertical="center" wrapText="1"/>
    </xf>
    <xf numFmtId="20" fontId="3" fillId="12" borderId="7" xfId="0" applyNumberFormat="1" applyFont="1" applyFill="1" applyBorder="1" applyAlignment="1">
      <alignment horizontal="center" vertical="center" wrapText="1"/>
    </xf>
    <xf numFmtId="20" fontId="3" fillId="7" borderId="8" xfId="0" applyNumberFormat="1" applyFont="1" applyFill="1" applyBorder="1" applyAlignment="1">
      <alignment horizontal="center" vertical="center" wrapText="1"/>
    </xf>
    <xf numFmtId="20" fontId="3" fillId="12" borderId="9" xfId="0" applyNumberFormat="1" applyFont="1" applyFill="1" applyBorder="1" applyAlignment="1">
      <alignment horizontal="center" vertical="center" wrapText="1"/>
    </xf>
    <xf numFmtId="20" fontId="3" fillId="12" borderId="0" xfId="0" applyNumberFormat="1" applyFont="1" applyFill="1" applyBorder="1" applyAlignment="1">
      <alignment horizontal="center" vertical="center" wrapText="1"/>
    </xf>
    <xf numFmtId="20" fontId="3" fillId="12" borderId="10" xfId="0" applyNumberFormat="1" applyFont="1" applyFill="1" applyBorder="1" applyAlignment="1">
      <alignment horizontal="center" vertical="center" wrapText="1"/>
    </xf>
    <xf numFmtId="20" fontId="3" fillId="12" borderId="11" xfId="0" applyNumberFormat="1" applyFont="1" applyFill="1" applyBorder="1" applyAlignment="1">
      <alignment horizontal="center" vertical="center" wrapText="1"/>
    </xf>
    <xf numFmtId="20" fontId="3" fillId="12" borderId="1" xfId="0" applyNumberFormat="1" applyFont="1" applyFill="1" applyBorder="1" applyAlignment="1">
      <alignment horizontal="center" vertical="center" wrapText="1"/>
    </xf>
    <xf numFmtId="20" fontId="3" fillId="12" borderId="1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0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7" fontId="3" fillId="0" borderId="8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20" fontId="3" fillId="8" borderId="13" xfId="0" applyNumberFormat="1" applyFont="1" applyFill="1" applyBorder="1" applyAlignment="1">
      <alignment horizontal="center" vertical="center" textRotation="90" wrapText="1"/>
    </xf>
    <xf numFmtId="20" fontId="3" fillId="8" borderId="14" xfId="0" applyNumberFormat="1" applyFont="1" applyFill="1" applyBorder="1" applyAlignment="1">
      <alignment horizontal="center" vertical="center" textRotation="90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20" fontId="3" fillId="10" borderId="8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 wrapText="1"/>
    </xf>
    <xf numFmtId="0" fontId="15" fillId="0" borderId="7" xfId="0" applyFont="1" applyFill="1" applyBorder="1" applyAlignment="1">
      <alignment horizontal="center" vertical="center" wrapText="1"/>
    </xf>
    <xf numFmtId="164" fontId="34" fillId="0" borderId="1" xfId="0" applyNumberFormat="1" applyFont="1" applyFill="1" applyBorder="1" applyAlignment="1">
      <alignment horizontal="center" vertical="center" wrapText="1"/>
    </xf>
    <xf numFmtId="20" fontId="36" fillId="0" borderId="6" xfId="0" applyNumberFormat="1" applyFont="1" applyFill="1" applyBorder="1" applyAlignment="1">
      <alignment horizontal="center" vertical="center" wrapText="1"/>
    </xf>
    <xf numFmtId="20" fontId="36" fillId="0" borderId="8" xfId="0" applyNumberFormat="1" applyFont="1" applyFill="1" applyBorder="1" applyAlignment="1">
      <alignment horizontal="center" vertical="center" wrapText="1"/>
    </xf>
    <xf numFmtId="20" fontId="36" fillId="0" borderId="7" xfId="0" applyNumberFormat="1" applyFont="1" applyFill="1" applyBorder="1" applyAlignment="1">
      <alignment horizontal="center" vertical="center" wrapText="1"/>
    </xf>
    <xf numFmtId="20" fontId="36" fillId="0" borderId="9" xfId="0" applyNumberFormat="1" applyFont="1" applyFill="1" applyBorder="1" applyAlignment="1">
      <alignment horizontal="center" vertical="center" wrapText="1"/>
    </xf>
    <xf numFmtId="20" fontId="36" fillId="0" borderId="0" xfId="0" applyNumberFormat="1" applyFont="1" applyFill="1" applyBorder="1" applyAlignment="1">
      <alignment horizontal="center" vertical="center" wrapText="1"/>
    </xf>
    <xf numFmtId="20" fontId="36" fillId="0" borderId="10" xfId="0" applyNumberFormat="1" applyFont="1" applyFill="1" applyBorder="1" applyAlignment="1">
      <alignment horizontal="center" vertical="center" wrapText="1"/>
    </xf>
    <xf numFmtId="20" fontId="36" fillId="0" borderId="11" xfId="0" applyNumberFormat="1" applyFont="1" applyFill="1" applyBorder="1" applyAlignment="1">
      <alignment horizontal="center" vertical="center" wrapText="1"/>
    </xf>
    <xf numFmtId="20" fontId="36" fillId="0" borderId="1" xfId="0" applyNumberFormat="1" applyFont="1" applyFill="1" applyBorder="1" applyAlignment="1">
      <alignment horizontal="center" vertical="center" wrapText="1"/>
    </xf>
    <xf numFmtId="20" fontId="36" fillId="0" borderId="12" xfId="0" applyNumberFormat="1" applyFont="1" applyFill="1" applyBorder="1" applyAlignment="1">
      <alignment horizontal="center" vertical="center" wrapText="1"/>
    </xf>
    <xf numFmtId="20" fontId="35" fillId="12" borderId="6" xfId="0" applyNumberFormat="1" applyFont="1" applyFill="1" applyBorder="1" applyAlignment="1">
      <alignment horizontal="center" vertical="center" wrapText="1"/>
    </xf>
    <xf numFmtId="20" fontId="35" fillId="12" borderId="8" xfId="0" applyNumberFormat="1" applyFont="1" applyFill="1" applyBorder="1" applyAlignment="1">
      <alignment horizontal="center" vertical="center" wrapText="1"/>
    </xf>
    <xf numFmtId="20" fontId="35" fillId="12" borderId="7" xfId="0" applyNumberFormat="1" applyFont="1" applyFill="1" applyBorder="1" applyAlignment="1">
      <alignment horizontal="center" vertical="center" wrapText="1"/>
    </xf>
    <xf numFmtId="20" fontId="35" fillId="12" borderId="9" xfId="0" applyNumberFormat="1" applyFont="1" applyFill="1" applyBorder="1" applyAlignment="1">
      <alignment horizontal="center" vertical="center" wrapText="1"/>
    </xf>
    <xf numFmtId="20" fontId="35" fillId="12" borderId="0" xfId="0" applyNumberFormat="1" applyFont="1" applyFill="1" applyBorder="1" applyAlignment="1">
      <alignment horizontal="center" vertical="center" wrapText="1"/>
    </xf>
    <xf numFmtId="20" fontId="35" fillId="12" borderId="10" xfId="0" applyNumberFormat="1" applyFont="1" applyFill="1" applyBorder="1" applyAlignment="1">
      <alignment horizontal="center" vertical="center" wrapText="1"/>
    </xf>
    <xf numFmtId="20" fontId="35" fillId="12" borderId="11" xfId="0" applyNumberFormat="1" applyFont="1" applyFill="1" applyBorder="1" applyAlignment="1">
      <alignment horizontal="center" vertical="center" wrapText="1"/>
    </xf>
    <xf numFmtId="20" fontId="35" fillId="12" borderId="1" xfId="0" applyNumberFormat="1" applyFont="1" applyFill="1" applyBorder="1" applyAlignment="1">
      <alignment horizontal="center" vertical="center" wrapText="1"/>
    </xf>
    <xf numFmtId="20" fontId="35" fillId="12" borderId="1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20" fontId="3" fillId="9" borderId="9" xfId="0" applyNumberFormat="1" applyFont="1" applyFill="1" applyBorder="1" applyAlignment="1">
      <alignment horizontal="center" vertical="center" wrapText="1"/>
    </xf>
    <xf numFmtId="20" fontId="3" fillId="9" borderId="0" xfId="0" applyNumberFormat="1" applyFont="1" applyFill="1" applyBorder="1" applyAlignment="1">
      <alignment horizontal="center" vertical="center" wrapText="1"/>
    </xf>
    <xf numFmtId="20" fontId="3" fillId="9" borderId="10" xfId="0" applyNumberFormat="1" applyFont="1" applyFill="1" applyBorder="1" applyAlignment="1">
      <alignment horizontal="center" vertical="center" wrapText="1"/>
    </xf>
    <xf numFmtId="20" fontId="3" fillId="9" borderId="11" xfId="0" applyNumberFormat="1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20" fontId="3" fillId="9" borderId="12" xfId="0" applyNumberFormat="1" applyFont="1" applyFill="1" applyBorder="1" applyAlignment="1">
      <alignment horizontal="center" vertical="center" wrapText="1"/>
    </xf>
    <xf numFmtId="22" fontId="13" fillId="0" borderId="0" xfId="0" applyNumberFormat="1" applyFont="1" applyFill="1" applyAlignment="1">
      <alignment horizontal="right"/>
    </xf>
    <xf numFmtId="20" fontId="3" fillId="7" borderId="0" xfId="0" applyNumberFormat="1" applyFont="1" applyFill="1" applyBorder="1" applyAlignment="1">
      <alignment horizontal="center" vertical="center" wrapText="1"/>
    </xf>
    <xf numFmtId="20" fontId="3" fillId="7" borderId="1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20" fontId="3" fillId="21" borderId="9" xfId="0" applyNumberFormat="1" applyFont="1" applyFill="1" applyBorder="1" applyAlignment="1">
      <alignment horizontal="center" vertical="center" wrapText="1"/>
    </xf>
    <xf numFmtId="20" fontId="3" fillId="21" borderId="0" xfId="0" applyNumberFormat="1" applyFont="1" applyFill="1" applyBorder="1" applyAlignment="1">
      <alignment horizontal="center" vertical="center" wrapText="1"/>
    </xf>
    <xf numFmtId="20" fontId="3" fillId="21" borderId="10" xfId="0" applyNumberFormat="1" applyFont="1" applyFill="1" applyBorder="1" applyAlignment="1">
      <alignment horizontal="center" vertical="center" wrapText="1"/>
    </xf>
    <xf numFmtId="20" fontId="3" fillId="21" borderId="11" xfId="0" applyNumberFormat="1" applyFont="1" applyFill="1" applyBorder="1" applyAlignment="1">
      <alignment horizontal="center" vertical="center" wrapText="1"/>
    </xf>
    <xf numFmtId="20" fontId="3" fillId="21" borderId="1" xfId="0" applyNumberFormat="1" applyFont="1" applyFill="1" applyBorder="1" applyAlignment="1">
      <alignment horizontal="center" vertical="center" wrapText="1"/>
    </xf>
    <xf numFmtId="20" fontId="3" fillId="21" borderId="12" xfId="0" applyNumberFormat="1" applyFont="1" applyFill="1" applyBorder="1" applyAlignment="1">
      <alignment horizontal="center" vertical="center" wrapText="1"/>
    </xf>
    <xf numFmtId="20" fontId="3" fillId="21" borderId="6" xfId="0" applyNumberFormat="1" applyFont="1" applyFill="1" applyBorder="1" applyAlignment="1">
      <alignment horizontal="center" vertical="center" wrapText="1"/>
    </xf>
    <xf numFmtId="20" fontId="3" fillId="21" borderId="8" xfId="0" applyNumberFormat="1" applyFont="1" applyFill="1" applyBorder="1" applyAlignment="1">
      <alignment horizontal="center" vertical="center" wrapText="1"/>
    </xf>
    <xf numFmtId="20" fontId="3" fillId="21" borderId="7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4" xfId="0" applyFont="1" applyFill="1" applyBorder="1" applyAlignment="1">
      <alignment horizontal="center" vertical="center" textRotation="90" wrapText="1"/>
    </xf>
    <xf numFmtId="0" fontId="3" fillId="3" borderId="13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3" fillId="14" borderId="9" xfId="0" applyFont="1" applyFill="1" applyBorder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textRotation="90" wrapText="1"/>
    </xf>
    <xf numFmtId="0" fontId="3" fillId="7" borderId="14" xfId="0" applyFont="1" applyFill="1" applyBorder="1" applyAlignment="1">
      <alignment horizontal="center" vertical="center" textRotation="90" wrapText="1"/>
    </xf>
    <xf numFmtId="0" fontId="3" fillId="21" borderId="9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horizontal="center" vertical="center" wrapText="1"/>
    </xf>
    <xf numFmtId="0" fontId="3" fillId="21" borderId="1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20" fontId="3" fillId="21" borderId="9" xfId="0" applyNumberFormat="1" applyFont="1" applyFill="1" applyBorder="1" applyAlignment="1">
      <alignment horizontal="left" vertical="center" wrapText="1" indent="1"/>
    </xf>
    <xf numFmtId="20" fontId="3" fillId="21" borderId="0" xfId="0" applyNumberFormat="1" applyFont="1" applyFill="1" applyBorder="1" applyAlignment="1">
      <alignment horizontal="left" vertical="center" wrapText="1" indent="1"/>
    </xf>
    <xf numFmtId="20" fontId="3" fillId="21" borderId="10" xfId="0" applyNumberFormat="1" applyFont="1" applyFill="1" applyBorder="1" applyAlignment="1">
      <alignment horizontal="left" vertical="center" wrapText="1" indent="1"/>
    </xf>
    <xf numFmtId="20" fontId="3" fillId="21" borderId="11" xfId="0" applyNumberFormat="1" applyFont="1" applyFill="1" applyBorder="1" applyAlignment="1">
      <alignment horizontal="left" vertical="center" wrapText="1" indent="1"/>
    </xf>
    <xf numFmtId="20" fontId="3" fillId="21" borderId="1" xfId="0" applyNumberFormat="1" applyFont="1" applyFill="1" applyBorder="1" applyAlignment="1">
      <alignment horizontal="left" vertical="center" wrapText="1" indent="1"/>
    </xf>
    <xf numFmtId="20" fontId="3" fillId="21" borderId="12" xfId="0" applyNumberFormat="1" applyFont="1" applyFill="1" applyBorder="1" applyAlignment="1">
      <alignment horizontal="left" vertical="center" wrapText="1" indent="1"/>
    </xf>
    <xf numFmtId="20" fontId="33" fillId="21" borderId="6" xfId="0" applyNumberFormat="1" applyFont="1" applyFill="1" applyBorder="1" applyAlignment="1">
      <alignment horizontal="center" vertical="center" wrapText="1"/>
    </xf>
    <xf numFmtId="20" fontId="33" fillId="21" borderId="8" xfId="0" applyNumberFormat="1" applyFont="1" applyFill="1" applyBorder="1" applyAlignment="1">
      <alignment horizontal="center" vertical="center" wrapText="1"/>
    </xf>
    <xf numFmtId="20" fontId="33" fillId="21" borderId="7" xfId="0" applyNumberFormat="1" applyFont="1" applyFill="1" applyBorder="1" applyAlignment="1">
      <alignment horizontal="center" vertical="center" wrapText="1"/>
    </xf>
    <xf numFmtId="20" fontId="33" fillId="21" borderId="9" xfId="0" applyNumberFormat="1" applyFont="1" applyFill="1" applyBorder="1" applyAlignment="1">
      <alignment horizontal="center" vertical="center" wrapText="1"/>
    </xf>
    <xf numFmtId="20" fontId="33" fillId="21" borderId="0" xfId="0" applyNumberFormat="1" applyFont="1" applyFill="1" applyBorder="1" applyAlignment="1">
      <alignment horizontal="center" vertical="center" wrapText="1"/>
    </xf>
    <xf numFmtId="20" fontId="33" fillId="21" borderId="10" xfId="0" applyNumberFormat="1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0" fontId="3" fillId="10" borderId="11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20" fontId="3" fillId="10" borderId="12" xfId="0" applyNumberFormat="1" applyFont="1" applyFill="1" applyBorder="1" applyAlignment="1">
      <alignment horizontal="center" vertical="center" wrapText="1"/>
    </xf>
    <xf numFmtId="20" fontId="3" fillId="0" borderId="13" xfId="0" applyNumberFormat="1" applyFont="1" applyFill="1" applyBorder="1" applyAlignment="1">
      <alignment horizontal="center" vertical="center" textRotation="90" wrapText="1"/>
    </xf>
    <xf numFmtId="20" fontId="3" fillId="0" borderId="14" xfId="0" applyNumberFormat="1" applyFont="1" applyFill="1" applyBorder="1" applyAlignment="1">
      <alignment horizontal="center" vertical="center" textRotation="90" wrapText="1"/>
    </xf>
    <xf numFmtId="20" fontId="31" fillId="21" borderId="6" xfId="0" applyNumberFormat="1" applyFont="1" applyFill="1" applyBorder="1" applyAlignment="1">
      <alignment horizontal="center" vertical="center" wrapText="1"/>
    </xf>
    <xf numFmtId="20" fontId="31" fillId="21" borderId="8" xfId="0" applyNumberFormat="1" applyFont="1" applyFill="1" applyBorder="1" applyAlignment="1">
      <alignment horizontal="center" vertical="center" wrapText="1"/>
    </xf>
    <xf numFmtId="20" fontId="31" fillId="21" borderId="7" xfId="0" applyNumberFormat="1" applyFont="1" applyFill="1" applyBorder="1" applyAlignment="1">
      <alignment horizontal="center" vertical="center" wrapText="1"/>
    </xf>
    <xf numFmtId="20" fontId="31" fillId="21" borderId="9" xfId="0" applyNumberFormat="1" applyFont="1" applyFill="1" applyBorder="1" applyAlignment="1">
      <alignment horizontal="center" vertical="center" wrapText="1"/>
    </xf>
    <xf numFmtId="20" fontId="31" fillId="21" borderId="0" xfId="0" applyNumberFormat="1" applyFont="1" applyFill="1" applyBorder="1" applyAlignment="1">
      <alignment horizontal="center" vertical="center" wrapText="1"/>
    </xf>
    <xf numFmtId="20" fontId="31" fillId="21" borderId="10" xfId="0" applyNumberFormat="1" applyFont="1" applyFill="1" applyBorder="1" applyAlignment="1">
      <alignment horizontal="center" vertical="center" wrapText="1"/>
    </xf>
    <xf numFmtId="0" fontId="30" fillId="22" borderId="6" xfId="0" applyFont="1" applyFill="1" applyBorder="1" applyAlignment="1">
      <alignment horizontal="center" vertical="center" wrapText="1"/>
    </xf>
    <xf numFmtId="0" fontId="30" fillId="22" borderId="8" xfId="0" applyFont="1" applyFill="1" applyBorder="1" applyAlignment="1">
      <alignment horizontal="center" vertical="center" wrapText="1"/>
    </xf>
    <xf numFmtId="0" fontId="30" fillId="22" borderId="7" xfId="0" applyFont="1" applyFill="1" applyBorder="1" applyAlignment="1">
      <alignment horizontal="center" vertical="center" wrapText="1"/>
    </xf>
    <xf numFmtId="0" fontId="30" fillId="22" borderId="9" xfId="0" applyFont="1" applyFill="1" applyBorder="1" applyAlignment="1">
      <alignment horizontal="center" vertical="center" wrapText="1"/>
    </xf>
    <xf numFmtId="0" fontId="30" fillId="22" borderId="0" xfId="0" applyFont="1" applyFill="1" applyBorder="1" applyAlignment="1">
      <alignment horizontal="center" vertical="center" wrapText="1"/>
    </xf>
    <xf numFmtId="0" fontId="30" fillId="22" borderId="10" xfId="0" applyFont="1" applyFill="1" applyBorder="1" applyAlignment="1">
      <alignment horizontal="center" vertical="center" wrapText="1"/>
    </xf>
    <xf numFmtId="0" fontId="29" fillId="22" borderId="9" xfId="0" applyFont="1" applyFill="1" applyBorder="1" applyAlignment="1">
      <alignment horizontal="center" vertical="center" wrapText="1"/>
    </xf>
    <xf numFmtId="0" fontId="29" fillId="22" borderId="0" xfId="0" applyFont="1" applyFill="1" applyBorder="1" applyAlignment="1">
      <alignment horizontal="center" vertical="center" wrapText="1"/>
    </xf>
    <xf numFmtId="0" fontId="29" fillId="22" borderId="10" xfId="0" applyFont="1" applyFill="1" applyBorder="1" applyAlignment="1">
      <alignment horizontal="center" vertical="center" wrapText="1"/>
    </xf>
    <xf numFmtId="0" fontId="29" fillId="22" borderId="11" xfId="0" applyFont="1" applyFill="1" applyBorder="1" applyAlignment="1">
      <alignment horizontal="center" vertical="center" wrapText="1"/>
    </xf>
    <xf numFmtId="0" fontId="29" fillId="22" borderId="1" xfId="0" applyFont="1" applyFill="1" applyBorder="1" applyAlignment="1">
      <alignment horizontal="center" vertical="center" wrapText="1"/>
    </xf>
    <xf numFmtId="0" fontId="29" fillId="22" borderId="12" xfId="0" applyFont="1" applyFill="1" applyBorder="1" applyAlignment="1">
      <alignment horizontal="center" vertical="center" wrapText="1"/>
    </xf>
    <xf numFmtId="22" fontId="14" fillId="21" borderId="0" xfId="0" applyNumberFormat="1" applyFont="1" applyFill="1" applyAlignment="1">
      <alignment horizontal="right"/>
    </xf>
    <xf numFmtId="164" fontId="32" fillId="0" borderId="0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0" fontId="25" fillId="0" borderId="2" xfId="0" applyNumberFormat="1" applyFont="1" applyFill="1" applyBorder="1" applyAlignment="1">
      <alignment horizontal="center" vertical="center" wrapText="1"/>
    </xf>
    <xf numFmtId="20" fontId="3" fillId="10" borderId="7" xfId="0" applyNumberFormat="1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20" fontId="25" fillId="0" borderId="3" xfId="0" applyNumberFormat="1" applyFont="1" applyFill="1" applyBorder="1" applyAlignment="1">
      <alignment horizontal="center" vertical="center" wrapText="1"/>
    </xf>
    <xf numFmtId="20" fontId="25" fillId="0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7" borderId="0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0" fontId="28" fillId="0" borderId="6" xfId="0" applyNumberFormat="1" applyFont="1" applyFill="1" applyBorder="1" applyAlignment="1">
      <alignment horizontal="center" vertical="center" wrapText="1"/>
    </xf>
    <xf numFmtId="20" fontId="28" fillId="0" borderId="8" xfId="0" applyNumberFormat="1" applyFont="1" applyFill="1" applyBorder="1" applyAlignment="1">
      <alignment horizontal="center" vertical="center" wrapText="1"/>
    </xf>
    <xf numFmtId="20" fontId="28" fillId="0" borderId="7" xfId="0" applyNumberFormat="1" applyFont="1" applyFill="1" applyBorder="1" applyAlignment="1">
      <alignment horizontal="center" vertical="center" wrapText="1"/>
    </xf>
    <xf numFmtId="20" fontId="28" fillId="0" borderId="9" xfId="0" applyNumberFormat="1" applyFont="1" applyFill="1" applyBorder="1" applyAlignment="1">
      <alignment horizontal="center" vertical="center" wrapText="1"/>
    </xf>
    <xf numFmtId="20" fontId="28" fillId="0" borderId="0" xfId="0" applyNumberFormat="1" applyFont="1" applyFill="1" applyBorder="1" applyAlignment="1">
      <alignment horizontal="center" vertical="center" wrapText="1"/>
    </xf>
    <xf numFmtId="20" fontId="28" fillId="0" borderId="10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textRotation="90" wrapText="1"/>
    </xf>
    <xf numFmtId="0" fontId="3" fillId="0" borderId="14" xfId="0" applyFont="1" applyFill="1" applyBorder="1" applyAlignment="1">
      <alignment horizontal="center" vertical="center" textRotation="90" wrapText="1"/>
    </xf>
    <xf numFmtId="164" fontId="6" fillId="0" borderId="1" xfId="0" applyNumberFormat="1" applyFont="1" applyFill="1" applyBorder="1" applyAlignment="1">
      <alignment horizontal="center" vertical="center" wrapText="1"/>
    </xf>
    <xf numFmtId="20" fontId="27" fillId="21" borderId="9" xfId="0" applyNumberFormat="1" applyFont="1" applyFill="1" applyBorder="1" applyAlignment="1">
      <alignment horizontal="center" vertical="center" wrapText="1"/>
    </xf>
    <xf numFmtId="20" fontId="27" fillId="21" borderId="0" xfId="0" applyNumberFormat="1" applyFont="1" applyFill="1" applyBorder="1" applyAlignment="1">
      <alignment horizontal="center" vertical="center" wrapText="1"/>
    </xf>
    <xf numFmtId="20" fontId="27" fillId="21" borderId="10" xfId="0" applyNumberFormat="1" applyFont="1" applyFill="1" applyBorder="1" applyAlignment="1">
      <alignment horizontal="center" vertical="center" wrapText="1"/>
    </xf>
    <xf numFmtId="20" fontId="27" fillId="21" borderId="11" xfId="0" applyNumberFormat="1" applyFont="1" applyFill="1" applyBorder="1" applyAlignment="1">
      <alignment horizontal="center" vertical="center" wrapText="1"/>
    </xf>
    <xf numFmtId="20" fontId="27" fillId="21" borderId="1" xfId="0" applyNumberFormat="1" applyFont="1" applyFill="1" applyBorder="1" applyAlignment="1">
      <alignment horizontal="center" vertical="center" wrapText="1"/>
    </xf>
    <xf numFmtId="20" fontId="27" fillId="21" borderId="12" xfId="0" applyNumberFormat="1" applyFont="1" applyFill="1" applyBorder="1" applyAlignment="1">
      <alignment horizontal="center" vertical="center" wrapText="1"/>
    </xf>
    <xf numFmtId="20" fontId="27" fillId="12" borderId="9" xfId="0" applyNumberFormat="1" applyFont="1" applyFill="1" applyBorder="1" applyAlignment="1">
      <alignment horizontal="center" vertical="center" textRotation="90" wrapText="1"/>
    </xf>
    <xf numFmtId="20" fontId="27" fillId="12" borderId="10" xfId="0" applyNumberFormat="1" applyFont="1" applyFill="1" applyBorder="1" applyAlignment="1">
      <alignment horizontal="center" vertical="center" textRotation="180" wrapText="1"/>
    </xf>
    <xf numFmtId="20" fontId="27" fillId="12" borderId="9" xfId="0" applyNumberFormat="1" applyFont="1" applyFill="1" applyBorder="1" applyAlignment="1">
      <alignment horizontal="center" vertical="center" wrapText="1"/>
    </xf>
    <xf numFmtId="20" fontId="27" fillId="12" borderId="0" xfId="0" applyNumberFormat="1" applyFont="1" applyFill="1" applyBorder="1" applyAlignment="1">
      <alignment horizontal="center" vertical="center" wrapText="1"/>
    </xf>
    <xf numFmtId="20" fontId="27" fillId="12" borderId="10" xfId="0" applyNumberFormat="1" applyFont="1" applyFill="1" applyBorder="1" applyAlignment="1">
      <alignment horizontal="center" vertical="center" wrapText="1"/>
    </xf>
    <xf numFmtId="20" fontId="27" fillId="12" borderId="11" xfId="0" applyNumberFormat="1" applyFont="1" applyFill="1" applyBorder="1" applyAlignment="1">
      <alignment horizontal="center" vertical="center" wrapText="1"/>
    </xf>
    <xf numFmtId="20" fontId="27" fillId="12" borderId="1" xfId="0" applyNumberFormat="1" applyFont="1" applyFill="1" applyBorder="1" applyAlignment="1">
      <alignment horizontal="center" vertical="center" wrapText="1"/>
    </xf>
    <xf numFmtId="20" fontId="27" fillId="12" borderId="12" xfId="0" applyNumberFormat="1" applyFont="1" applyFill="1" applyBorder="1" applyAlignment="1">
      <alignment horizontal="center" vertical="center" wrapText="1"/>
    </xf>
    <xf numFmtId="20" fontId="27" fillId="12" borderId="6" xfId="0" applyNumberFormat="1" applyFont="1" applyFill="1" applyBorder="1" applyAlignment="1">
      <alignment horizontal="center" vertical="center" wrapText="1"/>
    </xf>
    <xf numFmtId="20" fontId="27" fillId="12" borderId="8" xfId="0" applyNumberFormat="1" applyFont="1" applyFill="1" applyBorder="1" applyAlignment="1">
      <alignment horizontal="center" vertical="center" wrapText="1"/>
    </xf>
    <xf numFmtId="20" fontId="27" fillId="12" borderId="7" xfId="0" applyNumberFormat="1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20" fontId="23" fillId="12" borderId="9" xfId="0" applyNumberFormat="1" applyFont="1" applyFill="1" applyBorder="1" applyAlignment="1">
      <alignment horizontal="center" vertical="center" wrapText="1"/>
    </xf>
    <xf numFmtId="20" fontId="23" fillId="12" borderId="0" xfId="0" applyNumberFormat="1" applyFont="1" applyFill="1" applyBorder="1" applyAlignment="1">
      <alignment horizontal="center" vertical="center" wrapText="1"/>
    </xf>
    <xf numFmtId="20" fontId="23" fillId="12" borderId="10" xfId="0" applyNumberFormat="1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0" fontId="22" fillId="12" borderId="0" xfId="0" applyFont="1" applyFill="1" applyBorder="1" applyAlignment="1">
      <alignment horizontal="center" vertical="center" wrapText="1"/>
    </xf>
    <xf numFmtId="0" fontId="22" fillId="12" borderId="10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vertical="center" wrapText="1"/>
    </xf>
    <xf numFmtId="0" fontId="22" fillId="12" borderId="1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18" fillId="20" borderId="6" xfId="0" applyFont="1" applyFill="1" applyBorder="1" applyAlignment="1">
      <alignment horizontal="center" vertical="center" wrapText="1"/>
    </xf>
    <xf numFmtId="0" fontId="18" fillId="20" borderId="8" xfId="0" applyFont="1" applyFill="1" applyBorder="1" applyAlignment="1">
      <alignment horizontal="center" vertical="center" wrapText="1"/>
    </xf>
    <xf numFmtId="0" fontId="18" fillId="20" borderId="7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0" fontId="18" fillId="20" borderId="0" xfId="0" applyFont="1" applyFill="1" applyBorder="1" applyAlignment="1">
      <alignment horizontal="center" vertical="center" wrapText="1"/>
    </xf>
    <xf numFmtId="0" fontId="18" fillId="20" borderId="10" xfId="0" applyFont="1" applyFill="1" applyBorder="1" applyAlignment="1">
      <alignment horizontal="center" vertical="center" wrapText="1"/>
    </xf>
    <xf numFmtId="0" fontId="18" fillId="20" borderId="11" xfId="0" applyFont="1" applyFill="1" applyBorder="1" applyAlignment="1">
      <alignment horizontal="center" vertical="center" wrapText="1"/>
    </xf>
    <xf numFmtId="0" fontId="18" fillId="20" borderId="1" xfId="0" applyFont="1" applyFill="1" applyBorder="1" applyAlignment="1">
      <alignment horizontal="center" vertical="center" wrapText="1"/>
    </xf>
    <xf numFmtId="0" fontId="18" fillId="20" borderId="12" xfId="0" applyFont="1" applyFill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20" fontId="16" fillId="0" borderId="6" xfId="0" applyNumberFormat="1" applyFont="1" applyFill="1" applyBorder="1" applyAlignment="1">
      <alignment horizontal="center" vertical="center" wrapText="1"/>
    </xf>
    <xf numFmtId="20" fontId="16" fillId="0" borderId="8" xfId="0" applyNumberFormat="1" applyFont="1" applyFill="1" applyBorder="1" applyAlignment="1">
      <alignment horizontal="center" vertical="center" wrapText="1"/>
    </xf>
    <xf numFmtId="20" fontId="16" fillId="0" borderId="7" xfId="0" applyNumberFormat="1" applyFont="1" applyFill="1" applyBorder="1" applyAlignment="1">
      <alignment horizontal="center" vertical="center" wrapText="1"/>
    </xf>
    <xf numFmtId="20" fontId="16" fillId="0" borderId="9" xfId="0" applyNumberFormat="1" applyFont="1" applyFill="1" applyBorder="1" applyAlignment="1">
      <alignment horizontal="center" vertical="center" wrapText="1"/>
    </xf>
    <xf numFmtId="20" fontId="16" fillId="0" borderId="0" xfId="0" applyNumberFormat="1" applyFont="1" applyFill="1" applyBorder="1" applyAlignment="1">
      <alignment horizontal="center" vertical="center" wrapText="1"/>
    </xf>
    <xf numFmtId="20" fontId="16" fillId="0" borderId="10" xfId="0" applyNumberFormat="1" applyFont="1" applyFill="1" applyBorder="1" applyAlignment="1">
      <alignment horizontal="center" vertical="center" wrapText="1"/>
    </xf>
    <xf numFmtId="20" fontId="16" fillId="0" borderId="1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Fill="1" applyBorder="1" applyAlignment="1">
      <alignment horizontal="center" vertical="center" wrapText="1"/>
    </xf>
    <xf numFmtId="20" fontId="16" fillId="0" borderId="12" xfId="0" applyNumberFormat="1" applyFont="1" applyFill="1" applyBorder="1" applyAlignment="1">
      <alignment horizontal="center" vertical="center" wrapText="1"/>
    </xf>
    <xf numFmtId="20" fontId="3" fillId="6" borderId="8" xfId="0" applyNumberFormat="1" applyFont="1" applyFill="1" applyBorder="1" applyAlignment="1">
      <alignment horizontal="center" vertical="center" wrapText="1"/>
    </xf>
    <xf numFmtId="20" fontId="3" fillId="6" borderId="7" xfId="0" applyNumberFormat="1" applyFont="1" applyFill="1" applyBorder="1" applyAlignment="1">
      <alignment horizontal="center" vertical="center" wrapText="1"/>
    </xf>
    <xf numFmtId="20" fontId="3" fillId="0" borderId="15" xfId="0" applyNumberFormat="1" applyFont="1" applyFill="1" applyBorder="1" applyAlignment="1">
      <alignment horizontal="center" vertical="center" wrapText="1"/>
    </xf>
    <xf numFmtId="20" fontId="3" fillId="12" borderId="6" xfId="0" applyNumberFormat="1" applyFont="1" applyFill="1" applyBorder="1" applyAlignment="1">
      <alignment horizontal="center" vertical="top" wrapText="1"/>
    </xf>
    <xf numFmtId="20" fontId="3" fillId="12" borderId="8" xfId="0" applyNumberFormat="1" applyFont="1" applyFill="1" applyBorder="1" applyAlignment="1">
      <alignment horizontal="center" vertical="top" wrapText="1"/>
    </xf>
    <xf numFmtId="20" fontId="3" fillId="12" borderId="7" xfId="0" applyNumberFormat="1" applyFont="1" applyFill="1" applyBorder="1" applyAlignment="1">
      <alignment horizontal="center" vertical="top" wrapText="1"/>
    </xf>
    <xf numFmtId="20" fontId="3" fillId="12" borderId="9" xfId="0" applyNumberFormat="1" applyFont="1" applyFill="1" applyBorder="1" applyAlignment="1">
      <alignment horizontal="center" vertical="top" wrapText="1"/>
    </xf>
    <xf numFmtId="20" fontId="3" fillId="12" borderId="0" xfId="0" applyNumberFormat="1" applyFont="1" applyFill="1" applyBorder="1" applyAlignment="1">
      <alignment horizontal="center" vertical="top" wrapText="1"/>
    </xf>
    <xf numFmtId="20" fontId="3" fillId="12" borderId="10" xfId="0" applyNumberFormat="1" applyFont="1" applyFill="1" applyBorder="1" applyAlignment="1">
      <alignment horizontal="center" vertical="top" wrapText="1"/>
    </xf>
    <xf numFmtId="20" fontId="3" fillId="17" borderId="9" xfId="0" applyNumberFormat="1" applyFont="1" applyFill="1" applyBorder="1" applyAlignment="1">
      <alignment horizontal="center" vertical="center" textRotation="90" wrapText="1"/>
    </xf>
    <xf numFmtId="20" fontId="3" fillId="17" borderId="11" xfId="0" applyNumberFormat="1" applyFont="1" applyFill="1" applyBorder="1" applyAlignment="1">
      <alignment horizontal="center" vertical="center" textRotation="90" wrapText="1"/>
    </xf>
    <xf numFmtId="20" fontId="3" fillId="2" borderId="9" xfId="0" applyNumberFormat="1" applyFont="1" applyFill="1" applyBorder="1" applyAlignment="1">
      <alignment horizontal="center" vertical="center" textRotation="90" wrapText="1"/>
    </xf>
    <xf numFmtId="20" fontId="3" fillId="2" borderId="11" xfId="0" applyNumberFormat="1" applyFont="1" applyFill="1" applyBorder="1" applyAlignment="1">
      <alignment horizontal="center" vertical="center" textRotation="90" wrapText="1"/>
    </xf>
    <xf numFmtId="20" fontId="3" fillId="6" borderId="3" xfId="0" applyNumberFormat="1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 textRotation="90" wrapText="1"/>
    </xf>
    <xf numFmtId="0" fontId="3" fillId="16" borderId="14" xfId="0" applyFont="1" applyFill="1" applyBorder="1" applyAlignment="1">
      <alignment horizontal="center" vertical="center" textRotation="90" wrapText="1"/>
    </xf>
    <xf numFmtId="20" fontId="3" fillId="16" borderId="6" xfId="0" applyNumberFormat="1" applyFont="1" applyFill="1" applyBorder="1" applyAlignment="1">
      <alignment horizontal="center" vertical="center" wrapText="1"/>
    </xf>
    <xf numFmtId="20" fontId="3" fillId="16" borderId="7" xfId="0" applyNumberFormat="1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center" vertical="center" wrapText="1"/>
    </xf>
    <xf numFmtId="0" fontId="3" fillId="16" borderId="10" xfId="0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20" fontId="3" fillId="6" borderId="2" xfId="0" applyNumberFormat="1" applyFont="1" applyFill="1" applyBorder="1" applyAlignment="1">
      <alignment horizontal="right" vertical="center" wrapText="1"/>
    </xf>
    <xf numFmtId="0" fontId="3" fillId="6" borderId="4" xfId="0" applyFont="1" applyFill="1" applyBorder="1" applyAlignment="1">
      <alignment horizontal="left" vertical="center" wrapText="1"/>
    </xf>
    <xf numFmtId="20" fontId="3" fillId="10" borderId="0" xfId="0" applyNumberFormat="1" applyFont="1" applyFill="1" applyBorder="1" applyAlignment="1">
      <alignment horizontal="center" vertical="center" wrapText="1"/>
    </xf>
    <xf numFmtId="20" fontId="3" fillId="10" borderId="10" xfId="0" applyNumberFormat="1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5" borderId="13" xfId="0" applyFont="1" applyFill="1" applyBorder="1" applyAlignment="1">
      <alignment horizontal="center" vertical="center" textRotation="90" wrapText="1"/>
    </xf>
    <xf numFmtId="0" fontId="3" fillId="15" borderId="14" xfId="0" applyFont="1" applyFill="1" applyBorder="1" applyAlignment="1">
      <alignment horizontal="center" vertical="center" textRotation="90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0" fontId="3" fillId="4" borderId="6" xfId="0" applyNumberFormat="1" applyFont="1" applyFill="1" applyBorder="1" applyAlignment="1">
      <alignment horizontal="center" vertical="center" wrapText="1"/>
    </xf>
    <xf numFmtId="20" fontId="3" fillId="4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 applyFill="1" applyAlignment="1">
      <alignment horizontal="left" vertical="center"/>
    </xf>
    <xf numFmtId="20" fontId="10" fillId="0" borderId="6" xfId="0" applyNumberFormat="1" applyFont="1" applyFill="1" applyBorder="1" applyAlignment="1">
      <alignment horizontal="center" vertical="center" wrapText="1"/>
    </xf>
    <xf numFmtId="20" fontId="10" fillId="0" borderId="8" xfId="0" applyNumberFormat="1" applyFont="1" applyFill="1" applyBorder="1" applyAlignment="1">
      <alignment horizontal="center" vertical="center" wrapText="1"/>
    </xf>
    <xf numFmtId="20" fontId="10" fillId="0" borderId="7" xfId="0" applyNumberFormat="1" applyFont="1" applyFill="1" applyBorder="1" applyAlignment="1">
      <alignment horizontal="center" vertical="center" wrapText="1"/>
    </xf>
    <xf numFmtId="20" fontId="10" fillId="0" borderId="9" xfId="0" applyNumberFormat="1" applyFont="1" applyFill="1" applyBorder="1" applyAlignment="1">
      <alignment horizontal="center" vertical="center" wrapText="1"/>
    </xf>
    <xf numFmtId="20" fontId="10" fillId="0" borderId="0" xfId="0" applyNumberFormat="1" applyFont="1" applyFill="1" applyBorder="1" applyAlignment="1">
      <alignment horizontal="center" vertical="center" wrapText="1"/>
    </xf>
    <xf numFmtId="20" fontId="10" fillId="0" borderId="10" xfId="0" applyNumberFormat="1" applyFont="1" applyFill="1" applyBorder="1" applyAlignment="1">
      <alignment horizontal="center" vertical="center" wrapText="1"/>
    </xf>
    <xf numFmtId="20" fontId="10" fillId="0" borderId="11" xfId="0" applyNumberFormat="1" applyFont="1" applyFill="1" applyBorder="1" applyAlignment="1">
      <alignment horizontal="center" vertical="center" wrapText="1"/>
    </xf>
    <xf numFmtId="20" fontId="10" fillId="0" borderId="1" xfId="0" applyNumberFormat="1" applyFont="1" applyFill="1" applyBorder="1" applyAlignment="1">
      <alignment horizontal="center" vertical="center" wrapText="1"/>
    </xf>
    <xf numFmtId="20" fontId="10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22" fontId="4" fillId="0" borderId="0" xfId="0" applyNumberFormat="1" applyFont="1" applyFill="1" applyAlignment="1">
      <alignment horizontal="right"/>
    </xf>
    <xf numFmtId="20" fontId="3" fillId="13" borderId="6" xfId="0" applyNumberFormat="1" applyFont="1" applyFill="1" applyBorder="1" applyAlignment="1">
      <alignment horizontal="center" vertical="center" wrapText="1"/>
    </xf>
    <xf numFmtId="20" fontId="3" fillId="13" borderId="7" xfId="0" applyNumberFormat="1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textRotation="90" wrapText="1"/>
    </xf>
    <xf numFmtId="0" fontId="5" fillId="3" borderId="14" xfId="0" applyFont="1" applyFill="1" applyBorder="1" applyAlignment="1">
      <alignment horizontal="center" vertical="center" textRotation="90" wrapText="1"/>
    </xf>
    <xf numFmtId="20" fontId="3" fillId="4" borderId="1" xfId="0" applyNumberFormat="1" applyFont="1" applyFill="1" applyBorder="1" applyAlignment="1">
      <alignment horizontal="center" vertical="center" wrapText="1"/>
    </xf>
    <xf numFmtId="20" fontId="3" fillId="4" borderId="12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20" fontId="3" fillId="4" borderId="1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  <color rgb="FFFCD5B4"/>
      <color rgb="FFCC66FF"/>
      <color rgb="FF97FFFF"/>
      <color rgb="FFFF9933"/>
      <color rgb="FFCCFF99"/>
      <color rgb="FFCCCCFF"/>
      <color rgb="FFFF99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wmf"/><Relationship Id="rId1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w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wmf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w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w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wmf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wmf"/><Relationship Id="rId1" Type="http://schemas.openxmlformats.org/officeDocument/2006/relationships/image" Target="../media/image23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35</xdr:row>
      <xdr:rowOff>47625</xdr:rowOff>
    </xdr:from>
    <xdr:to>
      <xdr:col>32</xdr:col>
      <xdr:colOff>285249</xdr:colOff>
      <xdr:row>37</xdr:row>
      <xdr:rowOff>142875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6115050"/>
          <a:ext cx="599574" cy="438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209550</xdr:colOff>
      <xdr:row>10</xdr:row>
      <xdr:rowOff>19050</xdr:rowOff>
    </xdr:from>
    <xdr:to>
      <xdr:col>8</xdr:col>
      <xdr:colOff>116840</xdr:colOff>
      <xdr:row>18</xdr:row>
      <xdr:rowOff>38100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800225"/>
          <a:ext cx="1478915" cy="1390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266701</xdr:colOff>
      <xdr:row>10</xdr:row>
      <xdr:rowOff>68717</xdr:rowOff>
    </xdr:from>
    <xdr:to>
      <xdr:col>8</xdr:col>
      <xdr:colOff>50095</xdr:colOff>
      <xdr:row>18</xdr:row>
      <xdr:rowOff>104775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6" y="1849892"/>
          <a:ext cx="1355019" cy="14076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66676</xdr:colOff>
      <xdr:row>8</xdr:row>
      <xdr:rowOff>47624</xdr:rowOff>
    </xdr:from>
    <xdr:to>
      <xdr:col>12</xdr:col>
      <xdr:colOff>254671</xdr:colOff>
      <xdr:row>11</xdr:row>
      <xdr:rowOff>55107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1" y="1485899"/>
          <a:ext cx="502320" cy="5218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11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12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13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14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15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16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17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18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9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304800</xdr:colOff>
      <xdr:row>10</xdr:row>
      <xdr:rowOff>95250</xdr:rowOff>
    </xdr:from>
    <xdr:to>
      <xdr:col>8</xdr:col>
      <xdr:colOff>88194</xdr:colOff>
      <xdr:row>18</xdr:row>
      <xdr:rowOff>131308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876425"/>
          <a:ext cx="1355019" cy="14076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104775</xdr:colOff>
      <xdr:row>8</xdr:row>
      <xdr:rowOff>9525</xdr:rowOff>
    </xdr:from>
    <xdr:to>
      <xdr:col>12</xdr:col>
      <xdr:colOff>292770</xdr:colOff>
      <xdr:row>11</xdr:row>
      <xdr:rowOff>17008</xdr:rowOff>
    </xdr:to>
    <xdr:pic>
      <xdr:nvPicPr>
        <xdr:cNvPr id="21" name="Picture 20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447800"/>
          <a:ext cx="502320" cy="5218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266701</xdr:colOff>
      <xdr:row>10</xdr:row>
      <xdr:rowOff>68717</xdr:rowOff>
    </xdr:from>
    <xdr:to>
      <xdr:col>14</xdr:col>
      <xdr:colOff>50095</xdr:colOff>
      <xdr:row>18</xdr:row>
      <xdr:rowOff>104775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6" y="1849892"/>
          <a:ext cx="1355019" cy="14076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266701</xdr:colOff>
      <xdr:row>10</xdr:row>
      <xdr:rowOff>68717</xdr:rowOff>
    </xdr:from>
    <xdr:to>
      <xdr:col>20</xdr:col>
      <xdr:colOff>50095</xdr:colOff>
      <xdr:row>18</xdr:row>
      <xdr:rowOff>104775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6" y="1849892"/>
          <a:ext cx="1355019" cy="14076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29</xdr:col>
      <xdr:colOff>66676</xdr:colOff>
      <xdr:row>8</xdr:row>
      <xdr:rowOff>47624</xdr:rowOff>
    </xdr:from>
    <xdr:to>
      <xdr:col>30</xdr:col>
      <xdr:colOff>254671</xdr:colOff>
      <xdr:row>11</xdr:row>
      <xdr:rowOff>55107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1" y="1485899"/>
          <a:ext cx="502320" cy="5218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200025</xdr:colOff>
      <xdr:row>17</xdr:row>
      <xdr:rowOff>95249</xdr:rowOff>
    </xdr:from>
    <xdr:to>
      <xdr:col>8</xdr:col>
      <xdr:colOff>139700</xdr:colOff>
      <xdr:row>29</xdr:row>
      <xdr:rowOff>66674</xdr:rowOff>
    </xdr:to>
    <xdr:pic>
      <xdr:nvPicPr>
        <xdr:cNvPr id="11" name="Picture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04900" y="3076574"/>
          <a:ext cx="1511300" cy="20288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161926</xdr:colOff>
      <xdr:row>20</xdr:row>
      <xdr:rowOff>66676</xdr:rowOff>
    </xdr:from>
    <xdr:to>
      <xdr:col>8</xdr:col>
      <xdr:colOff>142875</xdr:colOff>
      <xdr:row>26</xdr:row>
      <xdr:rowOff>25400</xdr:rowOff>
    </xdr:to>
    <xdr:pic>
      <xdr:nvPicPr>
        <xdr:cNvPr id="11" name="Picture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77"/>
        <a:stretch/>
      </xdr:blipFill>
      <xdr:spPr bwMode="auto">
        <a:xfrm>
          <a:off x="1066801" y="3562351"/>
          <a:ext cx="1552574" cy="98742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27</xdr:col>
      <xdr:colOff>123825</xdr:colOff>
      <xdr:row>8</xdr:row>
      <xdr:rowOff>47625</xdr:rowOff>
    </xdr:from>
    <xdr:to>
      <xdr:col>32</xdr:col>
      <xdr:colOff>180975</xdr:colOff>
      <xdr:row>14</xdr:row>
      <xdr:rowOff>152400</xdr:rowOff>
    </xdr:to>
    <xdr:pic>
      <xdr:nvPicPr>
        <xdr:cNvPr id="12" name="Picture 11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00" y="1485900"/>
          <a:ext cx="1628775" cy="11334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104776</xdr:colOff>
      <xdr:row>32</xdr:row>
      <xdr:rowOff>28575</xdr:rowOff>
    </xdr:from>
    <xdr:to>
      <xdr:col>32</xdr:col>
      <xdr:colOff>286397</xdr:colOff>
      <xdr:row>34</xdr:row>
      <xdr:rowOff>142875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1" y="5581650"/>
          <a:ext cx="495946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14</xdr:row>
      <xdr:rowOff>104775</xdr:rowOff>
    </xdr:from>
    <xdr:to>
      <xdr:col>13</xdr:col>
      <xdr:colOff>295275</xdr:colOff>
      <xdr:row>21</xdr:row>
      <xdr:rowOff>104515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571750"/>
          <a:ext cx="1228725" cy="1199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161925</xdr:colOff>
      <xdr:row>23</xdr:row>
      <xdr:rowOff>28574</xdr:rowOff>
    </xdr:from>
    <xdr:to>
      <xdr:col>31</xdr:col>
      <xdr:colOff>287553</xdr:colOff>
      <xdr:row>33</xdr:row>
      <xdr:rowOff>38099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610600" y="4038599"/>
          <a:ext cx="1382928" cy="1724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9524</xdr:colOff>
      <xdr:row>30</xdr:row>
      <xdr:rowOff>123953</xdr:rowOff>
    </xdr:from>
    <xdr:to>
      <xdr:col>20</xdr:col>
      <xdr:colOff>238125</xdr:colOff>
      <xdr:row>34</xdr:row>
      <xdr:rowOff>66675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943599" y="5334128"/>
          <a:ext cx="542926" cy="6285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200026</xdr:colOff>
      <xdr:row>25</xdr:row>
      <xdr:rowOff>28575</xdr:rowOff>
    </xdr:from>
    <xdr:to>
      <xdr:col>8</xdr:col>
      <xdr:colOff>190500</xdr:colOff>
      <xdr:row>34</xdr:row>
      <xdr:rowOff>152400</xdr:rowOff>
    </xdr:to>
    <xdr:sp macro="" textlink="">
      <xdr:nvSpPr>
        <xdr:cNvPr id="13" name="Down Arrow 12"/>
        <xdr:cNvSpPr/>
      </xdr:nvSpPr>
      <xdr:spPr>
        <a:xfrm>
          <a:off x="2362201" y="4381500"/>
          <a:ext cx="304799" cy="1666875"/>
        </a:xfrm>
        <a:prstGeom prst="downArrow">
          <a:avLst/>
        </a:prstGeom>
        <a:solidFill>
          <a:srgbClr val="FF99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276226</xdr:colOff>
      <xdr:row>14</xdr:row>
      <xdr:rowOff>123825</xdr:rowOff>
    </xdr:from>
    <xdr:to>
      <xdr:col>8</xdr:col>
      <xdr:colOff>88543</xdr:colOff>
      <xdr:row>21</xdr:row>
      <xdr:rowOff>142875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1" y="2590800"/>
          <a:ext cx="1383942" cy="1219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171450</xdr:colOff>
      <xdr:row>10</xdr:row>
      <xdr:rowOff>142097</xdr:rowOff>
    </xdr:from>
    <xdr:to>
      <xdr:col>14</xdr:col>
      <xdr:colOff>171450</xdr:colOff>
      <xdr:row>19</xdr:row>
      <xdr:rowOff>166668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923272"/>
          <a:ext cx="1571625" cy="156762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123825</xdr:colOff>
      <xdr:row>25</xdr:row>
      <xdr:rowOff>28575</xdr:rowOff>
    </xdr:from>
    <xdr:to>
      <xdr:col>4</xdr:col>
      <xdr:colOff>114299</xdr:colOff>
      <xdr:row>34</xdr:row>
      <xdr:rowOff>152400</xdr:rowOff>
    </xdr:to>
    <xdr:sp macro="" textlink="">
      <xdr:nvSpPr>
        <xdr:cNvPr id="14" name="Down Arrow 13"/>
        <xdr:cNvSpPr/>
      </xdr:nvSpPr>
      <xdr:spPr>
        <a:xfrm>
          <a:off x="1028700" y="4381500"/>
          <a:ext cx="304799" cy="1666875"/>
        </a:xfrm>
        <a:prstGeom prst="downArrow">
          <a:avLst/>
        </a:prstGeom>
        <a:solidFill>
          <a:srgbClr val="FF99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266700</xdr:colOff>
      <xdr:row>0</xdr:row>
      <xdr:rowOff>115598</xdr:rowOff>
    </xdr:from>
    <xdr:to>
      <xdr:col>29</xdr:col>
      <xdr:colOff>114300</xdr:colOff>
      <xdr:row>5</xdr:row>
      <xdr:rowOff>9524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115598"/>
          <a:ext cx="1104900" cy="8178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176014</xdr:colOff>
      <xdr:row>14</xdr:row>
      <xdr:rowOff>94608</xdr:rowOff>
    </xdr:from>
    <xdr:to>
      <xdr:col>27</xdr:col>
      <xdr:colOff>926</xdr:colOff>
      <xdr:row>17</xdr:row>
      <xdr:rowOff>31457</xdr:rowOff>
    </xdr:to>
    <xdr:pic>
      <xdr:nvPicPr>
        <xdr:cNvPr id="13" name="Picture 12" descr="C:\Users\bellis\AppData\Local\Microsoft\Windows\Temporary Internet Files\Content.IE5\MQ37QX8J\MC90030468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971329">
          <a:off x="7996039" y="2561583"/>
          <a:ext cx="453562" cy="45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228600</xdr:colOff>
      <xdr:row>27</xdr:row>
      <xdr:rowOff>152400</xdr:rowOff>
    </xdr:from>
    <xdr:to>
      <xdr:col>8</xdr:col>
      <xdr:colOff>117256</xdr:colOff>
      <xdr:row>34</xdr:row>
      <xdr:rowOff>66675</xdr:rowOff>
    </xdr:to>
    <xdr:pic>
      <xdr:nvPicPr>
        <xdr:cNvPr id="11" name="Picture 10" descr="C:\Users\bellis\AppData\Local\Microsoft\Windows\Temporary Internet Files\Content.IE5\L3CGFTJ0\MC900301356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848225"/>
          <a:ext cx="1460281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8</xdr:row>
      <xdr:rowOff>57150</xdr:rowOff>
    </xdr:from>
    <xdr:to>
      <xdr:col>26</xdr:col>
      <xdr:colOff>130479</xdr:colOff>
      <xdr:row>15</xdr:row>
      <xdr:rowOff>0</xdr:rowOff>
    </xdr:to>
    <xdr:pic>
      <xdr:nvPicPr>
        <xdr:cNvPr id="15" name="Picture 14" descr="C:\Users\bellis\AppData\Local\Microsoft\Windows\Temporary Internet Files\Content.IE5\ISEO4SJ6\MC900427329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95425"/>
          <a:ext cx="146397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447675" y="158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447675" y="22288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447675" y="2876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447675" y="35242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447675" y="4171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447675" y="4819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447675" y="5467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447675" y="61150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447675" y="6924676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266699</xdr:colOff>
      <xdr:row>26</xdr:row>
      <xdr:rowOff>19050</xdr:rowOff>
    </xdr:from>
    <xdr:to>
      <xdr:col>31</xdr:col>
      <xdr:colOff>114299</xdr:colOff>
      <xdr:row>31</xdr:row>
      <xdr:rowOff>19137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699" y="4543425"/>
          <a:ext cx="790575" cy="8573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8</xdr:row>
          <xdr:rowOff>114300</xdr:rowOff>
        </xdr:from>
        <xdr:to>
          <xdr:col>7</xdr:col>
          <xdr:colOff>219075</xdr:colOff>
          <xdr:row>14</xdr:row>
          <xdr:rowOff>142875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28575</xdr:colOff>
      <xdr:row>27</xdr:row>
      <xdr:rowOff>47625</xdr:rowOff>
    </xdr:from>
    <xdr:to>
      <xdr:col>7</xdr:col>
      <xdr:colOff>304800</xdr:colOff>
      <xdr:row>33</xdr:row>
      <xdr:rowOff>129540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7775" y="4743450"/>
          <a:ext cx="1219200" cy="1110615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12</xdr:row>
      <xdr:rowOff>133350</xdr:rowOff>
    </xdr:from>
    <xdr:to>
      <xdr:col>19</xdr:col>
      <xdr:colOff>295275</xdr:colOff>
      <xdr:row>19</xdr:row>
      <xdr:rowOff>58556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9675" y="2257425"/>
          <a:ext cx="1209675" cy="1125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25</xdr:row>
      <xdr:rowOff>9525</xdr:rowOff>
    </xdr:from>
    <xdr:to>
      <xdr:col>21</xdr:col>
      <xdr:colOff>9525</xdr:colOff>
      <xdr:row>27</xdr:row>
      <xdr:rowOff>1</xdr:rowOff>
    </xdr:to>
    <xdr:pic>
      <xdr:nvPicPr>
        <xdr:cNvPr id="11" name="Picture 10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526"/>
        <a:stretch/>
      </xdr:blipFill>
      <xdr:spPr bwMode="auto">
        <a:xfrm>
          <a:off x="4686300" y="4362450"/>
          <a:ext cx="1885950" cy="33337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180975</xdr:colOff>
      <xdr:row>35</xdr:row>
      <xdr:rowOff>19049</xdr:rowOff>
    </xdr:from>
    <xdr:to>
      <xdr:col>33</xdr:col>
      <xdr:colOff>2270</xdr:colOff>
      <xdr:row>38</xdr:row>
      <xdr:rowOff>123824</xdr:rowOff>
    </xdr:to>
    <xdr:pic>
      <xdr:nvPicPr>
        <xdr:cNvPr id="12" name="Picture 11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07" t="3797" r="34940" b="43048"/>
        <a:stretch/>
      </xdr:blipFill>
      <xdr:spPr bwMode="auto">
        <a:xfrm>
          <a:off x="9886950" y="6086474"/>
          <a:ext cx="449945" cy="619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9526</xdr:rowOff>
    </xdr:from>
    <xdr:to>
      <xdr:col>2</xdr:col>
      <xdr:colOff>159544</xdr:colOff>
      <xdr:row>7</xdr:row>
      <xdr:rowOff>102395</xdr:rowOff>
    </xdr:to>
    <xdr:cxnSp macro="">
      <xdr:nvCxnSpPr>
        <xdr:cNvPr id="2" name="Straight Arrow Connector 2"/>
        <xdr:cNvCxnSpPr/>
      </xdr:nvCxnSpPr>
      <xdr:spPr>
        <a:xfrm flipV="1">
          <a:off x="552450" y="1276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9526</xdr:rowOff>
    </xdr:from>
    <xdr:to>
      <xdr:col>2</xdr:col>
      <xdr:colOff>159544</xdr:colOff>
      <xdr:row>11</xdr:row>
      <xdr:rowOff>102395</xdr:rowOff>
    </xdr:to>
    <xdr:cxnSp macro="">
      <xdr:nvCxnSpPr>
        <xdr:cNvPr id="3" name="Straight Arrow Connector 4"/>
        <xdr:cNvCxnSpPr/>
      </xdr:nvCxnSpPr>
      <xdr:spPr>
        <a:xfrm flipV="1">
          <a:off x="552450" y="1962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9526</xdr:rowOff>
    </xdr:from>
    <xdr:to>
      <xdr:col>2</xdr:col>
      <xdr:colOff>159544</xdr:colOff>
      <xdr:row>15</xdr:row>
      <xdr:rowOff>102395</xdr:rowOff>
    </xdr:to>
    <xdr:cxnSp macro="">
      <xdr:nvCxnSpPr>
        <xdr:cNvPr id="4" name="Straight Arrow Connector 5"/>
        <xdr:cNvCxnSpPr/>
      </xdr:nvCxnSpPr>
      <xdr:spPr>
        <a:xfrm flipV="1">
          <a:off x="552450" y="2647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9526</xdr:rowOff>
    </xdr:from>
    <xdr:to>
      <xdr:col>2</xdr:col>
      <xdr:colOff>159544</xdr:colOff>
      <xdr:row>19</xdr:row>
      <xdr:rowOff>102395</xdr:rowOff>
    </xdr:to>
    <xdr:cxnSp macro="">
      <xdr:nvCxnSpPr>
        <xdr:cNvPr id="5" name="Straight Arrow Connector 6"/>
        <xdr:cNvCxnSpPr/>
      </xdr:nvCxnSpPr>
      <xdr:spPr>
        <a:xfrm flipV="1">
          <a:off x="552450" y="33337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9526</xdr:rowOff>
    </xdr:from>
    <xdr:to>
      <xdr:col>2</xdr:col>
      <xdr:colOff>159544</xdr:colOff>
      <xdr:row>23</xdr:row>
      <xdr:rowOff>102395</xdr:rowOff>
    </xdr:to>
    <xdr:cxnSp macro="">
      <xdr:nvCxnSpPr>
        <xdr:cNvPr id="6" name="Straight Arrow Connector 7"/>
        <xdr:cNvCxnSpPr/>
      </xdr:nvCxnSpPr>
      <xdr:spPr>
        <a:xfrm flipV="1">
          <a:off x="552450" y="40195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9526</xdr:rowOff>
    </xdr:from>
    <xdr:to>
      <xdr:col>2</xdr:col>
      <xdr:colOff>159544</xdr:colOff>
      <xdr:row>27</xdr:row>
      <xdr:rowOff>102395</xdr:rowOff>
    </xdr:to>
    <xdr:cxnSp macro="">
      <xdr:nvCxnSpPr>
        <xdr:cNvPr id="7" name="Straight Arrow Connector 8"/>
        <xdr:cNvCxnSpPr/>
      </xdr:nvCxnSpPr>
      <xdr:spPr>
        <a:xfrm flipV="1">
          <a:off x="552450" y="47053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9526</xdr:rowOff>
    </xdr:from>
    <xdr:to>
      <xdr:col>2</xdr:col>
      <xdr:colOff>159544</xdr:colOff>
      <xdr:row>31</xdr:row>
      <xdr:rowOff>102395</xdr:rowOff>
    </xdr:to>
    <xdr:cxnSp macro="">
      <xdr:nvCxnSpPr>
        <xdr:cNvPr id="8" name="Straight Arrow Connector 9"/>
        <xdr:cNvCxnSpPr/>
      </xdr:nvCxnSpPr>
      <xdr:spPr>
        <a:xfrm flipV="1">
          <a:off x="552450" y="53911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9526</xdr:rowOff>
    </xdr:from>
    <xdr:to>
      <xdr:col>2</xdr:col>
      <xdr:colOff>159544</xdr:colOff>
      <xdr:row>35</xdr:row>
      <xdr:rowOff>102395</xdr:rowOff>
    </xdr:to>
    <xdr:cxnSp macro="">
      <xdr:nvCxnSpPr>
        <xdr:cNvPr id="9" name="Straight Arrow Connector 10"/>
        <xdr:cNvCxnSpPr/>
      </xdr:nvCxnSpPr>
      <xdr:spPr>
        <a:xfrm flipV="1">
          <a:off x="552450" y="60769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41</xdr:row>
      <xdr:rowOff>9526</xdr:rowOff>
    </xdr:from>
    <xdr:to>
      <xdr:col>2</xdr:col>
      <xdr:colOff>159544</xdr:colOff>
      <xdr:row>41</xdr:row>
      <xdr:rowOff>102395</xdr:rowOff>
    </xdr:to>
    <xdr:cxnSp macro="">
      <xdr:nvCxnSpPr>
        <xdr:cNvPr id="10" name="Straight Arrow Connector 11"/>
        <xdr:cNvCxnSpPr/>
      </xdr:nvCxnSpPr>
      <xdr:spPr>
        <a:xfrm flipV="1">
          <a:off x="552450" y="7105651"/>
          <a:ext cx="330994" cy="928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66675</xdr:colOff>
      <xdr:row>35</xdr:row>
      <xdr:rowOff>27317</xdr:rowOff>
    </xdr:from>
    <xdr:to>
      <xdr:col>28</xdr:col>
      <xdr:colOff>180975</xdr:colOff>
      <xdr:row>37</xdr:row>
      <xdr:rowOff>152400</xdr:rowOff>
    </xdr:to>
    <xdr:pic>
      <xdr:nvPicPr>
        <xdr:cNvPr id="11" name="Picture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" t="2778" r="2866" b="7778"/>
        <a:stretch/>
      </xdr:blipFill>
      <xdr:spPr bwMode="auto">
        <a:xfrm>
          <a:off x="8515350" y="6094742"/>
          <a:ext cx="428625" cy="4679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31</xdr:col>
      <xdr:colOff>133350</xdr:colOff>
      <xdr:row>35</xdr:row>
      <xdr:rowOff>47625</xdr:rowOff>
    </xdr:from>
    <xdr:to>
      <xdr:col>32</xdr:col>
      <xdr:colOff>294513</xdr:colOff>
      <xdr:row>38</xdr:row>
      <xdr:rowOff>8763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839325" y="6115050"/>
          <a:ext cx="475488" cy="47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4"/>
  <sheetViews>
    <sheetView workbookViewId="0">
      <pane xSplit="3" topLeftCell="AC1" activePane="topRight" state="frozenSplit"/>
      <selection pane="topRight" activeCell="AS3" sqref="AS3"/>
    </sheetView>
  </sheetViews>
  <sheetFormatPr defaultRowHeight="15"/>
  <cols>
    <col min="1" max="1" width="4.28515625" style="46" customWidth="1"/>
    <col min="2" max="2" width="14.5703125" style="46" bestFit="1" customWidth="1"/>
    <col min="3" max="43" width="7.140625" style="46" customWidth="1"/>
    <col min="44" max="44" width="3.42578125" style="46" customWidth="1"/>
    <col min="45" max="45" width="9.5703125" style="46" bestFit="1" customWidth="1"/>
    <col min="46" max="51" width="7.140625" style="46" customWidth="1"/>
    <col min="52" max="16384" width="9.140625" style="46"/>
  </cols>
  <sheetData>
    <row r="1" spans="2:50"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119"/>
      <c r="M1" s="46">
        <v>1</v>
      </c>
      <c r="N1" s="46">
        <v>2</v>
      </c>
      <c r="O1" s="46">
        <v>3</v>
      </c>
      <c r="P1" s="46">
        <v>4</v>
      </c>
      <c r="Q1" s="46">
        <v>5</v>
      </c>
      <c r="R1" s="46">
        <v>6</v>
      </c>
      <c r="S1" s="46">
        <v>7</v>
      </c>
      <c r="T1" s="46">
        <v>8</v>
      </c>
      <c r="U1" s="119"/>
      <c r="V1" s="119"/>
      <c r="W1" s="46">
        <v>1</v>
      </c>
      <c r="X1" s="46">
        <v>2</v>
      </c>
      <c r="Y1" s="46">
        <v>3</v>
      </c>
      <c r="Z1" s="46">
        <v>4</v>
      </c>
      <c r="AA1" s="46">
        <v>5</v>
      </c>
      <c r="AB1" s="46">
        <v>6</v>
      </c>
      <c r="AC1" s="46">
        <v>7</v>
      </c>
      <c r="AD1" s="46">
        <v>8</v>
      </c>
      <c r="AE1" s="46">
        <v>9</v>
      </c>
      <c r="AF1" s="119"/>
      <c r="AG1" s="46">
        <v>1</v>
      </c>
      <c r="AH1" s="46">
        <v>2</v>
      </c>
      <c r="AI1" s="46">
        <v>3</v>
      </c>
      <c r="AJ1" s="46">
        <v>4</v>
      </c>
      <c r="AK1" s="46">
        <v>5</v>
      </c>
      <c r="AL1" s="46">
        <v>6</v>
      </c>
      <c r="AM1" s="46">
        <v>7</v>
      </c>
      <c r="AN1" s="46">
        <v>8</v>
      </c>
      <c r="AO1" s="46">
        <v>9</v>
      </c>
      <c r="AP1" s="46">
        <v>10</v>
      </c>
      <c r="AQ1" s="46">
        <v>11</v>
      </c>
    </row>
    <row r="2" spans="2:50">
      <c r="B2" s="46" t="s">
        <v>84</v>
      </c>
      <c r="C2" s="46" t="s">
        <v>85</v>
      </c>
      <c r="D2" s="46" t="s">
        <v>85</v>
      </c>
      <c r="E2" s="46" t="s">
        <v>85</v>
      </c>
      <c r="F2" s="46" t="s">
        <v>85</v>
      </c>
      <c r="G2" s="46" t="s">
        <v>85</v>
      </c>
      <c r="H2" s="46" t="s">
        <v>85</v>
      </c>
      <c r="I2" s="46" t="s">
        <v>85</v>
      </c>
      <c r="J2" s="46" t="s">
        <v>85</v>
      </c>
      <c r="K2" s="46" t="s">
        <v>85</v>
      </c>
      <c r="L2" s="119" t="s">
        <v>100</v>
      </c>
      <c r="M2" s="46" t="s">
        <v>86</v>
      </c>
      <c r="N2" s="46" t="s">
        <v>86</v>
      </c>
      <c r="O2" s="46" t="s">
        <v>86</v>
      </c>
      <c r="P2" s="46" t="s">
        <v>86</v>
      </c>
      <c r="Q2" s="46" t="s">
        <v>86</v>
      </c>
      <c r="R2" s="46" t="s">
        <v>86</v>
      </c>
      <c r="S2" s="46" t="s">
        <v>86</v>
      </c>
      <c r="T2" s="46" t="s">
        <v>86</v>
      </c>
      <c r="U2" s="119" t="s">
        <v>100</v>
      </c>
      <c r="V2" s="119" t="s">
        <v>100</v>
      </c>
      <c r="W2" s="46" t="s">
        <v>163</v>
      </c>
      <c r="X2" s="46" t="s">
        <v>163</v>
      </c>
      <c r="Y2" s="46" t="s">
        <v>163</v>
      </c>
      <c r="Z2" s="46" t="s">
        <v>163</v>
      </c>
      <c r="AA2" s="46" t="s">
        <v>163</v>
      </c>
      <c r="AB2" s="46" t="s">
        <v>163</v>
      </c>
      <c r="AC2" s="46" t="s">
        <v>163</v>
      </c>
      <c r="AD2" s="46" t="s">
        <v>163</v>
      </c>
      <c r="AE2" s="46" t="s">
        <v>163</v>
      </c>
      <c r="AF2" s="119" t="s">
        <v>100</v>
      </c>
      <c r="AG2" s="46" t="s">
        <v>137</v>
      </c>
      <c r="AH2" s="46" t="s">
        <v>137</v>
      </c>
      <c r="AI2" s="46" t="s">
        <v>137</v>
      </c>
      <c r="AJ2" s="46" t="s">
        <v>137</v>
      </c>
      <c r="AK2" s="46" t="s">
        <v>137</v>
      </c>
      <c r="AL2" s="46" t="s">
        <v>137</v>
      </c>
      <c r="AM2" s="46" t="s">
        <v>137</v>
      </c>
      <c r="AN2" s="46" t="s">
        <v>137</v>
      </c>
      <c r="AO2" s="46" t="s">
        <v>137</v>
      </c>
      <c r="AP2" s="46" t="s">
        <v>137</v>
      </c>
      <c r="AQ2" s="46" t="s">
        <v>137</v>
      </c>
      <c r="AV2" s="46" t="s">
        <v>90</v>
      </c>
      <c r="AW2" s="46" t="s">
        <v>90</v>
      </c>
    </row>
    <row r="3" spans="2:50">
      <c r="B3" s="46" t="s">
        <v>49</v>
      </c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119"/>
      <c r="M3" s="46">
        <v>10</v>
      </c>
      <c r="N3" s="46">
        <v>11</v>
      </c>
      <c r="O3" s="46">
        <v>12</v>
      </c>
      <c r="P3" s="46">
        <v>13</v>
      </c>
      <c r="Q3" s="46">
        <v>14</v>
      </c>
      <c r="R3" s="46">
        <v>15</v>
      </c>
      <c r="S3" s="46">
        <v>16</v>
      </c>
      <c r="T3" s="46">
        <v>17</v>
      </c>
      <c r="U3" s="119"/>
      <c r="V3" s="119"/>
      <c r="W3" s="46">
        <v>18</v>
      </c>
      <c r="X3" s="46">
        <v>19</v>
      </c>
      <c r="Y3" s="46">
        <v>20</v>
      </c>
      <c r="Z3" s="46">
        <v>21</v>
      </c>
      <c r="AA3" s="46">
        <v>22</v>
      </c>
      <c r="AB3" s="46">
        <v>23</v>
      </c>
      <c r="AC3" s="46">
        <v>24</v>
      </c>
      <c r="AD3" s="46">
        <v>25</v>
      </c>
      <c r="AE3" s="46">
        <v>26</v>
      </c>
      <c r="AF3" s="119"/>
      <c r="AG3" s="46">
        <v>27</v>
      </c>
      <c r="AH3" s="46">
        <v>28</v>
      </c>
      <c r="AI3" s="46">
        <v>29</v>
      </c>
      <c r="AJ3" s="46">
        <v>30</v>
      </c>
      <c r="AK3" s="46">
        <v>31</v>
      </c>
      <c r="AL3" s="46">
        <v>32</v>
      </c>
      <c r="AM3" s="46">
        <v>33</v>
      </c>
      <c r="AN3" s="46">
        <v>34</v>
      </c>
      <c r="AO3" s="46">
        <v>35</v>
      </c>
      <c r="AP3" s="46">
        <v>36</v>
      </c>
      <c r="AQ3" s="46">
        <v>37</v>
      </c>
      <c r="AT3" s="46" t="s">
        <v>62</v>
      </c>
      <c r="AU3" s="46" t="s">
        <v>53</v>
      </c>
      <c r="AV3" s="46" t="s">
        <v>54</v>
      </c>
      <c r="AW3" s="46" t="s">
        <v>54</v>
      </c>
      <c r="AX3" s="46" t="s">
        <v>63</v>
      </c>
    </row>
    <row r="4" spans="2:50">
      <c r="B4" s="46" t="s">
        <v>50</v>
      </c>
      <c r="C4" s="47">
        <v>41869</v>
      </c>
      <c r="D4" s="47">
        <v>41876</v>
      </c>
      <c r="E4" s="47">
        <v>41883</v>
      </c>
      <c r="F4" s="47">
        <v>41890</v>
      </c>
      <c r="G4" s="47">
        <v>41897</v>
      </c>
      <c r="H4" s="47">
        <v>41904</v>
      </c>
      <c r="I4" s="47">
        <v>41911</v>
      </c>
      <c r="J4" s="47">
        <v>41918</v>
      </c>
      <c r="K4" s="47">
        <v>41925</v>
      </c>
      <c r="L4" s="120">
        <v>41932</v>
      </c>
      <c r="M4" s="47">
        <v>41939</v>
      </c>
      <c r="N4" s="47">
        <v>41946</v>
      </c>
      <c r="O4" s="47">
        <v>41953</v>
      </c>
      <c r="P4" s="47">
        <v>41960</v>
      </c>
      <c r="Q4" s="47">
        <v>41967</v>
      </c>
      <c r="R4" s="47">
        <v>41974</v>
      </c>
      <c r="S4" s="47">
        <v>41981</v>
      </c>
      <c r="T4" s="47">
        <v>41988</v>
      </c>
      <c r="U4" s="120">
        <v>41995</v>
      </c>
      <c r="V4" s="120">
        <v>42002</v>
      </c>
      <c r="W4" s="47">
        <v>42009</v>
      </c>
      <c r="X4" s="47">
        <v>42016</v>
      </c>
      <c r="Y4" s="47">
        <v>42023</v>
      </c>
      <c r="Z4" s="47">
        <v>42030</v>
      </c>
      <c r="AA4" s="47">
        <v>42037</v>
      </c>
      <c r="AB4" s="47">
        <v>42044</v>
      </c>
      <c r="AC4" s="47">
        <v>42051</v>
      </c>
      <c r="AD4" s="47">
        <v>42058</v>
      </c>
      <c r="AE4" s="47">
        <v>42065</v>
      </c>
      <c r="AF4" s="120">
        <v>42072</v>
      </c>
      <c r="AG4" s="47">
        <v>42079</v>
      </c>
      <c r="AH4" s="47">
        <v>42086</v>
      </c>
      <c r="AI4" s="47">
        <v>42093</v>
      </c>
      <c r="AJ4" s="47">
        <v>42100</v>
      </c>
      <c r="AK4" s="47">
        <v>42107</v>
      </c>
      <c r="AL4" s="47">
        <v>42114</v>
      </c>
      <c r="AM4" s="47">
        <v>42121</v>
      </c>
      <c r="AN4" s="47">
        <v>42128</v>
      </c>
      <c r="AO4" s="47">
        <v>42135</v>
      </c>
      <c r="AP4" s="47">
        <v>42142</v>
      </c>
      <c r="AQ4" s="47">
        <v>42149</v>
      </c>
      <c r="AT4" s="46" t="s">
        <v>101</v>
      </c>
      <c r="AU4" s="46" t="s">
        <v>55</v>
      </c>
      <c r="AV4" s="46" t="s">
        <v>93</v>
      </c>
      <c r="AW4" s="46" t="s">
        <v>55</v>
      </c>
      <c r="AX4" s="46" t="s">
        <v>55</v>
      </c>
    </row>
    <row r="5" spans="2:50">
      <c r="L5" s="119"/>
      <c r="U5" s="119"/>
      <c r="V5" s="119"/>
      <c r="AF5" s="119"/>
    </row>
    <row r="6" spans="2:50">
      <c r="B6" s="50" t="s">
        <v>6</v>
      </c>
      <c r="C6" s="51">
        <v>3</v>
      </c>
      <c r="D6" s="51">
        <v>4</v>
      </c>
      <c r="E6" s="51">
        <v>1</v>
      </c>
      <c r="F6" s="51">
        <v>5</v>
      </c>
      <c r="G6" s="70">
        <v>6</v>
      </c>
      <c r="H6" s="70">
        <v>5</v>
      </c>
      <c r="I6" s="51">
        <v>5</v>
      </c>
      <c r="J6" s="51">
        <v>5</v>
      </c>
      <c r="K6" s="51">
        <v>4.833333333333333</v>
      </c>
      <c r="L6" s="121"/>
      <c r="M6" s="51">
        <v>4</v>
      </c>
      <c r="N6" s="51">
        <v>5</v>
      </c>
      <c r="O6" s="51">
        <v>5</v>
      </c>
      <c r="P6" s="51">
        <v>5</v>
      </c>
      <c r="Q6" s="51">
        <v>2</v>
      </c>
      <c r="R6" s="51">
        <v>3</v>
      </c>
      <c r="S6" s="51">
        <v>3.75</v>
      </c>
      <c r="T6" s="51">
        <v>3.4166666666666665</v>
      </c>
      <c r="U6" s="121"/>
      <c r="V6" s="121"/>
      <c r="W6" s="51">
        <v>5</v>
      </c>
      <c r="X6" s="51">
        <v>4</v>
      </c>
      <c r="Y6" s="51">
        <v>3</v>
      </c>
      <c r="Z6" s="51">
        <v>3.75</v>
      </c>
      <c r="AA6" s="51">
        <v>3.8333333333333335</v>
      </c>
      <c r="AB6" s="51">
        <v>4.58</v>
      </c>
      <c r="AC6" s="51">
        <v>3.75</v>
      </c>
      <c r="AD6" s="51">
        <v>5</v>
      </c>
      <c r="AE6" s="51">
        <v>5</v>
      </c>
      <c r="AF6" s="121"/>
      <c r="AG6" s="51">
        <v>4</v>
      </c>
      <c r="AH6" s="51">
        <v>5</v>
      </c>
      <c r="AI6" s="51">
        <v>5</v>
      </c>
      <c r="AJ6" s="51">
        <v>4.75</v>
      </c>
      <c r="AK6" s="51">
        <v>4.75</v>
      </c>
      <c r="AL6" s="51">
        <v>3.17</v>
      </c>
      <c r="AM6" s="51">
        <v>3.5</v>
      </c>
      <c r="AN6" s="51">
        <v>3</v>
      </c>
      <c r="AO6" s="51">
        <v>3</v>
      </c>
      <c r="AP6" s="51">
        <v>4.75</v>
      </c>
      <c r="AQ6" s="51">
        <v>2.0833333333333335</v>
      </c>
      <c r="AT6" s="56">
        <f t="shared" ref="AT6:AT18" si="0">SUM(C6:AQ6)</f>
        <v>150.91666666666669</v>
      </c>
      <c r="AU6" s="56">
        <f>100*AT6/$AT$20</f>
        <v>13.84874206622314</v>
      </c>
      <c r="AV6" s="56">
        <v>5.5</v>
      </c>
      <c r="AW6" s="56">
        <f>100*AV6/$AV$18</f>
        <v>15.714285714285714</v>
      </c>
      <c r="AX6" s="56">
        <f t="shared" ref="AX6:AX17" si="1">AU6-AW6</f>
        <v>-1.8655436480625731</v>
      </c>
    </row>
    <row r="7" spans="2:50">
      <c r="B7" s="50" t="s">
        <v>8</v>
      </c>
      <c r="C7" s="51">
        <v>2.5</v>
      </c>
      <c r="D7" s="51">
        <v>4</v>
      </c>
      <c r="E7" s="51">
        <v>1</v>
      </c>
      <c r="F7" s="51">
        <v>6</v>
      </c>
      <c r="G7" s="70">
        <v>5</v>
      </c>
      <c r="H7" s="70">
        <v>5</v>
      </c>
      <c r="I7" s="51">
        <v>6</v>
      </c>
      <c r="J7" s="51">
        <v>5</v>
      </c>
      <c r="K7" s="51">
        <v>4</v>
      </c>
      <c r="L7" s="121"/>
      <c r="M7" s="51">
        <v>4</v>
      </c>
      <c r="N7" s="51">
        <v>5</v>
      </c>
      <c r="O7" s="51">
        <v>4</v>
      </c>
      <c r="P7" s="51">
        <v>5</v>
      </c>
      <c r="Q7" s="51">
        <v>2</v>
      </c>
      <c r="R7" s="51">
        <v>5</v>
      </c>
      <c r="S7" s="51">
        <v>4.75</v>
      </c>
      <c r="T7" s="51">
        <v>3.4166666666666665</v>
      </c>
      <c r="U7" s="121"/>
      <c r="V7" s="121"/>
      <c r="W7" s="51">
        <v>6</v>
      </c>
      <c r="X7" s="51">
        <v>4</v>
      </c>
      <c r="Y7" s="51">
        <v>4</v>
      </c>
      <c r="Z7" s="51">
        <v>3.75</v>
      </c>
      <c r="AA7" s="51">
        <v>3.8333333333333335</v>
      </c>
      <c r="AB7" s="51">
        <v>5.25</v>
      </c>
      <c r="AC7" s="51">
        <v>3.75</v>
      </c>
      <c r="AD7" s="51">
        <v>5</v>
      </c>
      <c r="AE7" s="51">
        <v>6</v>
      </c>
      <c r="AF7" s="121"/>
      <c r="AG7" s="51">
        <v>4</v>
      </c>
      <c r="AH7" s="51">
        <v>5</v>
      </c>
      <c r="AI7" s="51">
        <v>5</v>
      </c>
      <c r="AJ7" s="51">
        <v>5</v>
      </c>
      <c r="AK7" s="51">
        <v>4.75</v>
      </c>
      <c r="AL7" s="51">
        <v>2.42</v>
      </c>
      <c r="AM7" s="51">
        <v>3.5</v>
      </c>
      <c r="AN7" s="51">
        <v>3</v>
      </c>
      <c r="AO7" s="51">
        <v>4.5</v>
      </c>
      <c r="AP7" s="51">
        <v>4.75</v>
      </c>
      <c r="AQ7" s="51">
        <v>2.8333333333333335</v>
      </c>
      <c r="AT7" s="56">
        <f t="shared" si="0"/>
        <v>158.00333333333333</v>
      </c>
      <c r="AU7" s="56">
        <f t="shared" ref="AU7:AU17" si="2">100*AT7/$AT$20</f>
        <v>14.499044123269861</v>
      </c>
      <c r="AV7" s="56">
        <v>5.5</v>
      </c>
      <c r="AW7" s="56">
        <f t="shared" ref="AW7:AW17" si="3">100*AV7/$AV$18</f>
        <v>15.714285714285714</v>
      </c>
      <c r="AX7" s="56">
        <f t="shared" si="1"/>
        <v>-1.2152415910158521</v>
      </c>
    </row>
    <row r="8" spans="2:50">
      <c r="B8" s="50" t="s">
        <v>9</v>
      </c>
      <c r="C8" s="51">
        <v>3</v>
      </c>
      <c r="D8" s="51">
        <v>4</v>
      </c>
      <c r="E8" s="51">
        <v>1</v>
      </c>
      <c r="F8" s="51">
        <v>5</v>
      </c>
      <c r="G8" s="70">
        <v>4</v>
      </c>
      <c r="H8" s="70">
        <v>5</v>
      </c>
      <c r="I8" s="51">
        <v>5</v>
      </c>
      <c r="J8" s="51">
        <v>4</v>
      </c>
      <c r="K8" s="51">
        <v>4.833333333333333</v>
      </c>
      <c r="L8" s="121"/>
      <c r="M8" s="51">
        <v>4</v>
      </c>
      <c r="N8" s="51">
        <v>2</v>
      </c>
      <c r="O8" s="51">
        <v>3</v>
      </c>
      <c r="P8" s="51">
        <v>4</v>
      </c>
      <c r="Q8" s="51">
        <v>2</v>
      </c>
      <c r="R8" s="51">
        <v>5</v>
      </c>
      <c r="S8" s="51">
        <v>3.75</v>
      </c>
      <c r="T8" s="51">
        <v>3.4166666666666665</v>
      </c>
      <c r="U8" s="121"/>
      <c r="V8" s="121"/>
      <c r="W8" s="51">
        <v>5</v>
      </c>
      <c r="X8" s="51">
        <v>4</v>
      </c>
      <c r="Y8" s="51">
        <v>4</v>
      </c>
      <c r="Z8" s="51">
        <v>3.75</v>
      </c>
      <c r="AA8" s="51">
        <v>3.8333333333333335</v>
      </c>
      <c r="AB8" s="51">
        <v>4.58</v>
      </c>
      <c r="AC8" s="51">
        <v>3.75</v>
      </c>
      <c r="AD8" s="51">
        <v>5</v>
      </c>
      <c r="AE8" s="51">
        <v>4</v>
      </c>
      <c r="AF8" s="121"/>
      <c r="AG8" s="51">
        <v>4</v>
      </c>
      <c r="AH8" s="51">
        <v>5</v>
      </c>
      <c r="AI8" s="51">
        <v>4</v>
      </c>
      <c r="AJ8" s="51">
        <v>4.75</v>
      </c>
      <c r="AK8" s="51">
        <v>4.75</v>
      </c>
      <c r="AL8" s="51">
        <v>2.42</v>
      </c>
      <c r="AM8" s="51">
        <v>2.75</v>
      </c>
      <c r="AN8" s="51">
        <v>3</v>
      </c>
      <c r="AO8" s="51">
        <v>4.5</v>
      </c>
      <c r="AP8" s="51">
        <v>4</v>
      </c>
      <c r="AQ8" s="51">
        <v>2.0833333333333335</v>
      </c>
      <c r="AT8" s="56">
        <f t="shared" si="0"/>
        <v>142.16666666666666</v>
      </c>
      <c r="AU8" s="56">
        <f t="shared" si="2"/>
        <v>13.045805612908159</v>
      </c>
      <c r="AV8" s="56">
        <v>4.5</v>
      </c>
      <c r="AW8" s="56">
        <f t="shared" si="3"/>
        <v>12.857142857142858</v>
      </c>
      <c r="AX8" s="56">
        <f t="shared" si="1"/>
        <v>0.18866275576530178</v>
      </c>
    </row>
    <row r="9" spans="2:50">
      <c r="B9" s="50" t="s">
        <v>10</v>
      </c>
      <c r="C9" s="51">
        <v>2.5</v>
      </c>
      <c r="D9" s="51">
        <v>3.8333333333333335</v>
      </c>
      <c r="E9" s="51">
        <v>0</v>
      </c>
      <c r="F9" s="51">
        <v>4</v>
      </c>
      <c r="G9" s="70">
        <v>4</v>
      </c>
      <c r="H9" s="70">
        <v>4</v>
      </c>
      <c r="I9" s="51">
        <v>4</v>
      </c>
      <c r="J9" s="51">
        <v>4</v>
      </c>
      <c r="K9" s="51">
        <v>4</v>
      </c>
      <c r="L9" s="121"/>
      <c r="M9" s="51">
        <v>3</v>
      </c>
      <c r="N9" s="51">
        <v>6</v>
      </c>
      <c r="O9" s="51">
        <v>3</v>
      </c>
      <c r="P9" s="51">
        <v>4</v>
      </c>
      <c r="Q9" s="51">
        <v>2</v>
      </c>
      <c r="R9" s="51">
        <v>4</v>
      </c>
      <c r="S9" s="51">
        <v>3.5</v>
      </c>
      <c r="T9" s="51">
        <v>3.6666666666666665</v>
      </c>
      <c r="U9" s="121"/>
      <c r="V9" s="121"/>
      <c r="W9" s="51">
        <v>4</v>
      </c>
      <c r="X9" s="51">
        <v>4</v>
      </c>
      <c r="Y9" s="51">
        <v>4</v>
      </c>
      <c r="Z9" s="51">
        <v>3.75</v>
      </c>
      <c r="AA9" s="51">
        <v>3</v>
      </c>
      <c r="AB9" s="51">
        <v>3.75</v>
      </c>
      <c r="AC9" s="51">
        <v>3.75</v>
      </c>
      <c r="AD9" s="51">
        <v>5</v>
      </c>
      <c r="AE9" s="51">
        <v>5</v>
      </c>
      <c r="AF9" s="121"/>
      <c r="AG9" s="51">
        <v>4</v>
      </c>
      <c r="AH9" s="51">
        <v>4</v>
      </c>
      <c r="AI9" s="51">
        <v>4</v>
      </c>
      <c r="AJ9" s="51">
        <v>3.75</v>
      </c>
      <c r="AK9" s="51">
        <v>3.75</v>
      </c>
      <c r="AL9" s="51">
        <v>1.75</v>
      </c>
      <c r="AM9" s="51">
        <v>3.5</v>
      </c>
      <c r="AN9" s="51">
        <v>3</v>
      </c>
      <c r="AO9" s="51">
        <v>4.5</v>
      </c>
      <c r="AP9" s="51">
        <v>4</v>
      </c>
      <c r="AQ9" s="51">
        <v>3.5833333333333335</v>
      </c>
      <c r="AT9" s="56">
        <f t="shared" si="0"/>
        <v>135.58333333333334</v>
      </c>
      <c r="AU9" s="56">
        <f t="shared" si="2"/>
        <v>12.441691519461651</v>
      </c>
      <c r="AV9" s="56">
        <v>4</v>
      </c>
      <c r="AW9" s="56">
        <f t="shared" si="3"/>
        <v>11.428571428571429</v>
      </c>
      <c r="AX9" s="56">
        <f t="shared" si="1"/>
        <v>1.0131200908902223</v>
      </c>
    </row>
    <row r="10" spans="2:50">
      <c r="B10" s="50" t="s">
        <v>7</v>
      </c>
      <c r="C10" s="51">
        <v>1.5</v>
      </c>
      <c r="D10" s="51">
        <v>3.8333333333333335</v>
      </c>
      <c r="E10" s="51">
        <v>1</v>
      </c>
      <c r="F10" s="51">
        <v>4</v>
      </c>
      <c r="G10" s="70">
        <v>4</v>
      </c>
      <c r="H10" s="70">
        <v>4</v>
      </c>
      <c r="I10" s="51">
        <v>4</v>
      </c>
      <c r="J10" s="51">
        <v>4</v>
      </c>
      <c r="K10" s="51">
        <v>3.8333333333333335</v>
      </c>
      <c r="L10" s="121"/>
      <c r="M10" s="51">
        <v>4</v>
      </c>
      <c r="N10" s="51">
        <v>4</v>
      </c>
      <c r="O10" s="51">
        <v>1</v>
      </c>
      <c r="P10" s="51">
        <v>4</v>
      </c>
      <c r="Q10" s="51">
        <v>2</v>
      </c>
      <c r="R10" s="51">
        <v>4</v>
      </c>
      <c r="S10" s="51">
        <v>3</v>
      </c>
      <c r="T10" s="51">
        <v>2.6666666666666665</v>
      </c>
      <c r="U10" s="121"/>
      <c r="V10" s="121"/>
      <c r="W10" s="51">
        <v>4</v>
      </c>
      <c r="X10" s="51">
        <v>4</v>
      </c>
      <c r="Y10" s="51">
        <v>4</v>
      </c>
      <c r="Z10" s="51">
        <v>3.75</v>
      </c>
      <c r="AA10" s="51">
        <v>2.8333333333333335</v>
      </c>
      <c r="AB10" s="51">
        <v>3.58</v>
      </c>
      <c r="AC10" s="51">
        <v>3.75</v>
      </c>
      <c r="AD10" s="51">
        <v>4</v>
      </c>
      <c r="AE10" s="51">
        <v>4</v>
      </c>
      <c r="AF10" s="121"/>
      <c r="AG10" s="51">
        <v>3</v>
      </c>
      <c r="AH10" s="51">
        <v>4</v>
      </c>
      <c r="AI10" s="51">
        <v>4</v>
      </c>
      <c r="AJ10" s="51">
        <v>3.75</v>
      </c>
      <c r="AK10" s="51">
        <v>3.75</v>
      </c>
      <c r="AL10" s="51">
        <v>1.75</v>
      </c>
      <c r="AM10" s="51">
        <v>3.5</v>
      </c>
      <c r="AN10" s="51">
        <v>3</v>
      </c>
      <c r="AO10" s="51">
        <v>4.5</v>
      </c>
      <c r="AP10" s="51">
        <v>5</v>
      </c>
      <c r="AQ10" s="51">
        <v>1.3333333333333333</v>
      </c>
      <c r="AT10" s="56">
        <f t="shared" si="0"/>
        <v>126.33</v>
      </c>
      <c r="AU10" s="56">
        <f t="shared" si="2"/>
        <v>11.592567102546456</v>
      </c>
      <c r="AV10" s="56">
        <v>4</v>
      </c>
      <c r="AW10" s="56">
        <f t="shared" si="3"/>
        <v>11.428571428571429</v>
      </c>
      <c r="AX10" s="56">
        <f t="shared" si="1"/>
        <v>0.16399567397502679</v>
      </c>
    </row>
    <row r="11" spans="2:50">
      <c r="B11" s="50" t="s">
        <v>5</v>
      </c>
      <c r="C11" s="51">
        <v>1.5</v>
      </c>
      <c r="D11" s="51">
        <v>2.8333333333333335</v>
      </c>
      <c r="E11" s="51">
        <v>1</v>
      </c>
      <c r="F11" s="51">
        <v>2</v>
      </c>
      <c r="G11" s="70">
        <v>2</v>
      </c>
      <c r="H11" s="70">
        <v>2</v>
      </c>
      <c r="I11" s="51">
        <v>2</v>
      </c>
      <c r="J11" s="51">
        <v>2</v>
      </c>
      <c r="K11" s="51">
        <v>1.8333333333333335</v>
      </c>
      <c r="L11" s="121"/>
      <c r="M11" s="51">
        <v>2</v>
      </c>
      <c r="N11" s="51">
        <v>3</v>
      </c>
      <c r="O11" s="51">
        <v>1</v>
      </c>
      <c r="P11" s="51">
        <v>2</v>
      </c>
      <c r="Q11" s="51">
        <v>1</v>
      </c>
      <c r="R11" s="51">
        <v>2</v>
      </c>
      <c r="S11" s="51">
        <v>2</v>
      </c>
      <c r="T11" s="51">
        <v>1.6666666666666665</v>
      </c>
      <c r="U11" s="121"/>
      <c r="V11" s="121"/>
      <c r="W11" s="51">
        <v>2</v>
      </c>
      <c r="X11" s="51">
        <v>1</v>
      </c>
      <c r="Y11" s="51">
        <v>2</v>
      </c>
      <c r="Z11" s="51">
        <v>2.75</v>
      </c>
      <c r="AA11" s="51">
        <v>1.8333333333333335</v>
      </c>
      <c r="AB11" s="51">
        <v>2.83</v>
      </c>
      <c r="AC11" s="51">
        <v>1.75</v>
      </c>
      <c r="AD11" s="51">
        <v>2</v>
      </c>
      <c r="AE11" s="51">
        <v>2</v>
      </c>
      <c r="AF11" s="121"/>
      <c r="AG11" s="51">
        <v>2</v>
      </c>
      <c r="AH11" s="51">
        <v>2</v>
      </c>
      <c r="AI11" s="51">
        <v>2</v>
      </c>
      <c r="AJ11" s="51">
        <v>2</v>
      </c>
      <c r="AK11" s="51">
        <v>2</v>
      </c>
      <c r="AL11" s="51">
        <v>1.75</v>
      </c>
      <c r="AM11" s="51">
        <v>1.75</v>
      </c>
      <c r="AN11" s="51">
        <v>1.5</v>
      </c>
      <c r="AO11" s="51">
        <v>2</v>
      </c>
      <c r="AP11" s="51">
        <v>1.5</v>
      </c>
      <c r="AQ11" s="51">
        <v>1.3333333333333333</v>
      </c>
      <c r="AT11" s="56">
        <f t="shared" si="0"/>
        <v>69.83</v>
      </c>
      <c r="AU11" s="56">
        <f t="shared" si="2"/>
        <v>6.4078917182840103</v>
      </c>
      <c r="AV11" s="56">
        <v>2</v>
      </c>
      <c r="AW11" s="56">
        <f t="shared" si="3"/>
        <v>5.7142857142857144</v>
      </c>
      <c r="AX11" s="56">
        <f t="shared" si="1"/>
        <v>0.69360600399829586</v>
      </c>
    </row>
    <row r="12" spans="2:50">
      <c r="B12" s="50" t="s">
        <v>14</v>
      </c>
      <c r="C12" s="51">
        <v>2</v>
      </c>
      <c r="D12" s="51">
        <v>1</v>
      </c>
      <c r="E12" s="51">
        <v>1</v>
      </c>
      <c r="F12" s="51">
        <v>2</v>
      </c>
      <c r="G12" s="70">
        <v>3</v>
      </c>
      <c r="H12" s="70">
        <v>2</v>
      </c>
      <c r="I12" s="51">
        <v>2</v>
      </c>
      <c r="J12" s="51">
        <v>2</v>
      </c>
      <c r="K12" s="51">
        <v>3</v>
      </c>
      <c r="L12" s="121"/>
      <c r="M12" s="51">
        <v>1</v>
      </c>
      <c r="N12" s="51">
        <v>2</v>
      </c>
      <c r="O12" s="51">
        <v>1</v>
      </c>
      <c r="P12" s="51">
        <v>2</v>
      </c>
      <c r="Q12" s="51">
        <v>1</v>
      </c>
      <c r="R12" s="51">
        <v>3</v>
      </c>
      <c r="S12" s="51">
        <v>1.75</v>
      </c>
      <c r="T12" s="51">
        <v>4</v>
      </c>
      <c r="U12" s="121"/>
      <c r="V12" s="121"/>
      <c r="W12" s="51">
        <v>3</v>
      </c>
      <c r="X12" s="51">
        <v>2</v>
      </c>
      <c r="Y12" s="51">
        <v>2</v>
      </c>
      <c r="Z12" s="51">
        <v>3</v>
      </c>
      <c r="AA12" s="51">
        <v>2</v>
      </c>
      <c r="AB12" s="51">
        <v>2.92</v>
      </c>
      <c r="AC12" s="51">
        <v>5</v>
      </c>
      <c r="AD12" s="51">
        <v>3</v>
      </c>
      <c r="AE12" s="51">
        <v>2</v>
      </c>
      <c r="AF12" s="121"/>
      <c r="AG12" s="51">
        <v>1</v>
      </c>
      <c r="AH12" s="51">
        <v>2</v>
      </c>
      <c r="AI12" s="51">
        <v>2</v>
      </c>
      <c r="AJ12" s="51">
        <v>3</v>
      </c>
      <c r="AK12" s="51">
        <v>3.25</v>
      </c>
      <c r="AL12" s="51">
        <v>0.75</v>
      </c>
      <c r="AM12" s="51">
        <v>1</v>
      </c>
      <c r="AN12" s="51">
        <v>2.25</v>
      </c>
      <c r="AO12" s="51">
        <v>2.5</v>
      </c>
      <c r="AP12" s="51">
        <v>4.25</v>
      </c>
      <c r="AQ12" s="51">
        <v>1.5</v>
      </c>
      <c r="AT12" s="56">
        <f t="shared" si="0"/>
        <v>82.17</v>
      </c>
      <c r="AU12" s="56">
        <f t="shared" si="2"/>
        <v>7.5402615278733656</v>
      </c>
      <c r="AV12" s="56">
        <v>2</v>
      </c>
      <c r="AW12" s="56">
        <f t="shared" si="3"/>
        <v>5.7142857142857144</v>
      </c>
      <c r="AX12" s="56">
        <f t="shared" si="1"/>
        <v>1.8259758135876512</v>
      </c>
    </row>
    <row r="13" spans="2:50">
      <c r="B13" s="50" t="s">
        <v>11</v>
      </c>
      <c r="C13" s="51">
        <v>1.75</v>
      </c>
      <c r="D13" s="51">
        <v>3</v>
      </c>
      <c r="E13" s="51">
        <v>0.5</v>
      </c>
      <c r="F13" s="51">
        <v>2.5</v>
      </c>
      <c r="G13" s="70">
        <v>2.5</v>
      </c>
      <c r="H13" s="70">
        <v>2.5</v>
      </c>
      <c r="I13" s="51">
        <v>2.5</v>
      </c>
      <c r="J13" s="51">
        <v>2.5</v>
      </c>
      <c r="K13" s="51">
        <v>2.6666666666666665</v>
      </c>
      <c r="L13" s="121"/>
      <c r="M13" s="51">
        <v>2</v>
      </c>
      <c r="N13" s="51">
        <v>2.5</v>
      </c>
      <c r="O13" s="51">
        <v>2.5</v>
      </c>
      <c r="P13" s="51">
        <v>2.5</v>
      </c>
      <c r="Q13" s="51">
        <v>1</v>
      </c>
      <c r="R13" s="51">
        <v>2.5</v>
      </c>
      <c r="S13" s="51">
        <v>2</v>
      </c>
      <c r="T13" s="51">
        <v>2</v>
      </c>
      <c r="U13" s="121"/>
      <c r="V13" s="121"/>
      <c r="W13" s="51">
        <v>2.5</v>
      </c>
      <c r="X13" s="51">
        <v>3</v>
      </c>
      <c r="Y13" s="51">
        <v>2</v>
      </c>
      <c r="Z13" s="51">
        <v>2.5</v>
      </c>
      <c r="AA13" s="51">
        <v>2</v>
      </c>
      <c r="AB13" s="51">
        <v>2</v>
      </c>
      <c r="AC13" s="51">
        <v>3</v>
      </c>
      <c r="AD13" s="51">
        <v>2.5</v>
      </c>
      <c r="AE13" s="51">
        <v>2.5</v>
      </c>
      <c r="AF13" s="121"/>
      <c r="AG13" s="51">
        <v>2</v>
      </c>
      <c r="AH13" s="51">
        <v>2.5</v>
      </c>
      <c r="AI13" s="51">
        <v>2.5</v>
      </c>
      <c r="AJ13" s="51">
        <v>2.5</v>
      </c>
      <c r="AK13" s="51">
        <v>2.5</v>
      </c>
      <c r="AL13" s="51">
        <v>1.5</v>
      </c>
      <c r="AM13" s="51">
        <v>2.25</v>
      </c>
      <c r="AN13" s="51">
        <v>2</v>
      </c>
      <c r="AO13" s="51">
        <v>2.5</v>
      </c>
      <c r="AP13" s="51">
        <v>3</v>
      </c>
      <c r="AQ13" s="51">
        <v>1</v>
      </c>
      <c r="AT13" s="56">
        <f t="shared" si="0"/>
        <v>83.666666666666671</v>
      </c>
      <c r="AU13" s="56">
        <f t="shared" si="2"/>
        <v>7.6776018964594339</v>
      </c>
      <c r="AV13" s="56">
        <v>2.5</v>
      </c>
      <c r="AW13" s="56">
        <f t="shared" si="3"/>
        <v>7.1428571428571432</v>
      </c>
      <c r="AX13" s="56">
        <f t="shared" si="1"/>
        <v>0.53474475360229068</v>
      </c>
    </row>
    <row r="14" spans="2:50">
      <c r="B14" s="52" t="s">
        <v>51</v>
      </c>
      <c r="C14" s="51">
        <v>1</v>
      </c>
      <c r="D14" s="51">
        <v>1.5</v>
      </c>
      <c r="E14" s="51">
        <v>0</v>
      </c>
      <c r="F14" s="51">
        <v>2</v>
      </c>
      <c r="G14" s="70">
        <v>2</v>
      </c>
      <c r="H14" s="70">
        <v>2</v>
      </c>
      <c r="I14" s="51">
        <v>2</v>
      </c>
      <c r="J14" s="51">
        <v>2</v>
      </c>
      <c r="K14" s="51">
        <v>1.5</v>
      </c>
      <c r="L14" s="121"/>
      <c r="M14" s="51">
        <v>1.5</v>
      </c>
      <c r="N14" s="51">
        <v>2</v>
      </c>
      <c r="O14" s="51">
        <v>2.5</v>
      </c>
      <c r="P14" s="51">
        <v>1.5</v>
      </c>
      <c r="Q14" s="51">
        <v>0.5</v>
      </c>
      <c r="R14" s="51">
        <v>2</v>
      </c>
      <c r="S14" s="51">
        <v>1</v>
      </c>
      <c r="T14" s="51">
        <v>0.75</v>
      </c>
      <c r="U14" s="121"/>
      <c r="V14" s="121"/>
      <c r="W14" s="51">
        <v>2</v>
      </c>
      <c r="X14" s="51">
        <v>1.5</v>
      </c>
      <c r="Y14" s="51">
        <v>1.5</v>
      </c>
      <c r="Z14" s="51">
        <v>1.5</v>
      </c>
      <c r="AA14" s="51">
        <v>1.5</v>
      </c>
      <c r="AB14" s="51">
        <v>1</v>
      </c>
      <c r="AC14" s="51">
        <v>1.25</v>
      </c>
      <c r="AD14" s="51">
        <v>2</v>
      </c>
      <c r="AE14" s="51">
        <v>2</v>
      </c>
      <c r="AF14" s="121"/>
      <c r="AG14" s="51">
        <v>1.5</v>
      </c>
      <c r="AH14" s="51">
        <v>2</v>
      </c>
      <c r="AI14" s="51">
        <v>2</v>
      </c>
      <c r="AJ14" s="51">
        <v>2</v>
      </c>
      <c r="AK14" s="51">
        <v>2</v>
      </c>
      <c r="AL14" s="51">
        <v>0.5</v>
      </c>
      <c r="AM14" s="51">
        <v>1.5</v>
      </c>
      <c r="AN14" s="51">
        <v>1</v>
      </c>
      <c r="AO14" s="51">
        <v>2</v>
      </c>
      <c r="AP14" s="51">
        <v>1.5</v>
      </c>
      <c r="AQ14" s="51">
        <v>0.5</v>
      </c>
      <c r="AT14" s="56">
        <f t="shared" si="0"/>
        <v>56.5</v>
      </c>
      <c r="AU14" s="56">
        <f t="shared" si="2"/>
        <v>5.1846753842624453</v>
      </c>
      <c r="AV14" s="56">
        <v>2</v>
      </c>
      <c r="AW14" s="56">
        <f t="shared" si="3"/>
        <v>5.7142857142857144</v>
      </c>
      <c r="AX14" s="56">
        <f t="shared" si="1"/>
        <v>-0.52961033002326907</v>
      </c>
    </row>
    <row r="15" spans="2:50">
      <c r="B15" s="50" t="s">
        <v>21</v>
      </c>
      <c r="C15" s="51">
        <v>1</v>
      </c>
      <c r="D15" s="51">
        <v>2</v>
      </c>
      <c r="E15" s="51">
        <v>0</v>
      </c>
      <c r="F15" s="51">
        <v>2</v>
      </c>
      <c r="G15" s="70">
        <v>2</v>
      </c>
      <c r="H15" s="70">
        <v>2</v>
      </c>
      <c r="I15" s="51">
        <v>2</v>
      </c>
      <c r="J15" s="51">
        <v>2</v>
      </c>
      <c r="K15" s="51">
        <v>0</v>
      </c>
      <c r="L15" s="121"/>
      <c r="M15" s="51">
        <v>2</v>
      </c>
      <c r="N15" s="51">
        <v>2</v>
      </c>
      <c r="O15" s="51">
        <v>4</v>
      </c>
      <c r="P15" s="51">
        <v>2</v>
      </c>
      <c r="Q15" s="51">
        <v>0</v>
      </c>
      <c r="R15" s="51">
        <v>2</v>
      </c>
      <c r="S15" s="51">
        <v>2</v>
      </c>
      <c r="T15" s="51">
        <v>2</v>
      </c>
      <c r="U15" s="121"/>
      <c r="V15" s="121"/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121"/>
      <c r="AG15" s="51">
        <v>2</v>
      </c>
      <c r="AH15" s="51">
        <v>2</v>
      </c>
      <c r="AI15" s="51">
        <v>2</v>
      </c>
      <c r="AJ15" s="51">
        <v>2</v>
      </c>
      <c r="AK15" s="51">
        <v>2</v>
      </c>
      <c r="AL15" s="51">
        <v>0</v>
      </c>
      <c r="AM15" s="51">
        <v>2</v>
      </c>
      <c r="AN15" s="51">
        <v>2</v>
      </c>
      <c r="AO15" s="51">
        <v>0</v>
      </c>
      <c r="AP15" s="51">
        <v>0</v>
      </c>
      <c r="AQ15" s="51">
        <v>0</v>
      </c>
      <c r="AT15" s="56">
        <f t="shared" si="0"/>
        <v>43</v>
      </c>
      <c r="AU15" s="56">
        <f t="shared" si="2"/>
        <v>3.9458591420050468</v>
      </c>
      <c r="AV15" s="56">
        <v>2</v>
      </c>
      <c r="AW15" s="56">
        <f t="shared" si="3"/>
        <v>5.7142857142857144</v>
      </c>
      <c r="AX15" s="56">
        <f t="shared" si="1"/>
        <v>-1.7684265722806676</v>
      </c>
    </row>
    <row r="16" spans="2:50">
      <c r="B16" s="50" t="s">
        <v>25</v>
      </c>
      <c r="C16" s="51">
        <v>1.5</v>
      </c>
      <c r="D16" s="51">
        <v>0.5</v>
      </c>
      <c r="E16" s="51">
        <v>0.5</v>
      </c>
      <c r="F16" s="51">
        <v>0.5</v>
      </c>
      <c r="G16" s="70">
        <v>0.5</v>
      </c>
      <c r="H16" s="70">
        <v>0.5</v>
      </c>
      <c r="I16" s="51">
        <v>0.5</v>
      </c>
      <c r="J16" s="51">
        <v>0.5</v>
      </c>
      <c r="K16" s="51">
        <v>0.5</v>
      </c>
      <c r="L16" s="121"/>
      <c r="M16" s="51">
        <v>0.5</v>
      </c>
      <c r="N16" s="51">
        <v>0.5</v>
      </c>
      <c r="O16" s="51">
        <v>0</v>
      </c>
      <c r="P16" s="51">
        <v>0.5</v>
      </c>
      <c r="Q16" s="51">
        <v>0.5</v>
      </c>
      <c r="R16" s="51">
        <v>0.5</v>
      </c>
      <c r="S16" s="51">
        <v>0.5</v>
      </c>
      <c r="T16" s="51">
        <v>0.5</v>
      </c>
      <c r="U16" s="121"/>
      <c r="V16" s="121"/>
      <c r="W16" s="51">
        <v>0.5</v>
      </c>
      <c r="X16" s="51">
        <v>0.5</v>
      </c>
      <c r="Y16" s="51">
        <v>0.5</v>
      </c>
      <c r="Z16" s="51">
        <v>0.5</v>
      </c>
      <c r="AA16" s="51">
        <v>0.33333333333333331</v>
      </c>
      <c r="AB16" s="51">
        <v>0.5</v>
      </c>
      <c r="AC16" s="51">
        <v>0.5</v>
      </c>
      <c r="AD16" s="51">
        <v>0.5</v>
      </c>
      <c r="AE16" s="51">
        <v>0.5</v>
      </c>
      <c r="AF16" s="121"/>
      <c r="AG16" s="51">
        <v>0.5</v>
      </c>
      <c r="AH16" s="51">
        <v>0.5</v>
      </c>
      <c r="AI16" s="51">
        <v>0.5</v>
      </c>
      <c r="AJ16" s="51">
        <v>0.5</v>
      </c>
      <c r="AK16" s="51">
        <v>0.5</v>
      </c>
      <c r="AL16" s="51">
        <v>0.5</v>
      </c>
      <c r="AM16" s="51">
        <v>0.5</v>
      </c>
      <c r="AN16" s="51">
        <v>2</v>
      </c>
      <c r="AO16" s="51">
        <v>0.5</v>
      </c>
      <c r="AP16" s="51">
        <v>0.5</v>
      </c>
      <c r="AQ16" s="51">
        <v>1</v>
      </c>
      <c r="AT16" s="56">
        <f t="shared" si="0"/>
        <v>20.833333333333336</v>
      </c>
      <c r="AU16" s="56">
        <f t="shared" si="2"/>
        <v>1.9117534602737631</v>
      </c>
      <c r="AV16" s="56">
        <v>0.5</v>
      </c>
      <c r="AW16" s="56">
        <f t="shared" si="3"/>
        <v>1.4285714285714286</v>
      </c>
      <c r="AX16" s="56">
        <f t="shared" si="1"/>
        <v>0.48318203170233454</v>
      </c>
    </row>
    <row r="17" spans="2:50">
      <c r="B17" s="50" t="s">
        <v>39</v>
      </c>
      <c r="C17" s="51">
        <v>0</v>
      </c>
      <c r="D17" s="51">
        <v>0</v>
      </c>
      <c r="E17" s="51">
        <v>0</v>
      </c>
      <c r="F17" s="51">
        <v>0</v>
      </c>
      <c r="G17" s="70">
        <v>0</v>
      </c>
      <c r="H17" s="70">
        <v>1</v>
      </c>
      <c r="I17" s="51">
        <v>0</v>
      </c>
      <c r="J17" s="51">
        <v>0</v>
      </c>
      <c r="K17" s="51">
        <v>1</v>
      </c>
      <c r="L17" s="121"/>
      <c r="M17" s="51">
        <v>0</v>
      </c>
      <c r="N17" s="51">
        <v>1</v>
      </c>
      <c r="O17" s="51">
        <v>0</v>
      </c>
      <c r="P17" s="51">
        <v>0</v>
      </c>
      <c r="Q17" s="51">
        <v>0</v>
      </c>
      <c r="R17" s="51">
        <v>1</v>
      </c>
      <c r="S17" s="51">
        <v>0</v>
      </c>
      <c r="T17" s="51">
        <v>0</v>
      </c>
      <c r="U17" s="121"/>
      <c r="V17" s="121"/>
      <c r="W17" s="51">
        <v>1</v>
      </c>
      <c r="X17" s="51">
        <v>1</v>
      </c>
      <c r="Y17" s="51">
        <v>1</v>
      </c>
      <c r="Z17" s="51">
        <v>0</v>
      </c>
      <c r="AA17" s="51">
        <v>1</v>
      </c>
      <c r="AB17" s="51">
        <v>1</v>
      </c>
      <c r="AC17" s="51">
        <v>0</v>
      </c>
      <c r="AD17" s="51">
        <v>1</v>
      </c>
      <c r="AE17" s="51">
        <v>1</v>
      </c>
      <c r="AF17" s="121"/>
      <c r="AG17" s="51">
        <v>0</v>
      </c>
      <c r="AH17" s="51">
        <v>1</v>
      </c>
      <c r="AI17" s="51">
        <v>0</v>
      </c>
      <c r="AJ17" s="51">
        <v>0</v>
      </c>
      <c r="AK17" s="51">
        <v>0</v>
      </c>
      <c r="AL17" s="51">
        <v>0</v>
      </c>
      <c r="AM17" s="51">
        <v>2.25</v>
      </c>
      <c r="AN17" s="51">
        <v>2.75</v>
      </c>
      <c r="AO17" s="51">
        <v>3</v>
      </c>
      <c r="AP17" s="51">
        <v>0.75</v>
      </c>
      <c r="AQ17" s="51">
        <v>0</v>
      </c>
      <c r="AT17" s="56">
        <f t="shared" si="0"/>
        <v>20.75</v>
      </c>
      <c r="AU17" s="56">
        <f t="shared" si="2"/>
        <v>1.904106446432668</v>
      </c>
      <c r="AV17" s="56">
        <v>0.5</v>
      </c>
      <c r="AW17" s="56">
        <f t="shared" si="3"/>
        <v>1.4285714285714286</v>
      </c>
      <c r="AX17" s="56">
        <f t="shared" si="1"/>
        <v>0.47553501786123942</v>
      </c>
    </row>
    <row r="18" spans="2:50">
      <c r="B18" s="73" t="s">
        <v>52</v>
      </c>
      <c r="C18" s="51">
        <v>0</v>
      </c>
      <c r="D18" s="76">
        <v>4.5</v>
      </c>
      <c r="E18" s="76">
        <v>21</v>
      </c>
      <c r="F18" s="51">
        <v>0</v>
      </c>
      <c r="G18" s="70">
        <v>0</v>
      </c>
      <c r="H18" s="70">
        <v>0</v>
      </c>
      <c r="I18" s="51">
        <v>0</v>
      </c>
      <c r="J18" s="76">
        <v>2</v>
      </c>
      <c r="K18" s="76">
        <v>3</v>
      </c>
      <c r="L18" s="121"/>
      <c r="M18" s="51">
        <v>0</v>
      </c>
      <c r="N18" s="51">
        <v>0</v>
      </c>
      <c r="O18" s="76">
        <v>8</v>
      </c>
      <c r="P18" s="76">
        <v>2.5</v>
      </c>
      <c r="Q18" s="51">
        <v>0</v>
      </c>
      <c r="R18" s="51">
        <v>1</v>
      </c>
      <c r="S18" s="76">
        <v>6</v>
      </c>
      <c r="T18" s="76">
        <v>4.75</v>
      </c>
      <c r="U18" s="121"/>
      <c r="V18" s="121"/>
      <c r="W18" s="51">
        <v>0</v>
      </c>
      <c r="X18" s="76">
        <v>6</v>
      </c>
      <c r="Y18" s="51">
        <v>0</v>
      </c>
      <c r="Z18" s="76">
        <v>4</v>
      </c>
      <c r="AA18" s="51">
        <v>0</v>
      </c>
      <c r="AB18" s="51">
        <v>0</v>
      </c>
      <c r="AC18" s="76">
        <v>3</v>
      </c>
      <c r="AD18" s="51">
        <v>0</v>
      </c>
      <c r="AE18" s="76">
        <v>1</v>
      </c>
      <c r="AF18" s="121"/>
      <c r="AG18" s="51">
        <v>0</v>
      </c>
      <c r="AH18" s="51">
        <v>0</v>
      </c>
      <c r="AI18" s="76">
        <v>2</v>
      </c>
      <c r="AJ18" s="76">
        <v>1</v>
      </c>
      <c r="AK18" s="76">
        <v>1</v>
      </c>
      <c r="AL18" s="76">
        <v>8</v>
      </c>
      <c r="AM18" s="51">
        <v>0</v>
      </c>
      <c r="AN18" s="76">
        <v>3.5</v>
      </c>
      <c r="AO18" s="76">
        <v>1.5</v>
      </c>
      <c r="AP18" s="76">
        <v>1</v>
      </c>
      <c r="AQ18" s="76">
        <v>0.75</v>
      </c>
      <c r="AS18" s="46" t="s">
        <v>52</v>
      </c>
      <c r="AT18" s="77">
        <f t="shared" si="0"/>
        <v>85.5</v>
      </c>
      <c r="AU18" s="77">
        <f>100*AT18/$AT$21</f>
        <v>7.2750478621569883</v>
      </c>
      <c r="AV18" s="55">
        <f>SUM(AV6:AV17)</f>
        <v>35</v>
      </c>
      <c r="AW18" s="55">
        <f>SUM(AW6:AW17)</f>
        <v>99.999999999999972</v>
      </c>
      <c r="AX18" s="46" t="s">
        <v>100</v>
      </c>
    </row>
    <row r="19" spans="2:50">
      <c r="B19" s="53"/>
      <c r="C19" s="54"/>
      <c r="D19" s="46" t="s">
        <v>96</v>
      </c>
      <c r="E19" s="46" t="s">
        <v>95</v>
      </c>
      <c r="J19" s="46" t="s">
        <v>123</v>
      </c>
      <c r="K19" s="46" t="s">
        <v>104</v>
      </c>
      <c r="L19" s="119"/>
      <c r="O19" s="46" t="s">
        <v>124</v>
      </c>
      <c r="P19" s="46" t="s">
        <v>166</v>
      </c>
      <c r="S19" s="46" t="s">
        <v>165</v>
      </c>
      <c r="T19" s="46" t="s">
        <v>164</v>
      </c>
      <c r="U19" s="119"/>
      <c r="V19" s="119"/>
      <c r="X19" s="46" t="s">
        <v>418</v>
      </c>
      <c r="Z19" s="46" t="s">
        <v>419</v>
      </c>
      <c r="AC19" s="46" t="s">
        <v>164</v>
      </c>
      <c r="AE19" s="46" t="s">
        <v>420</v>
      </c>
      <c r="AF19" s="119"/>
      <c r="AI19" s="46" t="s">
        <v>123</v>
      </c>
      <c r="AJ19" s="46" t="s">
        <v>421</v>
      </c>
      <c r="AK19" s="46" t="s">
        <v>420</v>
      </c>
      <c r="AL19" s="46" t="s">
        <v>422</v>
      </c>
      <c r="AN19" s="46" t="s">
        <v>423</v>
      </c>
      <c r="AO19" s="46" t="s">
        <v>424</v>
      </c>
      <c r="AP19" s="46" t="s">
        <v>425</v>
      </c>
      <c r="AQ19" s="46" t="s">
        <v>425</v>
      </c>
      <c r="AT19" s="46" t="s">
        <v>101</v>
      </c>
      <c r="AU19" s="46" t="s">
        <v>55</v>
      </c>
    </row>
    <row r="20" spans="2:50">
      <c r="B20" s="53" t="s">
        <v>91</v>
      </c>
      <c r="C20" s="51">
        <f>SUM(C6:C17)</f>
        <v>21.25</v>
      </c>
      <c r="D20" s="51">
        <f t="shared" ref="D20:K20" si="4">SUM(D6:D17)</f>
        <v>30.5</v>
      </c>
      <c r="E20" s="51">
        <f t="shared" si="4"/>
        <v>7</v>
      </c>
      <c r="F20" s="51">
        <f t="shared" si="4"/>
        <v>35</v>
      </c>
      <c r="G20" s="51">
        <f t="shared" si="4"/>
        <v>35</v>
      </c>
      <c r="H20" s="51">
        <f t="shared" si="4"/>
        <v>35</v>
      </c>
      <c r="I20" s="51">
        <f t="shared" si="4"/>
        <v>35</v>
      </c>
      <c r="J20" s="51">
        <f t="shared" si="4"/>
        <v>33</v>
      </c>
      <c r="K20" s="51">
        <f t="shared" si="4"/>
        <v>31.999999999999996</v>
      </c>
      <c r="L20" s="121"/>
      <c r="M20" s="51">
        <f t="shared" ref="M20:P20" si="5">SUM(M6:M17)</f>
        <v>28</v>
      </c>
      <c r="N20" s="51">
        <f t="shared" si="5"/>
        <v>35</v>
      </c>
      <c r="O20" s="51">
        <f t="shared" si="5"/>
        <v>27</v>
      </c>
      <c r="P20" s="51">
        <f t="shared" si="5"/>
        <v>32.5</v>
      </c>
      <c r="Q20" s="51">
        <f t="shared" ref="Q20:T20" si="6">SUM(Q6:Q17)</f>
        <v>14</v>
      </c>
      <c r="R20" s="51">
        <f t="shared" si="6"/>
        <v>34</v>
      </c>
      <c r="S20" s="51">
        <f t="shared" si="6"/>
        <v>28</v>
      </c>
      <c r="T20" s="51">
        <f t="shared" si="6"/>
        <v>27.5</v>
      </c>
      <c r="U20" s="121"/>
      <c r="V20" s="121"/>
      <c r="W20" s="51">
        <f t="shared" ref="W20:X20" si="7">SUM(W6:W17)</f>
        <v>35</v>
      </c>
      <c r="X20" s="51">
        <f t="shared" si="7"/>
        <v>29</v>
      </c>
      <c r="Y20" s="51">
        <f t="shared" ref="Y20:Z20" si="8">SUM(Y6:Y17)</f>
        <v>28</v>
      </c>
      <c r="Z20" s="51">
        <f t="shared" si="8"/>
        <v>29</v>
      </c>
      <c r="AA20" s="51">
        <f t="shared" ref="AA20:AB20" si="9">SUM(AA6:AA17)</f>
        <v>25.999999999999996</v>
      </c>
      <c r="AB20" s="51">
        <f t="shared" si="9"/>
        <v>31.990000000000002</v>
      </c>
      <c r="AC20" s="51">
        <f t="shared" ref="AC20:AD20" si="10">SUM(AC6:AC17)</f>
        <v>30.25</v>
      </c>
      <c r="AD20" s="51">
        <f t="shared" si="10"/>
        <v>35</v>
      </c>
      <c r="AE20" s="51">
        <f t="shared" ref="AE20:AG20" si="11">SUM(AE6:AE17)</f>
        <v>34</v>
      </c>
      <c r="AF20" s="121"/>
      <c r="AG20" s="51">
        <f t="shared" si="11"/>
        <v>28</v>
      </c>
      <c r="AH20" s="51">
        <f t="shared" ref="AH20:AI20" si="12">SUM(AH6:AH17)</f>
        <v>35</v>
      </c>
      <c r="AI20" s="51">
        <f t="shared" si="12"/>
        <v>33</v>
      </c>
      <c r="AJ20" s="51">
        <f t="shared" ref="AJ20:AK20" si="13">SUM(AJ6:AJ17)</f>
        <v>34</v>
      </c>
      <c r="AK20" s="51">
        <f t="shared" si="13"/>
        <v>34</v>
      </c>
      <c r="AL20" s="51">
        <f t="shared" ref="AL20:AM20" si="14">SUM(AL6:AL17)</f>
        <v>16.509999999999998</v>
      </c>
      <c r="AM20" s="51">
        <f t="shared" si="14"/>
        <v>28</v>
      </c>
      <c r="AN20" s="51">
        <f t="shared" ref="AN20:AO20" si="15">SUM(AN6:AN17)</f>
        <v>28.5</v>
      </c>
      <c r="AO20" s="51">
        <f t="shared" si="15"/>
        <v>33.5</v>
      </c>
      <c r="AP20" s="51">
        <f t="shared" ref="AP20:AQ20" si="16">SUM(AP6:AP17)</f>
        <v>34</v>
      </c>
      <c r="AQ20" s="51">
        <f t="shared" si="16"/>
        <v>17.25</v>
      </c>
      <c r="AS20" s="46" t="s">
        <v>99</v>
      </c>
      <c r="AT20" s="56">
        <f>SUM(AT6:AT17)</f>
        <v>1089.75</v>
      </c>
      <c r="AU20" s="56">
        <f>SUM(AU5:AU17)</f>
        <v>100</v>
      </c>
      <c r="AW20" s="46" t="s">
        <v>63</v>
      </c>
      <c r="AX20" s="56">
        <f>SUM(AX5:AX18)</f>
        <v>6.6613381477509392E-16</v>
      </c>
    </row>
    <row r="21" spans="2:50">
      <c r="B21" s="74" t="s">
        <v>92</v>
      </c>
      <c r="C21" s="51">
        <f>SUM(C6:C18)</f>
        <v>21.25</v>
      </c>
      <c r="D21" s="51">
        <f t="shared" ref="D21:K21" si="17">SUM(D6:D18)</f>
        <v>35</v>
      </c>
      <c r="E21" s="51">
        <f t="shared" si="17"/>
        <v>28</v>
      </c>
      <c r="F21" s="51">
        <f t="shared" si="17"/>
        <v>35</v>
      </c>
      <c r="G21" s="51">
        <f t="shared" si="17"/>
        <v>35</v>
      </c>
      <c r="H21" s="51">
        <f t="shared" si="17"/>
        <v>35</v>
      </c>
      <c r="I21" s="51">
        <f t="shared" si="17"/>
        <v>35</v>
      </c>
      <c r="J21" s="51">
        <f t="shared" si="17"/>
        <v>35</v>
      </c>
      <c r="K21" s="51">
        <f t="shared" si="17"/>
        <v>35</v>
      </c>
      <c r="L21" s="121"/>
      <c r="M21" s="51">
        <f t="shared" ref="M21:P21" si="18">SUM(M6:M18)</f>
        <v>28</v>
      </c>
      <c r="N21" s="51">
        <f t="shared" si="18"/>
        <v>35</v>
      </c>
      <c r="O21" s="51">
        <f t="shared" si="18"/>
        <v>35</v>
      </c>
      <c r="P21" s="51">
        <f t="shared" si="18"/>
        <v>35</v>
      </c>
      <c r="Q21" s="51">
        <f t="shared" ref="Q21:T21" si="19">SUM(Q6:Q18)</f>
        <v>14</v>
      </c>
      <c r="R21" s="51">
        <f t="shared" si="19"/>
        <v>35</v>
      </c>
      <c r="S21" s="51">
        <f t="shared" si="19"/>
        <v>34</v>
      </c>
      <c r="T21" s="51">
        <f t="shared" si="19"/>
        <v>32.25</v>
      </c>
      <c r="U21" s="121"/>
      <c r="V21" s="121"/>
      <c r="W21" s="51">
        <f t="shared" ref="W21:X21" si="20">SUM(W6:W18)</f>
        <v>35</v>
      </c>
      <c r="X21" s="51">
        <f t="shared" si="20"/>
        <v>35</v>
      </c>
      <c r="Y21" s="51">
        <f t="shared" ref="Y21:Z21" si="21">SUM(Y6:Y18)</f>
        <v>28</v>
      </c>
      <c r="Z21" s="51">
        <f t="shared" si="21"/>
        <v>33</v>
      </c>
      <c r="AA21" s="51">
        <f t="shared" ref="AA21:AB21" si="22">SUM(AA6:AA18)</f>
        <v>25.999999999999996</v>
      </c>
      <c r="AB21" s="51">
        <f t="shared" si="22"/>
        <v>31.990000000000002</v>
      </c>
      <c r="AC21" s="51">
        <f t="shared" ref="AC21:AD21" si="23">SUM(AC6:AC18)</f>
        <v>33.25</v>
      </c>
      <c r="AD21" s="51">
        <f t="shared" si="23"/>
        <v>35</v>
      </c>
      <c r="AE21" s="51">
        <f t="shared" ref="AE21:AG21" si="24">SUM(AE6:AE18)</f>
        <v>35</v>
      </c>
      <c r="AF21" s="121"/>
      <c r="AG21" s="51">
        <f t="shared" si="24"/>
        <v>28</v>
      </c>
      <c r="AH21" s="51">
        <f t="shared" ref="AH21:AI21" si="25">SUM(AH6:AH18)</f>
        <v>35</v>
      </c>
      <c r="AI21" s="51">
        <f t="shared" si="25"/>
        <v>35</v>
      </c>
      <c r="AJ21" s="51">
        <f t="shared" ref="AJ21:AK21" si="26">SUM(AJ6:AJ18)</f>
        <v>35</v>
      </c>
      <c r="AK21" s="51">
        <f t="shared" si="26"/>
        <v>35</v>
      </c>
      <c r="AL21" s="51">
        <f t="shared" ref="AL21:AM21" si="27">SUM(AL6:AL18)</f>
        <v>24.509999999999998</v>
      </c>
      <c r="AM21" s="51">
        <f t="shared" si="27"/>
        <v>28</v>
      </c>
      <c r="AN21" s="51">
        <f t="shared" ref="AN21:AO21" si="28">SUM(AN6:AN18)</f>
        <v>32</v>
      </c>
      <c r="AO21" s="51">
        <f t="shared" si="28"/>
        <v>35</v>
      </c>
      <c r="AP21" s="51">
        <f t="shared" ref="AP21:AQ21" si="29">SUM(AP6:AP18)</f>
        <v>35</v>
      </c>
      <c r="AQ21" s="51">
        <f t="shared" si="29"/>
        <v>18</v>
      </c>
      <c r="AS21" s="46" t="s">
        <v>94</v>
      </c>
      <c r="AT21" s="56">
        <f>SUM(AT6:AT18)</f>
        <v>1175.25</v>
      </c>
      <c r="AU21" s="46" t="s">
        <v>100</v>
      </c>
    </row>
    <row r="22" spans="2:50">
      <c r="L22" s="119"/>
      <c r="U22" s="119"/>
      <c r="V22" s="119"/>
      <c r="AF22" s="119"/>
    </row>
    <row r="23" spans="2:50">
      <c r="B23" s="46" t="s">
        <v>97</v>
      </c>
      <c r="C23" s="56">
        <f>C20</f>
        <v>21.25</v>
      </c>
      <c r="D23" s="56">
        <f t="shared" ref="D23:P24" si="30">C23+D20</f>
        <v>51.75</v>
      </c>
      <c r="E23" s="56">
        <f t="shared" si="30"/>
        <v>58.75</v>
      </c>
      <c r="F23" s="56">
        <f t="shared" si="30"/>
        <v>93.75</v>
      </c>
      <c r="G23" s="56">
        <f t="shared" si="30"/>
        <v>128.75</v>
      </c>
      <c r="H23" s="56">
        <f t="shared" si="30"/>
        <v>163.75</v>
      </c>
      <c r="I23" s="56">
        <f t="shared" si="30"/>
        <v>198.75</v>
      </c>
      <c r="J23" s="56">
        <f t="shared" si="30"/>
        <v>231.75</v>
      </c>
      <c r="K23" s="56">
        <f t="shared" si="30"/>
        <v>263.75</v>
      </c>
      <c r="L23" s="122"/>
      <c r="M23" s="56">
        <f>K23+M20</f>
        <v>291.75</v>
      </c>
      <c r="N23" s="56">
        <f t="shared" si="30"/>
        <v>326.75</v>
      </c>
      <c r="O23" s="56">
        <f t="shared" si="30"/>
        <v>353.75</v>
      </c>
      <c r="P23" s="56">
        <f t="shared" si="30"/>
        <v>386.25</v>
      </c>
      <c r="Q23" s="56">
        <f t="shared" ref="Q23:Q24" si="31">P23+Q20</f>
        <v>400.25</v>
      </c>
      <c r="R23" s="56">
        <f t="shared" ref="R23:R24" si="32">Q23+R20</f>
        <v>434.25</v>
      </c>
      <c r="S23" s="56">
        <f t="shared" ref="S23:S24" si="33">R23+S20</f>
        <v>462.25</v>
      </c>
      <c r="T23" s="56">
        <f t="shared" ref="T23:T24" si="34">S23+T20</f>
        <v>489.75</v>
      </c>
      <c r="U23" s="122"/>
      <c r="V23" s="122"/>
      <c r="W23" s="56">
        <f>T23+W20</f>
        <v>524.75</v>
      </c>
      <c r="X23" s="56">
        <f t="shared" ref="X23:AE24" si="35">W23+X20</f>
        <v>553.75</v>
      </c>
      <c r="Y23" s="56">
        <f t="shared" si="35"/>
        <v>581.75</v>
      </c>
      <c r="Z23" s="56">
        <f t="shared" si="35"/>
        <v>610.75</v>
      </c>
      <c r="AA23" s="56">
        <f t="shared" si="35"/>
        <v>636.75</v>
      </c>
      <c r="AB23" s="56">
        <f t="shared" si="35"/>
        <v>668.74</v>
      </c>
      <c r="AC23" s="56">
        <f t="shared" si="35"/>
        <v>698.99</v>
      </c>
      <c r="AD23" s="56">
        <f t="shared" si="35"/>
        <v>733.99</v>
      </c>
      <c r="AE23" s="56">
        <f t="shared" si="35"/>
        <v>767.99</v>
      </c>
      <c r="AF23" s="122"/>
      <c r="AG23" s="56">
        <f>AE23+AG20</f>
        <v>795.99</v>
      </c>
      <c r="AH23" s="56">
        <f t="shared" ref="AH23:AQ24" si="36">AH20+AG23</f>
        <v>830.99</v>
      </c>
      <c r="AI23" s="56">
        <f t="shared" si="36"/>
        <v>863.99</v>
      </c>
      <c r="AJ23" s="56">
        <f t="shared" si="36"/>
        <v>897.99</v>
      </c>
      <c r="AK23" s="56">
        <f t="shared" si="36"/>
        <v>931.99</v>
      </c>
      <c r="AL23" s="56">
        <f t="shared" si="36"/>
        <v>948.5</v>
      </c>
      <c r="AM23" s="56">
        <f t="shared" si="36"/>
        <v>976.5</v>
      </c>
      <c r="AN23" s="56">
        <f t="shared" si="36"/>
        <v>1005</v>
      </c>
      <c r="AO23" s="56">
        <f t="shared" si="36"/>
        <v>1038.5</v>
      </c>
      <c r="AP23" s="56">
        <f t="shared" si="36"/>
        <v>1072.5</v>
      </c>
      <c r="AQ23" s="56">
        <f t="shared" si="36"/>
        <v>1089.75</v>
      </c>
    </row>
    <row r="24" spans="2:50">
      <c r="B24" s="75" t="s">
        <v>98</v>
      </c>
      <c r="C24" s="56">
        <f>C21</f>
        <v>21.25</v>
      </c>
      <c r="D24" s="56">
        <f t="shared" si="30"/>
        <v>56.25</v>
      </c>
      <c r="E24" s="56">
        <f t="shared" si="30"/>
        <v>84.25</v>
      </c>
      <c r="F24" s="56">
        <f t="shared" si="30"/>
        <v>119.25</v>
      </c>
      <c r="G24" s="56">
        <f t="shared" si="30"/>
        <v>154.25</v>
      </c>
      <c r="H24" s="56">
        <f t="shared" si="30"/>
        <v>189.25</v>
      </c>
      <c r="I24" s="56">
        <f t="shared" si="30"/>
        <v>224.25</v>
      </c>
      <c r="J24" s="56">
        <f t="shared" si="30"/>
        <v>259.25</v>
      </c>
      <c r="K24" s="56">
        <f t="shared" si="30"/>
        <v>294.25</v>
      </c>
      <c r="L24" s="122"/>
      <c r="M24" s="56">
        <f>K24+M21</f>
        <v>322.25</v>
      </c>
      <c r="N24" s="56">
        <f t="shared" si="30"/>
        <v>357.25</v>
      </c>
      <c r="O24" s="56">
        <f t="shared" si="30"/>
        <v>392.25</v>
      </c>
      <c r="P24" s="56">
        <f t="shared" si="30"/>
        <v>427.25</v>
      </c>
      <c r="Q24" s="56">
        <f t="shared" si="31"/>
        <v>441.25</v>
      </c>
      <c r="R24" s="56">
        <f t="shared" si="32"/>
        <v>476.25</v>
      </c>
      <c r="S24" s="56">
        <f t="shared" si="33"/>
        <v>510.25</v>
      </c>
      <c r="T24" s="56">
        <f t="shared" si="34"/>
        <v>542.5</v>
      </c>
      <c r="U24" s="122"/>
      <c r="V24" s="122"/>
      <c r="W24" s="56">
        <f>T24+W21</f>
        <v>577.5</v>
      </c>
      <c r="X24" s="56">
        <f t="shared" si="35"/>
        <v>612.5</v>
      </c>
      <c r="Y24" s="56">
        <f t="shared" si="35"/>
        <v>640.5</v>
      </c>
      <c r="Z24" s="56">
        <f t="shared" si="35"/>
        <v>673.5</v>
      </c>
      <c r="AA24" s="56">
        <f t="shared" si="35"/>
        <v>699.5</v>
      </c>
      <c r="AB24" s="56">
        <f t="shared" si="35"/>
        <v>731.49</v>
      </c>
      <c r="AC24" s="56">
        <f t="shared" si="35"/>
        <v>764.74</v>
      </c>
      <c r="AD24" s="56">
        <f t="shared" si="35"/>
        <v>799.74</v>
      </c>
      <c r="AE24" s="56">
        <f t="shared" si="35"/>
        <v>834.74</v>
      </c>
      <c r="AF24" s="122"/>
      <c r="AG24" s="56">
        <f>AE24+AG21</f>
        <v>862.74</v>
      </c>
      <c r="AH24" s="56">
        <f t="shared" si="36"/>
        <v>897.74</v>
      </c>
      <c r="AI24" s="56">
        <f t="shared" si="36"/>
        <v>932.74</v>
      </c>
      <c r="AJ24" s="56">
        <f t="shared" si="36"/>
        <v>967.74</v>
      </c>
      <c r="AK24" s="56">
        <f t="shared" si="36"/>
        <v>1002.74</v>
      </c>
      <c r="AL24" s="56">
        <f t="shared" si="36"/>
        <v>1027.25</v>
      </c>
      <c r="AM24" s="56">
        <f t="shared" si="36"/>
        <v>1055.25</v>
      </c>
      <c r="AN24" s="56">
        <f t="shared" si="36"/>
        <v>1087.25</v>
      </c>
      <c r="AO24" s="56">
        <f t="shared" si="36"/>
        <v>1122.25</v>
      </c>
      <c r="AP24" s="56">
        <f t="shared" si="36"/>
        <v>1157.25</v>
      </c>
      <c r="AQ24" s="56">
        <f t="shared" si="36"/>
        <v>1175.25</v>
      </c>
    </row>
  </sheetData>
  <conditionalFormatting sqref="AX6:AX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2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7"/>
  <sheetViews>
    <sheetView zoomScaleNormal="100" zoomScaleSheetLayoutView="100" zoomScalePageLayoutView="80" workbookViewId="0">
      <selection activeCell="AB17" sqref="AB17:AG17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287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153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30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137</v>
      </c>
      <c r="B4" s="111" t="s">
        <v>137</v>
      </c>
      <c r="D4" s="234">
        <v>42100</v>
      </c>
      <c r="E4" s="234"/>
      <c r="F4" s="234"/>
      <c r="G4" s="235" t="str">
        <f>"(day "&amp;$A$4+0&amp;")"</f>
        <v>(day 137)</v>
      </c>
      <c r="H4" s="235"/>
      <c r="I4" s="235"/>
      <c r="J4" s="234">
        <f>D4+1</f>
        <v>42101</v>
      </c>
      <c r="K4" s="234"/>
      <c r="L4" s="234"/>
      <c r="M4" s="235" t="str">
        <f>"(day "&amp;$A$4+1&amp;")"</f>
        <v>(day 138)</v>
      </c>
      <c r="N4" s="235"/>
      <c r="O4" s="235"/>
      <c r="P4" s="234">
        <f>J4+1</f>
        <v>42102</v>
      </c>
      <c r="Q4" s="234"/>
      <c r="R4" s="234"/>
      <c r="S4" s="235" t="str">
        <f>"(day "&amp;$A$4+2&amp;")"</f>
        <v>(day 139)</v>
      </c>
      <c r="T4" s="235"/>
      <c r="U4" s="235"/>
      <c r="V4" s="234">
        <f>P4+1</f>
        <v>42103</v>
      </c>
      <c r="W4" s="234"/>
      <c r="X4" s="234"/>
      <c r="Y4" s="235" t="str">
        <f>"(day "&amp;$A$4+3&amp;")"</f>
        <v>(day 140)</v>
      </c>
      <c r="Z4" s="235"/>
      <c r="AA4" s="235"/>
      <c r="AB4" s="234">
        <f>V4+1</f>
        <v>42104</v>
      </c>
      <c r="AC4" s="234"/>
      <c r="AD4" s="234"/>
      <c r="AE4" s="235" t="str">
        <f>"(day "&amp;$A$4+4&amp;")"</f>
        <v>(day 141)</v>
      </c>
      <c r="AF4" s="235"/>
      <c r="AG4" s="235"/>
      <c r="AI4" s="6"/>
    </row>
    <row r="5" spans="1:36" s="7" customFormat="1" ht="13.5" customHeight="1">
      <c r="A5" s="112">
        <v>30</v>
      </c>
      <c r="B5" s="113" t="s">
        <v>136</v>
      </c>
      <c r="C5" s="108"/>
      <c r="F5" s="36"/>
      <c r="G5" s="36"/>
      <c r="J5" s="416" t="s">
        <v>334</v>
      </c>
      <c r="K5" s="416"/>
      <c r="L5" s="416"/>
      <c r="M5" s="416"/>
      <c r="N5" s="416"/>
      <c r="O5" s="41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6">
        <f>$A8</f>
        <v>0.32291666666666669</v>
      </c>
      <c r="E8" s="257"/>
      <c r="F8" s="270">
        <f>$A8</f>
        <v>0.32291666666666669</v>
      </c>
      <c r="G8" s="271"/>
      <c r="H8" s="291">
        <f>$A8</f>
        <v>0.32291666666666669</v>
      </c>
      <c r="I8" s="308"/>
      <c r="J8" s="238">
        <f>$A8</f>
        <v>0.32291666666666669</v>
      </c>
      <c r="K8" s="239"/>
      <c r="L8" s="254">
        <f>$A8</f>
        <v>0.32291666666666669</v>
      </c>
      <c r="M8" s="255"/>
      <c r="N8" s="256">
        <f>$A8</f>
        <v>0.32291666666666669</v>
      </c>
      <c r="O8" s="257"/>
      <c r="P8" s="291">
        <f>$A8</f>
        <v>0.32291666666666669</v>
      </c>
      <c r="Q8" s="308"/>
      <c r="R8" s="240">
        <f>$A8</f>
        <v>0.32291666666666669</v>
      </c>
      <c r="S8" s="241"/>
      <c r="T8" s="256">
        <f>$A8</f>
        <v>0.32291666666666669</v>
      </c>
      <c r="U8" s="257"/>
      <c r="V8" s="238">
        <f>$A8</f>
        <v>0.32291666666666669</v>
      </c>
      <c r="W8" s="309"/>
      <c r="X8" s="309"/>
      <c r="Y8" s="309"/>
      <c r="Z8" s="309"/>
      <c r="AA8" s="239"/>
      <c r="AB8" s="238">
        <f>$A8</f>
        <v>0.32291666666666669</v>
      </c>
      <c r="AC8" s="239"/>
      <c r="AD8" s="270">
        <f>$A8</f>
        <v>0.32291666666666669</v>
      </c>
      <c r="AE8" s="271"/>
      <c r="AF8" s="256">
        <f>$A8</f>
        <v>0.32291666666666669</v>
      </c>
      <c r="AG8" s="257"/>
    </row>
    <row r="9" spans="1:36" ht="13.5" customHeight="1">
      <c r="A9" s="9">
        <v>0.33333333333333331</v>
      </c>
      <c r="B9" s="10"/>
      <c r="C9" s="10"/>
      <c r="D9" s="332" t="s">
        <v>7</v>
      </c>
      <c r="E9" s="333"/>
      <c r="F9" s="344" t="s">
        <v>6</v>
      </c>
      <c r="G9" s="371"/>
      <c r="H9" s="381" t="s">
        <v>5</v>
      </c>
      <c r="I9" s="382"/>
      <c r="J9" s="242" t="s">
        <v>10</v>
      </c>
      <c r="K9" s="243"/>
      <c r="L9" s="262" t="s">
        <v>9</v>
      </c>
      <c r="M9" s="263"/>
      <c r="N9" s="310" t="s">
        <v>7</v>
      </c>
      <c r="O9" s="311"/>
      <c r="P9" s="381" t="s">
        <v>5</v>
      </c>
      <c r="Q9" s="382"/>
      <c r="R9" s="361" t="s">
        <v>8</v>
      </c>
      <c r="S9" s="362"/>
      <c r="T9" s="332" t="s">
        <v>7</v>
      </c>
      <c r="U9" s="333"/>
      <c r="V9" s="365" t="s">
        <v>309</v>
      </c>
      <c r="W9" s="451"/>
      <c r="X9" s="451"/>
      <c r="Y9" s="451"/>
      <c r="Z9" s="451"/>
      <c r="AA9" s="366"/>
      <c r="AB9" s="365" t="s">
        <v>10</v>
      </c>
      <c r="AC9" s="366"/>
      <c r="AD9" s="344" t="s">
        <v>6</v>
      </c>
      <c r="AE9" s="371"/>
      <c r="AF9" s="332" t="s">
        <v>7</v>
      </c>
      <c r="AG9" s="333"/>
    </row>
    <row r="10" spans="1:36" ht="13.5" customHeight="1">
      <c r="A10" s="9">
        <v>0.34375</v>
      </c>
      <c r="B10" s="10"/>
      <c r="C10" s="10"/>
      <c r="D10" s="332"/>
      <c r="E10" s="333"/>
      <c r="F10" s="344"/>
      <c r="G10" s="371"/>
      <c r="H10" s="381"/>
      <c r="I10" s="382"/>
      <c r="J10" s="244"/>
      <c r="K10" s="245"/>
      <c r="L10" s="264"/>
      <c r="M10" s="265"/>
      <c r="N10" s="312"/>
      <c r="O10" s="313"/>
      <c r="P10" s="381"/>
      <c r="Q10" s="382"/>
      <c r="R10" s="361"/>
      <c r="S10" s="362"/>
      <c r="T10" s="332"/>
      <c r="U10" s="333"/>
      <c r="V10" s="365"/>
      <c r="W10" s="451"/>
      <c r="X10" s="451"/>
      <c r="Y10" s="451"/>
      <c r="Z10" s="451"/>
      <c r="AA10" s="366"/>
      <c r="AB10" s="365"/>
      <c r="AC10" s="366"/>
      <c r="AD10" s="344"/>
      <c r="AE10" s="371"/>
      <c r="AF10" s="332"/>
      <c r="AG10" s="333"/>
    </row>
    <row r="11" spans="1:36" ht="13.5" customHeight="1">
      <c r="A11" s="9">
        <v>0.35416666666666702</v>
      </c>
      <c r="B11" s="10"/>
      <c r="C11" s="10"/>
      <c r="D11" s="334"/>
      <c r="E11" s="335"/>
      <c r="F11" s="346"/>
      <c r="G11" s="372"/>
      <c r="H11" s="383"/>
      <c r="I11" s="384"/>
      <c r="J11" s="256">
        <f>$A11</f>
        <v>0.35416666666666702</v>
      </c>
      <c r="K11" s="257"/>
      <c r="L11" s="270">
        <f>$A11</f>
        <v>0.35416666666666702</v>
      </c>
      <c r="M11" s="271"/>
      <c r="N11" s="238">
        <f>$A11</f>
        <v>0.35416666666666702</v>
      </c>
      <c r="O11" s="239"/>
      <c r="P11" s="383"/>
      <c r="Q11" s="384"/>
      <c r="R11" s="363"/>
      <c r="S11" s="364"/>
      <c r="T11" s="334"/>
      <c r="U11" s="335"/>
      <c r="V11" s="367"/>
      <c r="W11" s="452"/>
      <c r="X11" s="452"/>
      <c r="Y11" s="452"/>
      <c r="Z11" s="452"/>
      <c r="AA11" s="368"/>
      <c r="AB11" s="367"/>
      <c r="AC11" s="368"/>
      <c r="AD11" s="346"/>
      <c r="AE11" s="372"/>
      <c r="AF11" s="334"/>
      <c r="AG11" s="335"/>
    </row>
    <row r="12" spans="1:36" ht="13.5" customHeight="1">
      <c r="A12" s="9">
        <v>0.36458333333333298</v>
      </c>
      <c r="D12" s="291">
        <f>$A12</f>
        <v>0.36458333333333298</v>
      </c>
      <c r="E12" s="308"/>
      <c r="F12" s="238">
        <f>$A12</f>
        <v>0.36458333333333298</v>
      </c>
      <c r="G12" s="239"/>
      <c r="H12" s="254">
        <f>$A12</f>
        <v>0.36458333333333298</v>
      </c>
      <c r="I12" s="255"/>
      <c r="J12" s="310" t="s">
        <v>7</v>
      </c>
      <c r="K12" s="311"/>
      <c r="L12" s="258" t="s">
        <v>6</v>
      </c>
      <c r="M12" s="259"/>
      <c r="N12" s="242" t="s">
        <v>10</v>
      </c>
      <c r="O12" s="243"/>
      <c r="P12" s="256">
        <f>$A12</f>
        <v>0.36458333333333298</v>
      </c>
      <c r="Q12" s="257"/>
      <c r="R12" s="270">
        <f>$A12</f>
        <v>0.36458333333333298</v>
      </c>
      <c r="S12" s="271"/>
      <c r="T12" s="240">
        <f>$A12</f>
        <v>0.36458333333333298</v>
      </c>
      <c r="U12" s="241"/>
      <c r="V12" s="254">
        <f>$A12</f>
        <v>0.36458333333333298</v>
      </c>
      <c r="W12" s="255"/>
      <c r="X12" s="270">
        <f>$A12</f>
        <v>0.36458333333333298</v>
      </c>
      <c r="Y12" s="271"/>
      <c r="Z12" s="240">
        <f>$A12</f>
        <v>0.36458333333333298</v>
      </c>
      <c r="AA12" s="241"/>
      <c r="AB12" s="256">
        <f>$A12</f>
        <v>0.36458333333333298</v>
      </c>
      <c r="AC12" s="257"/>
      <c r="AD12" s="240">
        <f>$A12</f>
        <v>0.36458333333333298</v>
      </c>
      <c r="AE12" s="241"/>
      <c r="AF12" s="254">
        <f>$A12</f>
        <v>0.36458333333333298</v>
      </c>
      <c r="AG12" s="255"/>
    </row>
    <row r="13" spans="1:36" ht="13.5" customHeight="1">
      <c r="A13" s="9">
        <v>0.375</v>
      </c>
      <c r="B13" s="10"/>
      <c r="C13" s="10"/>
      <c r="D13" s="381" t="s">
        <v>5</v>
      </c>
      <c r="E13" s="382"/>
      <c r="F13" s="365" t="s">
        <v>10</v>
      </c>
      <c r="G13" s="366"/>
      <c r="H13" s="348" t="s">
        <v>9</v>
      </c>
      <c r="I13" s="349"/>
      <c r="J13" s="312"/>
      <c r="K13" s="313"/>
      <c r="L13" s="260"/>
      <c r="M13" s="261"/>
      <c r="N13" s="244"/>
      <c r="O13" s="245"/>
      <c r="P13" s="332" t="s">
        <v>7</v>
      </c>
      <c r="Q13" s="333"/>
      <c r="R13" s="344" t="s">
        <v>6</v>
      </c>
      <c r="S13" s="371"/>
      <c r="T13" s="361" t="s">
        <v>8</v>
      </c>
      <c r="U13" s="362"/>
      <c r="V13" s="348" t="s">
        <v>9</v>
      </c>
      <c r="W13" s="349"/>
      <c r="X13" s="344" t="s">
        <v>6</v>
      </c>
      <c r="Y13" s="371"/>
      <c r="Z13" s="361" t="s">
        <v>8</v>
      </c>
      <c r="AA13" s="362"/>
      <c r="AB13" s="332" t="s">
        <v>7</v>
      </c>
      <c r="AC13" s="333"/>
      <c r="AD13" s="361" t="s">
        <v>8</v>
      </c>
      <c r="AE13" s="362"/>
      <c r="AF13" s="348" t="s">
        <v>9</v>
      </c>
      <c r="AG13" s="349"/>
    </row>
    <row r="14" spans="1:36" ht="13.5" customHeight="1">
      <c r="A14" s="9">
        <v>0.38541666666666702</v>
      </c>
      <c r="B14" s="10"/>
      <c r="C14" s="10"/>
      <c r="D14" s="381"/>
      <c r="E14" s="382"/>
      <c r="F14" s="365"/>
      <c r="G14" s="366"/>
      <c r="H14" s="348"/>
      <c r="I14" s="349"/>
      <c r="J14" s="270">
        <f>$A14</f>
        <v>0.38541666666666702</v>
      </c>
      <c r="K14" s="271"/>
      <c r="L14" s="12">
        <f>$A14</f>
        <v>0.38541666666666702</v>
      </c>
      <c r="M14" s="69">
        <f>$A14</f>
        <v>0.38541666666666702</v>
      </c>
      <c r="N14" s="254">
        <f>$A14</f>
        <v>0.38541666666666702</v>
      </c>
      <c r="O14" s="255"/>
      <c r="P14" s="332"/>
      <c r="Q14" s="333"/>
      <c r="R14" s="344"/>
      <c r="S14" s="371"/>
      <c r="T14" s="361"/>
      <c r="U14" s="362"/>
      <c r="V14" s="348"/>
      <c r="W14" s="349"/>
      <c r="X14" s="344"/>
      <c r="Y14" s="371"/>
      <c r="Z14" s="361"/>
      <c r="AA14" s="362"/>
      <c r="AB14" s="332"/>
      <c r="AC14" s="333"/>
      <c r="AD14" s="361"/>
      <c r="AE14" s="362"/>
      <c r="AF14" s="348"/>
      <c r="AG14" s="349"/>
    </row>
    <row r="15" spans="1:36" ht="13.5" customHeight="1">
      <c r="A15" s="9">
        <v>0.39583333333333298</v>
      </c>
      <c r="B15" s="10"/>
      <c r="C15" s="10"/>
      <c r="D15" s="383"/>
      <c r="E15" s="384"/>
      <c r="F15" s="367"/>
      <c r="G15" s="368"/>
      <c r="H15" s="350"/>
      <c r="I15" s="351"/>
      <c r="J15" s="258" t="s">
        <v>6</v>
      </c>
      <c r="K15" s="259"/>
      <c r="L15" s="407" t="s">
        <v>10</v>
      </c>
      <c r="M15" s="248" t="s">
        <v>7</v>
      </c>
      <c r="N15" s="262" t="s">
        <v>9</v>
      </c>
      <c r="O15" s="263"/>
      <c r="P15" s="334"/>
      <c r="Q15" s="335"/>
      <c r="R15" s="346"/>
      <c r="S15" s="372"/>
      <c r="T15" s="363"/>
      <c r="U15" s="364"/>
      <c r="V15" s="350"/>
      <c r="W15" s="351"/>
      <c r="X15" s="346"/>
      <c r="Y15" s="372"/>
      <c r="Z15" s="363"/>
      <c r="AA15" s="364"/>
      <c r="AB15" s="334"/>
      <c r="AC15" s="335"/>
      <c r="AD15" s="363"/>
      <c r="AE15" s="364"/>
      <c r="AF15" s="350"/>
      <c r="AG15" s="351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60"/>
      <c r="K16" s="261"/>
      <c r="L16" s="408"/>
      <c r="M16" s="249"/>
      <c r="N16" s="264"/>
      <c r="O16" s="265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19">
        <f>$A17</f>
        <v>0.41666666666666702</v>
      </c>
      <c r="K17" s="220"/>
      <c r="L17" s="220"/>
      <c r="M17" s="220"/>
      <c r="N17" s="220"/>
      <c r="O17" s="221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70">
        <f>$A18</f>
        <v>0.42708333333333298</v>
      </c>
      <c r="E18" s="331"/>
      <c r="F18" s="240">
        <f>$A18</f>
        <v>0.42708333333333298</v>
      </c>
      <c r="G18" s="241"/>
      <c r="H18" s="256">
        <f>$A18</f>
        <v>0.42708333333333298</v>
      </c>
      <c r="I18" s="257"/>
      <c r="J18" s="209" t="s">
        <v>20</v>
      </c>
      <c r="K18" s="210"/>
      <c r="L18" s="210"/>
      <c r="M18" s="210"/>
      <c r="N18" s="210"/>
      <c r="O18" s="211"/>
      <c r="P18" s="254">
        <f>$A18</f>
        <v>0.42708333333333298</v>
      </c>
      <c r="Q18" s="393"/>
      <c r="R18" s="393"/>
      <c r="S18" s="393"/>
      <c r="T18" s="393"/>
      <c r="U18" s="255"/>
      <c r="V18" s="240">
        <f>$A18</f>
        <v>0.42708333333333298</v>
      </c>
      <c r="W18" s="241"/>
      <c r="X18" s="254">
        <f>$A18</f>
        <v>0.42708333333333298</v>
      </c>
      <c r="Y18" s="255"/>
      <c r="Z18" s="270">
        <f>$A18</f>
        <v>0.42708333333333298</v>
      </c>
      <c r="AA18" s="271"/>
      <c r="AB18" s="254">
        <f>$A18</f>
        <v>0.42708333333333298</v>
      </c>
      <c r="AC18" s="255"/>
      <c r="AD18" s="69">
        <f>$A18</f>
        <v>0.42708333333333298</v>
      </c>
      <c r="AE18" s="12">
        <f>$A18</f>
        <v>0.42708333333333298</v>
      </c>
      <c r="AF18" s="270">
        <f>$A18</f>
        <v>0.42708333333333298</v>
      </c>
      <c r="AG18" s="271"/>
      <c r="AI18" s="4" t="s">
        <v>6</v>
      </c>
      <c r="AJ18" s="59">
        <v>4.75</v>
      </c>
      <c r="AK18" s="48"/>
    </row>
    <row r="19" spans="1:38" ht="13.5" customHeight="1">
      <c r="A19" s="9">
        <v>0.4375</v>
      </c>
      <c r="B19" s="10"/>
      <c r="C19" s="10"/>
      <c r="D19" s="344" t="s">
        <v>6</v>
      </c>
      <c r="E19" s="345"/>
      <c r="F19" s="361" t="s">
        <v>8</v>
      </c>
      <c r="G19" s="362"/>
      <c r="H19" s="332" t="s">
        <v>7</v>
      </c>
      <c r="I19" s="333"/>
      <c r="J19" s="262">
        <f>$A19</f>
        <v>0.4375</v>
      </c>
      <c r="K19" s="263"/>
      <c r="L19" s="174">
        <f>$A19</f>
        <v>0.4375</v>
      </c>
      <c r="M19" s="175">
        <f>$A19</f>
        <v>0.4375</v>
      </c>
      <c r="N19" s="258">
        <f>$A19</f>
        <v>0.4375</v>
      </c>
      <c r="O19" s="259"/>
      <c r="P19" s="262" t="s">
        <v>332</v>
      </c>
      <c r="Q19" s="447"/>
      <c r="R19" s="447"/>
      <c r="S19" s="447"/>
      <c r="T19" s="447"/>
      <c r="U19" s="263"/>
      <c r="V19" s="361" t="s">
        <v>8</v>
      </c>
      <c r="W19" s="362"/>
      <c r="X19" s="348" t="s">
        <v>9</v>
      </c>
      <c r="Y19" s="349"/>
      <c r="Z19" s="344" t="s">
        <v>6</v>
      </c>
      <c r="AA19" s="371"/>
      <c r="AB19" s="348" t="s">
        <v>9</v>
      </c>
      <c r="AC19" s="349"/>
      <c r="AD19" s="377" t="s">
        <v>7</v>
      </c>
      <c r="AE19" s="379" t="s">
        <v>10</v>
      </c>
      <c r="AF19" s="344" t="s">
        <v>6</v>
      </c>
      <c r="AG19" s="371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44"/>
      <c r="E20" s="345"/>
      <c r="F20" s="361"/>
      <c r="G20" s="362"/>
      <c r="H20" s="332"/>
      <c r="I20" s="333"/>
      <c r="J20" s="262" t="s">
        <v>9</v>
      </c>
      <c r="K20" s="263"/>
      <c r="L20" s="248" t="s">
        <v>7</v>
      </c>
      <c r="M20" s="407" t="s">
        <v>10</v>
      </c>
      <c r="N20" s="258" t="s">
        <v>6</v>
      </c>
      <c r="O20" s="259"/>
      <c r="P20" s="262"/>
      <c r="Q20" s="447"/>
      <c r="R20" s="447"/>
      <c r="S20" s="447"/>
      <c r="T20" s="447"/>
      <c r="U20" s="263"/>
      <c r="V20" s="361"/>
      <c r="W20" s="362"/>
      <c r="X20" s="348"/>
      <c r="Y20" s="349"/>
      <c r="Z20" s="344"/>
      <c r="AA20" s="371"/>
      <c r="AB20" s="348"/>
      <c r="AC20" s="349"/>
      <c r="AD20" s="377"/>
      <c r="AE20" s="379"/>
      <c r="AF20" s="344"/>
      <c r="AG20" s="371"/>
      <c r="AI20" s="4" t="s">
        <v>9</v>
      </c>
      <c r="AJ20" s="59">
        <v>4.75</v>
      </c>
      <c r="AK20" s="48"/>
    </row>
    <row r="21" spans="1:38" ht="13.5" customHeight="1">
      <c r="A21" s="9">
        <v>0.45833333333333298</v>
      </c>
      <c r="B21" s="10"/>
      <c r="C21" s="10"/>
      <c r="D21" s="346"/>
      <c r="E21" s="347"/>
      <c r="F21" s="363"/>
      <c r="G21" s="364"/>
      <c r="H21" s="334"/>
      <c r="I21" s="335"/>
      <c r="J21" s="264"/>
      <c r="K21" s="265"/>
      <c r="L21" s="249"/>
      <c r="M21" s="408"/>
      <c r="N21" s="260"/>
      <c r="O21" s="261"/>
      <c r="P21" s="262"/>
      <c r="Q21" s="447"/>
      <c r="R21" s="447"/>
      <c r="S21" s="447"/>
      <c r="T21" s="447"/>
      <c r="U21" s="263"/>
      <c r="V21" s="363"/>
      <c r="W21" s="364"/>
      <c r="X21" s="350"/>
      <c r="Y21" s="351"/>
      <c r="Z21" s="346"/>
      <c r="AA21" s="372"/>
      <c r="AB21" s="350"/>
      <c r="AC21" s="351"/>
      <c r="AD21" s="378"/>
      <c r="AE21" s="380"/>
      <c r="AF21" s="346"/>
      <c r="AG21" s="372"/>
      <c r="AI21" s="4" t="s">
        <v>10</v>
      </c>
      <c r="AJ21" s="59">
        <v>3.75</v>
      </c>
      <c r="AK21" s="48"/>
    </row>
    <row r="22" spans="1:38" ht="13.5" customHeight="1">
      <c r="A22" s="9">
        <v>0.46875</v>
      </c>
      <c r="B22" s="10"/>
      <c r="C22" s="10"/>
      <c r="D22" s="254">
        <f>$A22</f>
        <v>0.46875</v>
      </c>
      <c r="E22" s="255"/>
      <c r="F22" s="13">
        <f>$A22</f>
        <v>0.46875</v>
      </c>
      <c r="G22" s="69">
        <f>$A22</f>
        <v>0.46875</v>
      </c>
      <c r="H22" s="238">
        <f>$A22</f>
        <v>0.46875</v>
      </c>
      <c r="I22" s="239"/>
      <c r="J22" s="240">
        <f>$A22</f>
        <v>0.46875</v>
      </c>
      <c r="K22" s="295"/>
      <c r="L22" s="295"/>
      <c r="M22" s="295"/>
      <c r="N22" s="295"/>
      <c r="O22" s="241"/>
      <c r="P22" s="262"/>
      <c r="Q22" s="447"/>
      <c r="R22" s="447"/>
      <c r="S22" s="447"/>
      <c r="T22" s="447"/>
      <c r="U22" s="263"/>
      <c r="V22" s="270">
        <f>$A22</f>
        <v>0.46875</v>
      </c>
      <c r="W22" s="271"/>
      <c r="X22" s="240">
        <f>$A22</f>
        <v>0.46875</v>
      </c>
      <c r="Y22" s="241"/>
      <c r="Z22" s="254">
        <f>$A22</f>
        <v>0.46875</v>
      </c>
      <c r="AA22" s="255"/>
      <c r="AB22" s="270">
        <f>$A22</f>
        <v>0.46875</v>
      </c>
      <c r="AC22" s="271"/>
      <c r="AD22" s="12">
        <f>$A22</f>
        <v>0.46875</v>
      </c>
      <c r="AE22" s="69">
        <f>$A22</f>
        <v>0.46875</v>
      </c>
      <c r="AF22" s="240">
        <f>$A22</f>
        <v>0.46875</v>
      </c>
      <c r="AG22" s="241"/>
      <c r="AI22" s="4" t="s">
        <v>7</v>
      </c>
      <c r="AJ22" s="59">
        <v>3.75</v>
      </c>
      <c r="AK22" s="48"/>
    </row>
    <row r="23" spans="1:38" ht="13.5" customHeight="1">
      <c r="A23" s="9">
        <v>0.47916666666666702</v>
      </c>
      <c r="B23" s="10"/>
      <c r="C23" s="10"/>
      <c r="D23" s="348" t="s">
        <v>9</v>
      </c>
      <c r="E23" s="349"/>
      <c r="F23" s="413" t="s">
        <v>5</v>
      </c>
      <c r="G23" s="377" t="s">
        <v>7</v>
      </c>
      <c r="H23" s="365" t="s">
        <v>10</v>
      </c>
      <c r="I23" s="366"/>
      <c r="J23" s="361" t="s">
        <v>8</v>
      </c>
      <c r="K23" s="449"/>
      <c r="L23" s="449"/>
      <c r="M23" s="449"/>
      <c r="N23" s="449"/>
      <c r="O23" s="362"/>
      <c r="P23" s="262"/>
      <c r="Q23" s="447"/>
      <c r="R23" s="447"/>
      <c r="S23" s="447"/>
      <c r="T23" s="447"/>
      <c r="U23" s="263"/>
      <c r="V23" s="344" t="s">
        <v>6</v>
      </c>
      <c r="W23" s="371"/>
      <c r="X23" s="361" t="s">
        <v>8</v>
      </c>
      <c r="Y23" s="362"/>
      <c r="Z23" s="348" t="s">
        <v>9</v>
      </c>
      <c r="AA23" s="349"/>
      <c r="AB23" s="344" t="s">
        <v>6</v>
      </c>
      <c r="AC23" s="371"/>
      <c r="AD23" s="379" t="s">
        <v>10</v>
      </c>
      <c r="AE23" s="377" t="s">
        <v>7</v>
      </c>
      <c r="AF23" s="361" t="s">
        <v>8</v>
      </c>
      <c r="AG23" s="362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48"/>
      <c r="E24" s="349"/>
      <c r="F24" s="413"/>
      <c r="G24" s="377"/>
      <c r="H24" s="365"/>
      <c r="I24" s="366"/>
      <c r="J24" s="361"/>
      <c r="K24" s="449"/>
      <c r="L24" s="449"/>
      <c r="M24" s="449"/>
      <c r="N24" s="449"/>
      <c r="O24" s="362"/>
      <c r="P24" s="262"/>
      <c r="Q24" s="447"/>
      <c r="R24" s="447"/>
      <c r="S24" s="447"/>
      <c r="T24" s="447"/>
      <c r="U24" s="263"/>
      <c r="V24" s="344"/>
      <c r="W24" s="371"/>
      <c r="X24" s="361"/>
      <c r="Y24" s="362"/>
      <c r="Z24" s="348"/>
      <c r="AA24" s="349"/>
      <c r="AB24" s="344"/>
      <c r="AC24" s="371"/>
      <c r="AD24" s="379"/>
      <c r="AE24" s="377"/>
      <c r="AF24" s="361"/>
      <c r="AG24" s="362"/>
      <c r="AI24" s="4" t="s">
        <v>14</v>
      </c>
      <c r="AJ24" s="59">
        <v>3</v>
      </c>
      <c r="AK24" s="48"/>
    </row>
    <row r="25" spans="1:38" ht="13.5" customHeight="1">
      <c r="A25" s="9">
        <v>0.5</v>
      </c>
      <c r="B25" s="10"/>
      <c r="C25" s="10"/>
      <c r="D25" s="350"/>
      <c r="E25" s="351"/>
      <c r="F25" s="414"/>
      <c r="G25" s="378"/>
      <c r="H25" s="367"/>
      <c r="I25" s="368"/>
      <c r="J25" s="363"/>
      <c r="K25" s="450"/>
      <c r="L25" s="450"/>
      <c r="M25" s="450"/>
      <c r="N25" s="450"/>
      <c r="O25" s="364"/>
      <c r="P25" s="264"/>
      <c r="Q25" s="448"/>
      <c r="R25" s="448"/>
      <c r="S25" s="448"/>
      <c r="T25" s="448"/>
      <c r="U25" s="265"/>
      <c r="V25" s="346"/>
      <c r="W25" s="372"/>
      <c r="X25" s="363"/>
      <c r="Y25" s="364"/>
      <c r="Z25" s="350"/>
      <c r="AA25" s="351"/>
      <c r="AB25" s="346"/>
      <c r="AC25" s="372"/>
      <c r="AD25" s="380"/>
      <c r="AE25" s="378"/>
      <c r="AF25" s="363"/>
      <c r="AG25" s="364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411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4"/>
      <c r="J27" s="203" t="s">
        <v>11</v>
      </c>
      <c r="K27" s="204"/>
      <c r="L27" s="204"/>
      <c r="M27" s="204"/>
      <c r="N27" s="204"/>
      <c r="O27" s="205"/>
      <c r="P27" s="204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40">
        <f>$A28</f>
        <v>0.53125</v>
      </c>
      <c r="E28" s="241"/>
      <c r="F28" s="69">
        <f>$A28</f>
        <v>0.53125</v>
      </c>
      <c r="G28" s="13">
        <f>$A28</f>
        <v>0.53125</v>
      </c>
      <c r="H28" s="270">
        <f>$A28</f>
        <v>0.53125</v>
      </c>
      <c r="I28" s="271"/>
      <c r="J28" s="184">
        <f>$A28</f>
        <v>0.53125</v>
      </c>
      <c r="K28" s="200"/>
      <c r="L28" s="200"/>
      <c r="M28" s="200"/>
      <c r="N28" s="200"/>
      <c r="O28" s="185"/>
      <c r="P28" s="331">
        <f>$A28</f>
        <v>0.53125</v>
      </c>
      <c r="Q28" s="271"/>
      <c r="R28" s="256">
        <f>$A28</f>
        <v>0.53125</v>
      </c>
      <c r="S28" s="257"/>
      <c r="T28" s="291">
        <f>$A28</f>
        <v>0.53125</v>
      </c>
      <c r="U28" s="308"/>
      <c r="V28" s="215">
        <f>$A28</f>
        <v>0.53125</v>
      </c>
      <c r="W28" s="216"/>
      <c r="X28" s="216"/>
      <c r="Y28" s="216"/>
      <c r="Z28" s="216"/>
      <c r="AA28" s="217"/>
      <c r="AB28" s="240">
        <f>$A28</f>
        <v>0.53125</v>
      </c>
      <c r="AC28" s="241"/>
      <c r="AD28" s="254">
        <f>$A28</f>
        <v>0.53125</v>
      </c>
      <c r="AE28" s="255"/>
      <c r="AF28" s="238">
        <f>$A28</f>
        <v>0.53125</v>
      </c>
      <c r="AG28" s="239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1" t="s">
        <v>8</v>
      </c>
      <c r="E29" s="362"/>
      <c r="F29" s="377" t="s">
        <v>7</v>
      </c>
      <c r="G29" s="413" t="s">
        <v>5</v>
      </c>
      <c r="H29" s="344" t="s">
        <v>6</v>
      </c>
      <c r="I29" s="371"/>
      <c r="J29" s="287" t="s">
        <v>333</v>
      </c>
      <c r="K29" s="327"/>
      <c r="L29" s="327"/>
      <c r="M29" s="327"/>
      <c r="N29" s="327"/>
      <c r="O29" s="288"/>
      <c r="P29" s="345" t="s">
        <v>6</v>
      </c>
      <c r="Q29" s="371"/>
      <c r="R29" s="332" t="s">
        <v>7</v>
      </c>
      <c r="S29" s="333"/>
      <c r="T29" s="381" t="s">
        <v>5</v>
      </c>
      <c r="U29" s="382"/>
      <c r="V29" s="194" t="s">
        <v>21</v>
      </c>
      <c r="W29" s="195"/>
      <c r="X29" s="195"/>
      <c r="Y29" s="195"/>
      <c r="Z29" s="195"/>
      <c r="AA29" s="196"/>
      <c r="AB29" s="361" t="s">
        <v>8</v>
      </c>
      <c r="AC29" s="362"/>
      <c r="AD29" s="348" t="s">
        <v>9</v>
      </c>
      <c r="AE29" s="349"/>
      <c r="AF29" s="365" t="s">
        <v>10</v>
      </c>
      <c r="AG29" s="366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61"/>
      <c r="E30" s="362"/>
      <c r="F30" s="377"/>
      <c r="G30" s="413"/>
      <c r="H30" s="344"/>
      <c r="I30" s="371"/>
      <c r="J30" s="287"/>
      <c r="K30" s="327"/>
      <c r="L30" s="327"/>
      <c r="M30" s="327"/>
      <c r="N30" s="327"/>
      <c r="O30" s="288"/>
      <c r="P30" s="345"/>
      <c r="Q30" s="371"/>
      <c r="R30" s="332"/>
      <c r="S30" s="333"/>
      <c r="T30" s="381"/>
      <c r="U30" s="382"/>
      <c r="V30" s="194"/>
      <c r="W30" s="195"/>
      <c r="X30" s="195"/>
      <c r="Y30" s="195"/>
      <c r="Z30" s="195"/>
      <c r="AA30" s="196"/>
      <c r="AB30" s="361"/>
      <c r="AC30" s="362"/>
      <c r="AD30" s="348"/>
      <c r="AE30" s="349"/>
      <c r="AF30" s="365"/>
      <c r="AG30" s="366"/>
      <c r="AI30" s="4" t="s">
        <v>52</v>
      </c>
      <c r="AJ30" s="59">
        <v>1</v>
      </c>
      <c r="AK30" s="48"/>
    </row>
    <row r="31" spans="1:38" ht="13.5" customHeight="1">
      <c r="A31" s="9">
        <v>6.25E-2</v>
      </c>
      <c r="B31" s="10"/>
      <c r="C31" s="10"/>
      <c r="D31" s="363"/>
      <c r="E31" s="364"/>
      <c r="F31" s="378"/>
      <c r="G31" s="414"/>
      <c r="H31" s="346"/>
      <c r="I31" s="372"/>
      <c r="J31" s="287"/>
      <c r="K31" s="327"/>
      <c r="L31" s="327"/>
      <c r="M31" s="327"/>
      <c r="N31" s="327"/>
      <c r="O31" s="288"/>
      <c r="P31" s="347"/>
      <c r="Q31" s="372"/>
      <c r="R31" s="334"/>
      <c r="S31" s="335"/>
      <c r="T31" s="383"/>
      <c r="U31" s="384"/>
      <c r="V31" s="194"/>
      <c r="W31" s="195"/>
      <c r="X31" s="195"/>
      <c r="Y31" s="195"/>
      <c r="Z31" s="195"/>
      <c r="AA31" s="196"/>
      <c r="AB31" s="363"/>
      <c r="AC31" s="364"/>
      <c r="AD31" s="350"/>
      <c r="AE31" s="351"/>
      <c r="AF31" s="367"/>
      <c r="AG31" s="368"/>
    </row>
    <row r="32" spans="1:38" s="4" customFormat="1" ht="13.5" customHeight="1">
      <c r="A32" s="9">
        <v>7.2916666666666699E-2</v>
      </c>
      <c r="B32" s="162"/>
      <c r="C32" s="162"/>
      <c r="D32" s="238">
        <f>$A32</f>
        <v>7.2916666666666699E-2</v>
      </c>
      <c r="E32" s="239"/>
      <c r="F32" s="254">
        <f>$A32</f>
        <v>7.2916666666666699E-2</v>
      </c>
      <c r="G32" s="255"/>
      <c r="H32" s="240">
        <f>$A32</f>
        <v>7.2916666666666699E-2</v>
      </c>
      <c r="I32" s="241"/>
      <c r="J32" s="287"/>
      <c r="K32" s="327"/>
      <c r="L32" s="327"/>
      <c r="M32" s="327"/>
      <c r="N32" s="327"/>
      <c r="O32" s="288"/>
      <c r="P32" s="295">
        <f>$A32</f>
        <v>7.2916666666666699E-2</v>
      </c>
      <c r="Q32" s="241"/>
      <c r="R32" s="291">
        <f>$A32</f>
        <v>7.2916666666666699E-2</v>
      </c>
      <c r="S32" s="308"/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184">
        <f>$A32</f>
        <v>7.2916666666666699E-2</v>
      </c>
      <c r="AC32" s="200"/>
      <c r="AD32" s="200"/>
      <c r="AE32" s="200"/>
      <c r="AF32" s="200"/>
      <c r="AG32" s="185"/>
      <c r="AI32" s="4" t="s">
        <v>58</v>
      </c>
      <c r="AJ32" s="48">
        <f>SUM(AJ18:AJ30)</f>
        <v>35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65" t="s">
        <v>10</v>
      </c>
      <c r="E33" s="366"/>
      <c r="F33" s="348" t="s">
        <v>9</v>
      </c>
      <c r="G33" s="349"/>
      <c r="H33" s="361" t="s">
        <v>8</v>
      </c>
      <c r="I33" s="362"/>
      <c r="J33" s="287"/>
      <c r="K33" s="327"/>
      <c r="L33" s="327"/>
      <c r="M33" s="327"/>
      <c r="N33" s="327"/>
      <c r="O33" s="288"/>
      <c r="P33" s="449" t="s">
        <v>8</v>
      </c>
      <c r="Q33" s="362"/>
      <c r="R33" s="381" t="s">
        <v>5</v>
      </c>
      <c r="S33" s="382"/>
      <c r="T33" s="344" t="s">
        <v>6</v>
      </c>
      <c r="U33" s="371"/>
      <c r="V33" s="194"/>
      <c r="W33" s="195"/>
      <c r="X33" s="195"/>
      <c r="Y33" s="195"/>
      <c r="Z33" s="195"/>
      <c r="AA33" s="196"/>
      <c r="AB33" s="186" t="s">
        <v>331</v>
      </c>
      <c r="AC33" s="201"/>
      <c r="AD33" s="201"/>
      <c r="AE33" s="201"/>
      <c r="AF33" s="201"/>
      <c r="AG33" s="187"/>
    </row>
    <row r="34" spans="1:33" s="4" customFormat="1" ht="13.5" customHeight="1">
      <c r="A34" s="9">
        <v>9.3750000000000097E-2</v>
      </c>
      <c r="B34" s="10"/>
      <c r="C34" s="10"/>
      <c r="D34" s="365"/>
      <c r="E34" s="366"/>
      <c r="F34" s="348"/>
      <c r="G34" s="349"/>
      <c r="H34" s="361"/>
      <c r="I34" s="362"/>
      <c r="J34" s="287"/>
      <c r="K34" s="327"/>
      <c r="L34" s="327"/>
      <c r="M34" s="327"/>
      <c r="N34" s="327"/>
      <c r="O34" s="288"/>
      <c r="P34" s="449"/>
      <c r="Q34" s="362"/>
      <c r="R34" s="381"/>
      <c r="S34" s="382"/>
      <c r="T34" s="344"/>
      <c r="U34" s="371"/>
      <c r="V34" s="194"/>
      <c r="W34" s="195"/>
      <c r="X34" s="195"/>
      <c r="Y34" s="195"/>
      <c r="Z34" s="195"/>
      <c r="AA34" s="196"/>
      <c r="AB34" s="186"/>
      <c r="AC34" s="201"/>
      <c r="AD34" s="201"/>
      <c r="AE34" s="201"/>
      <c r="AF34" s="201"/>
      <c r="AG34" s="187"/>
    </row>
    <row r="35" spans="1:33" s="4" customFormat="1" ht="13.5" customHeight="1">
      <c r="A35" s="9">
        <v>0.104166666666667</v>
      </c>
      <c r="B35" s="10"/>
      <c r="C35" s="10"/>
      <c r="D35" s="367"/>
      <c r="E35" s="368"/>
      <c r="F35" s="350"/>
      <c r="G35" s="351"/>
      <c r="H35" s="363"/>
      <c r="I35" s="364"/>
      <c r="J35" s="289"/>
      <c r="K35" s="328"/>
      <c r="L35" s="328"/>
      <c r="M35" s="328"/>
      <c r="N35" s="328"/>
      <c r="O35" s="290"/>
      <c r="P35" s="450"/>
      <c r="Q35" s="364"/>
      <c r="R35" s="383"/>
      <c r="S35" s="384"/>
      <c r="T35" s="346"/>
      <c r="U35" s="372"/>
      <c r="V35" s="197"/>
      <c r="W35" s="198"/>
      <c r="X35" s="198"/>
      <c r="Y35" s="198"/>
      <c r="Z35" s="198"/>
      <c r="AA35" s="199"/>
      <c r="AB35" s="188"/>
      <c r="AC35" s="202"/>
      <c r="AD35" s="202"/>
      <c r="AE35" s="202"/>
      <c r="AF35" s="202"/>
      <c r="AG35" s="189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303</v>
      </c>
      <c r="K37" s="192"/>
      <c r="L37" s="192"/>
      <c r="M37" s="192"/>
      <c r="N37" s="192"/>
      <c r="O37" s="193"/>
      <c r="P37" s="191" t="s">
        <v>304</v>
      </c>
      <c r="Q37" s="192"/>
      <c r="R37" s="192"/>
      <c r="S37" s="192"/>
      <c r="T37" s="192"/>
      <c r="U37" s="193"/>
      <c r="V37" s="191" t="s">
        <v>303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41"/>
      <c r="W38" s="41"/>
      <c r="X38" s="41"/>
      <c r="Y38" s="41"/>
      <c r="Z38" s="41"/>
      <c r="AA38" s="41"/>
      <c r="AB38" s="327" t="s">
        <v>337</v>
      </c>
      <c r="AC38" s="327"/>
      <c r="AD38" s="327"/>
      <c r="AE38" s="327"/>
      <c r="AF38" s="327"/>
      <c r="AG38" s="327"/>
    </row>
    <row r="39" spans="1:33" s="4" customFormat="1" ht="13.5" customHeight="1">
      <c r="A39" s="9">
        <v>0.14583333333333101</v>
      </c>
      <c r="B39" s="10"/>
      <c r="C39" s="10"/>
      <c r="D39" s="172"/>
      <c r="E39" s="170"/>
      <c r="F39" s="170"/>
      <c r="G39" s="170"/>
      <c r="H39" s="170"/>
      <c r="I39" s="170"/>
      <c r="J39" s="172"/>
      <c r="K39" s="170"/>
      <c r="L39" s="172"/>
      <c r="M39" s="170"/>
      <c r="N39" s="170"/>
      <c r="O39" s="170"/>
      <c r="P39" s="172"/>
      <c r="Q39" s="170"/>
      <c r="R39" s="170"/>
      <c r="S39" s="170"/>
      <c r="T39" s="170"/>
      <c r="U39" s="170"/>
      <c r="V39" s="400"/>
      <c r="W39" s="400"/>
      <c r="X39" s="400"/>
      <c r="Y39" s="400"/>
      <c r="Z39" s="400"/>
      <c r="AA39" s="400"/>
      <c r="AB39" s="327" t="s">
        <v>330</v>
      </c>
      <c r="AC39" s="327"/>
      <c r="AD39" s="327"/>
      <c r="AE39" s="327"/>
      <c r="AF39" s="327"/>
      <c r="AG39" s="327"/>
    </row>
    <row r="40" spans="1:33" s="4" customFormat="1" ht="13.5" customHeight="1">
      <c r="A40" s="9">
        <v>0.156249999999997</v>
      </c>
      <c r="B40" s="10"/>
      <c r="C40" s="10"/>
      <c r="D40" s="176" t="s">
        <v>327</v>
      </c>
      <c r="E40" s="170"/>
      <c r="F40" s="170"/>
      <c r="G40" s="170"/>
      <c r="H40" s="170"/>
      <c r="I40" s="170"/>
      <c r="J40" s="176" t="s">
        <v>328</v>
      </c>
      <c r="K40" s="170"/>
      <c r="L40" s="176"/>
      <c r="M40" s="170"/>
      <c r="N40" s="170"/>
      <c r="O40" s="170"/>
      <c r="P40" s="176" t="s">
        <v>329</v>
      </c>
      <c r="Q40" s="170"/>
      <c r="R40" s="170"/>
      <c r="S40" s="170"/>
      <c r="T40" s="170"/>
      <c r="U40" s="170"/>
      <c r="V40" s="400"/>
      <c r="W40" s="400"/>
      <c r="X40" s="400"/>
      <c r="Y40" s="400"/>
      <c r="Z40" s="400"/>
      <c r="AA40" s="400"/>
      <c r="AB40" s="172"/>
      <c r="AC40" s="170"/>
      <c r="AD40" s="170"/>
      <c r="AE40" s="170"/>
      <c r="AF40" s="170"/>
      <c r="AG40" s="170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7" spans="1:33">
      <c r="I47" s="5"/>
    </row>
  </sheetData>
  <mergeCells count="209">
    <mergeCell ref="V13:W15"/>
    <mergeCell ref="X13:Y15"/>
    <mergeCell ref="Z13:AA15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D5:AE5"/>
    <mergeCell ref="D6:I6"/>
    <mergeCell ref="J6:O6"/>
    <mergeCell ref="P6:U6"/>
    <mergeCell ref="V6:AA6"/>
    <mergeCell ref="AB6:AG6"/>
    <mergeCell ref="AB7:AC7"/>
    <mergeCell ref="V7:W7"/>
    <mergeCell ref="X7:Y7"/>
    <mergeCell ref="Z7:AA7"/>
    <mergeCell ref="P7:Q7"/>
    <mergeCell ref="R7:S7"/>
    <mergeCell ref="D7:E7"/>
    <mergeCell ref="F7:G7"/>
    <mergeCell ref="H7:I7"/>
    <mergeCell ref="J7:K7"/>
    <mergeCell ref="L7:M7"/>
    <mergeCell ref="N7:O7"/>
    <mergeCell ref="X5:Y5"/>
    <mergeCell ref="J5:O5"/>
    <mergeCell ref="AD8:AE8"/>
    <mergeCell ref="AF8:AG8"/>
    <mergeCell ref="D9:E11"/>
    <mergeCell ref="F9:G11"/>
    <mergeCell ref="H9:I11"/>
    <mergeCell ref="P9:Q11"/>
    <mergeCell ref="R9:S11"/>
    <mergeCell ref="R8:S8"/>
    <mergeCell ref="T8:U8"/>
    <mergeCell ref="AB8:AC8"/>
    <mergeCell ref="D8:E8"/>
    <mergeCell ref="F8:G8"/>
    <mergeCell ref="H8:I8"/>
    <mergeCell ref="J8:K8"/>
    <mergeCell ref="N8:O8"/>
    <mergeCell ref="P8:Q8"/>
    <mergeCell ref="L8:M8"/>
    <mergeCell ref="V8:AA8"/>
    <mergeCell ref="V9:AA11"/>
    <mergeCell ref="AD7:AE7"/>
    <mergeCell ref="AF7:AG7"/>
    <mergeCell ref="T7:U7"/>
    <mergeCell ref="AF12:AG12"/>
    <mergeCell ref="AF9:AG11"/>
    <mergeCell ref="D12:E12"/>
    <mergeCell ref="F12:G12"/>
    <mergeCell ref="H12:I12"/>
    <mergeCell ref="P12:Q12"/>
    <mergeCell ref="R12:S12"/>
    <mergeCell ref="T12:U12"/>
    <mergeCell ref="T9:U11"/>
    <mergeCell ref="AB9:AC11"/>
    <mergeCell ref="AD9:AE11"/>
    <mergeCell ref="J9:K10"/>
    <mergeCell ref="L9:M10"/>
    <mergeCell ref="N9:O10"/>
    <mergeCell ref="J11:K11"/>
    <mergeCell ref="L11:M11"/>
    <mergeCell ref="N11:O11"/>
    <mergeCell ref="V12:W12"/>
    <mergeCell ref="X12:Y12"/>
    <mergeCell ref="Z12:AA12"/>
    <mergeCell ref="AB13:AC15"/>
    <mergeCell ref="AD13:AE15"/>
    <mergeCell ref="AF13:AG15"/>
    <mergeCell ref="D16:I16"/>
    <mergeCell ref="P16:U16"/>
    <mergeCell ref="V16:AA16"/>
    <mergeCell ref="AB16:AG16"/>
    <mergeCell ref="P13:Q15"/>
    <mergeCell ref="R13:S15"/>
    <mergeCell ref="T13:U15"/>
    <mergeCell ref="D13:E15"/>
    <mergeCell ref="F13:G15"/>
    <mergeCell ref="H13:I15"/>
    <mergeCell ref="L15:L16"/>
    <mergeCell ref="M15:M16"/>
    <mergeCell ref="J12:K13"/>
    <mergeCell ref="L12:M13"/>
    <mergeCell ref="N12:O13"/>
    <mergeCell ref="J14:K14"/>
    <mergeCell ref="N14:O14"/>
    <mergeCell ref="J15:K16"/>
    <mergeCell ref="N15:O16"/>
    <mergeCell ref="AB12:AC12"/>
    <mergeCell ref="AD12:AE12"/>
    <mergeCell ref="D17:I17"/>
    <mergeCell ref="J17:O17"/>
    <mergeCell ref="P17:U17"/>
    <mergeCell ref="V17:AA17"/>
    <mergeCell ref="AB17:AG17"/>
    <mergeCell ref="Z18:AA18"/>
    <mergeCell ref="AB18:AC18"/>
    <mergeCell ref="AF18:AG18"/>
    <mergeCell ref="V18:W18"/>
    <mergeCell ref="X18:Y18"/>
    <mergeCell ref="D18:E18"/>
    <mergeCell ref="F18:G18"/>
    <mergeCell ref="H18:I18"/>
    <mergeCell ref="J18:O18"/>
    <mergeCell ref="D22:E22"/>
    <mergeCell ref="H22:I22"/>
    <mergeCell ref="V19:W21"/>
    <mergeCell ref="X19:Y21"/>
    <mergeCell ref="Z19:AA21"/>
    <mergeCell ref="AF22:AG22"/>
    <mergeCell ref="V22:W22"/>
    <mergeCell ref="X22:Y22"/>
    <mergeCell ref="Z22:AA22"/>
    <mergeCell ref="AB22:AC22"/>
    <mergeCell ref="J20:K21"/>
    <mergeCell ref="N20:O21"/>
    <mergeCell ref="J22:O22"/>
    <mergeCell ref="D19:E21"/>
    <mergeCell ref="F19:G21"/>
    <mergeCell ref="H19:I21"/>
    <mergeCell ref="N19:O19"/>
    <mergeCell ref="L20:L21"/>
    <mergeCell ref="M20:M21"/>
    <mergeCell ref="J19:K19"/>
    <mergeCell ref="AB19:AC21"/>
    <mergeCell ref="AF19:AG21"/>
    <mergeCell ref="D26:I26"/>
    <mergeCell ref="J26:O26"/>
    <mergeCell ref="P26:U26"/>
    <mergeCell ref="V26:AA26"/>
    <mergeCell ref="AB26:AG26"/>
    <mergeCell ref="V23:W25"/>
    <mergeCell ref="X23:Y25"/>
    <mergeCell ref="Z23:AA25"/>
    <mergeCell ref="AB23:AC25"/>
    <mergeCell ref="D23:E25"/>
    <mergeCell ref="H23:I25"/>
    <mergeCell ref="F23:F25"/>
    <mergeCell ref="G23:G25"/>
    <mergeCell ref="AD23:AD25"/>
    <mergeCell ref="AE23:AE25"/>
    <mergeCell ref="J23:O25"/>
    <mergeCell ref="J29:O35"/>
    <mergeCell ref="J28:O28"/>
    <mergeCell ref="P33:Q35"/>
    <mergeCell ref="T33:U35"/>
    <mergeCell ref="P32:Q32"/>
    <mergeCell ref="T32:U32"/>
    <mergeCell ref="T29:U31"/>
    <mergeCell ref="V29:AA35"/>
    <mergeCell ref="P29:Q31"/>
    <mergeCell ref="R28:S28"/>
    <mergeCell ref="R29:S31"/>
    <mergeCell ref="D37:I37"/>
    <mergeCell ref="J37:O37"/>
    <mergeCell ref="P37:U37"/>
    <mergeCell ref="V37:AA37"/>
    <mergeCell ref="D33:E35"/>
    <mergeCell ref="F33:G35"/>
    <mergeCell ref="H33:I35"/>
    <mergeCell ref="AB38:AG38"/>
    <mergeCell ref="AD19:AD21"/>
    <mergeCell ref="AE19:AE21"/>
    <mergeCell ref="D32:E32"/>
    <mergeCell ref="F32:G32"/>
    <mergeCell ref="H32:I32"/>
    <mergeCell ref="D29:E31"/>
    <mergeCell ref="H29:I31"/>
    <mergeCell ref="F29:F31"/>
    <mergeCell ref="G29:G31"/>
    <mergeCell ref="P28:Q28"/>
    <mergeCell ref="D27:I27"/>
    <mergeCell ref="J27:O27"/>
    <mergeCell ref="P27:U27"/>
    <mergeCell ref="V27:AA27"/>
    <mergeCell ref="D28:E28"/>
    <mergeCell ref="H28:I28"/>
    <mergeCell ref="V40:AA40"/>
    <mergeCell ref="AF29:AG31"/>
    <mergeCell ref="V39:AA39"/>
    <mergeCell ref="AB39:AG39"/>
    <mergeCell ref="P18:U18"/>
    <mergeCell ref="P19:U25"/>
    <mergeCell ref="AB32:AG32"/>
    <mergeCell ref="AB33:AG35"/>
    <mergeCell ref="P36:U36"/>
    <mergeCell ref="T28:U28"/>
    <mergeCell ref="V28:AA28"/>
    <mergeCell ref="R32:S32"/>
    <mergeCell ref="R33:S35"/>
    <mergeCell ref="AB29:AC31"/>
    <mergeCell ref="AD29:AE31"/>
    <mergeCell ref="AB27:AG27"/>
    <mergeCell ref="AD28:AE28"/>
    <mergeCell ref="AF28:AG28"/>
    <mergeCell ref="AB28:AC28"/>
    <mergeCell ref="AF23:AG2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topLeftCell="A2" zoomScaleNormal="100" zoomScaleSheetLayoutView="100" zoomScalePageLayoutView="80" workbookViewId="0">
      <selection activeCell="J22" sqref="J22:O25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286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29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132</v>
      </c>
      <c r="B4" s="111" t="s">
        <v>137</v>
      </c>
      <c r="D4" s="234">
        <v>42093</v>
      </c>
      <c r="E4" s="234"/>
      <c r="F4" s="234"/>
      <c r="G4" s="235" t="str">
        <f>"(day "&amp;$A$4+0&amp;")"</f>
        <v>(day 132)</v>
      </c>
      <c r="H4" s="235"/>
      <c r="I4" s="235"/>
      <c r="J4" s="234">
        <f>D4+1</f>
        <v>42094</v>
      </c>
      <c r="K4" s="234"/>
      <c r="L4" s="234"/>
      <c r="M4" s="235" t="str">
        <f>"(day "&amp;$A$4+1&amp;")"</f>
        <v>(day 133)</v>
      </c>
      <c r="N4" s="235"/>
      <c r="O4" s="235"/>
      <c r="P4" s="234">
        <f>J4+1</f>
        <v>42095</v>
      </c>
      <c r="Q4" s="234"/>
      <c r="R4" s="234"/>
      <c r="S4" s="235" t="str">
        <f>"(day "&amp;$A$4+2&amp;")"</f>
        <v>(day 134)</v>
      </c>
      <c r="T4" s="235"/>
      <c r="U4" s="235"/>
      <c r="V4" s="234">
        <f>P4+1</f>
        <v>42096</v>
      </c>
      <c r="W4" s="234"/>
      <c r="X4" s="234"/>
      <c r="Y4" s="235" t="str">
        <f>"(day "&amp;$A$4+3&amp;")"</f>
        <v>(day 135)</v>
      </c>
      <c r="Z4" s="235"/>
      <c r="AA4" s="235"/>
      <c r="AB4" s="234">
        <f>V4+1</f>
        <v>42097</v>
      </c>
      <c r="AC4" s="234"/>
      <c r="AD4" s="234"/>
      <c r="AE4" s="235" t="str">
        <f>"(day "&amp;$A$4+4&amp;")"</f>
        <v>(day 136)</v>
      </c>
      <c r="AF4" s="235"/>
      <c r="AG4" s="235"/>
      <c r="AI4" s="6"/>
    </row>
    <row r="5" spans="1:36" s="7" customFormat="1" ht="13.5" customHeight="1">
      <c r="A5" s="112">
        <v>29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29" t="s">
        <v>17</v>
      </c>
      <c r="K7" s="222"/>
      <c r="L7" s="222" t="s">
        <v>18</v>
      </c>
      <c r="M7" s="222"/>
      <c r="N7" s="222" t="s">
        <v>19</v>
      </c>
      <c r="O7" s="222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281</v>
      </c>
      <c r="W7" s="224"/>
      <c r="X7" s="223" t="s">
        <v>282</v>
      </c>
      <c r="Y7" s="224"/>
      <c r="Z7" s="223" t="s">
        <v>283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6">
        <f>$A8</f>
        <v>0.32291666666666669</v>
      </c>
      <c r="E8" s="257"/>
      <c r="F8" s="240">
        <f>$A8</f>
        <v>0.32291666666666669</v>
      </c>
      <c r="G8" s="241"/>
      <c r="H8" s="291">
        <f>$A8</f>
        <v>0.32291666666666669</v>
      </c>
      <c r="I8" s="308"/>
      <c r="J8" s="240">
        <f>$A8</f>
        <v>0.32291666666666669</v>
      </c>
      <c r="K8" s="295"/>
      <c r="L8" s="295"/>
      <c r="M8" s="295"/>
      <c r="N8" s="295"/>
      <c r="O8" s="241"/>
      <c r="P8" s="459">
        <f>$A8</f>
        <v>0.32291666666666669</v>
      </c>
      <c r="Q8" s="460"/>
      <c r="R8" s="460"/>
      <c r="S8" s="460"/>
      <c r="T8" s="460"/>
      <c r="U8" s="461"/>
      <c r="V8" s="238">
        <f>$A8</f>
        <v>0.32291666666666669</v>
      </c>
      <c r="W8" s="239"/>
      <c r="X8" s="291">
        <f>$A8</f>
        <v>0.32291666666666669</v>
      </c>
      <c r="Y8" s="308"/>
      <c r="Z8" s="240">
        <f>$A8</f>
        <v>0.32291666666666669</v>
      </c>
      <c r="AA8" s="241"/>
      <c r="AB8" s="238">
        <f>$A8</f>
        <v>0.32291666666666669</v>
      </c>
      <c r="AC8" s="239"/>
      <c r="AD8" s="270">
        <f>$A8</f>
        <v>0.32291666666666669</v>
      </c>
      <c r="AE8" s="271"/>
      <c r="AF8" s="254">
        <f>$A8</f>
        <v>0.32291666666666669</v>
      </c>
      <c r="AG8" s="255"/>
    </row>
    <row r="9" spans="1:36" ht="13.5" customHeight="1">
      <c r="A9" s="9">
        <v>0.33333333333333331</v>
      </c>
      <c r="B9" s="10"/>
      <c r="C9" s="10"/>
      <c r="D9" s="332" t="s">
        <v>7</v>
      </c>
      <c r="E9" s="333"/>
      <c r="F9" s="361" t="s">
        <v>8</v>
      </c>
      <c r="G9" s="362"/>
      <c r="H9" s="381" t="s">
        <v>5</v>
      </c>
      <c r="I9" s="382"/>
      <c r="J9" s="250" t="s">
        <v>8</v>
      </c>
      <c r="K9" s="293"/>
      <c r="L9" s="293"/>
      <c r="M9" s="293"/>
      <c r="N9" s="293"/>
      <c r="O9" s="251"/>
      <c r="P9" s="453" t="s">
        <v>89</v>
      </c>
      <c r="Q9" s="454"/>
      <c r="R9" s="454"/>
      <c r="S9" s="454"/>
      <c r="T9" s="454"/>
      <c r="U9" s="455"/>
      <c r="V9" s="365" t="s">
        <v>10</v>
      </c>
      <c r="W9" s="366"/>
      <c r="X9" s="381" t="s">
        <v>5</v>
      </c>
      <c r="Y9" s="382"/>
      <c r="Z9" s="361" t="s">
        <v>8</v>
      </c>
      <c r="AA9" s="362"/>
      <c r="AB9" s="365" t="s">
        <v>10</v>
      </c>
      <c r="AC9" s="366"/>
      <c r="AD9" s="344" t="s">
        <v>6</v>
      </c>
      <c r="AE9" s="371"/>
      <c r="AF9" s="348" t="s">
        <v>9</v>
      </c>
      <c r="AG9" s="349"/>
    </row>
    <row r="10" spans="1:36" ht="13.5" customHeight="1">
      <c r="A10" s="9">
        <v>0.34375</v>
      </c>
      <c r="B10" s="10"/>
      <c r="C10" s="10"/>
      <c r="D10" s="332"/>
      <c r="E10" s="333"/>
      <c r="F10" s="361"/>
      <c r="G10" s="362"/>
      <c r="H10" s="381"/>
      <c r="I10" s="382"/>
      <c r="J10" s="250"/>
      <c r="K10" s="293"/>
      <c r="L10" s="293"/>
      <c r="M10" s="293"/>
      <c r="N10" s="293"/>
      <c r="O10" s="251"/>
      <c r="P10" s="453"/>
      <c r="Q10" s="454"/>
      <c r="R10" s="454"/>
      <c r="S10" s="454"/>
      <c r="T10" s="454"/>
      <c r="U10" s="455"/>
      <c r="V10" s="365"/>
      <c r="W10" s="366"/>
      <c r="X10" s="381"/>
      <c r="Y10" s="382"/>
      <c r="Z10" s="361"/>
      <c r="AA10" s="362"/>
      <c r="AB10" s="365"/>
      <c r="AC10" s="366"/>
      <c r="AD10" s="344"/>
      <c r="AE10" s="371"/>
      <c r="AF10" s="348"/>
      <c r="AG10" s="349"/>
    </row>
    <row r="11" spans="1:36" ht="13.5" customHeight="1">
      <c r="A11" s="9">
        <v>0.35416666666666702</v>
      </c>
      <c r="B11" s="10"/>
      <c r="C11" s="10"/>
      <c r="D11" s="332"/>
      <c r="E11" s="333"/>
      <c r="F11" s="363"/>
      <c r="G11" s="364"/>
      <c r="H11" s="383"/>
      <c r="I11" s="384"/>
      <c r="J11" s="250"/>
      <c r="K11" s="293"/>
      <c r="L11" s="293"/>
      <c r="M11" s="293"/>
      <c r="N11" s="293"/>
      <c r="O11" s="251"/>
      <c r="P11" s="453"/>
      <c r="Q11" s="454"/>
      <c r="R11" s="454"/>
      <c r="S11" s="454"/>
      <c r="T11" s="454"/>
      <c r="U11" s="455"/>
      <c r="V11" s="367"/>
      <c r="W11" s="368"/>
      <c r="X11" s="383"/>
      <c r="Y11" s="384"/>
      <c r="Z11" s="363"/>
      <c r="AA11" s="364"/>
      <c r="AB11" s="367"/>
      <c r="AC11" s="368"/>
      <c r="AD11" s="346"/>
      <c r="AE11" s="372"/>
      <c r="AF11" s="350"/>
      <c r="AG11" s="351"/>
    </row>
    <row r="12" spans="1:36" ht="13.5" customHeight="1">
      <c r="A12" s="9">
        <v>0.36458333333333298</v>
      </c>
      <c r="D12" s="332"/>
      <c r="E12" s="333"/>
      <c r="F12" s="291">
        <f>$A12</f>
        <v>0.36458333333333298</v>
      </c>
      <c r="G12" s="308"/>
      <c r="H12" s="254">
        <f>$A12</f>
        <v>0.36458333333333298</v>
      </c>
      <c r="I12" s="255"/>
      <c r="J12" s="250"/>
      <c r="K12" s="293"/>
      <c r="L12" s="293"/>
      <c r="M12" s="293"/>
      <c r="N12" s="293"/>
      <c r="O12" s="251"/>
      <c r="P12" s="453"/>
      <c r="Q12" s="454"/>
      <c r="R12" s="454"/>
      <c r="S12" s="454"/>
      <c r="T12" s="454"/>
      <c r="U12" s="455"/>
      <c r="V12" s="240">
        <f>$A12</f>
        <v>0.36458333333333298</v>
      </c>
      <c r="W12" s="241"/>
      <c r="X12" s="254">
        <f>$A12</f>
        <v>0.36458333333333298</v>
      </c>
      <c r="Y12" s="255"/>
      <c r="Z12" s="238">
        <f>$A12</f>
        <v>0.36458333333333298</v>
      </c>
      <c r="AA12" s="239"/>
      <c r="AB12" s="256">
        <f>$A12</f>
        <v>0.36458333333333298</v>
      </c>
      <c r="AC12" s="257"/>
      <c r="AD12" s="238">
        <f>$A12</f>
        <v>0.36458333333333298</v>
      </c>
      <c r="AE12" s="239"/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332"/>
      <c r="E13" s="333"/>
      <c r="F13" s="381" t="s">
        <v>5</v>
      </c>
      <c r="G13" s="382"/>
      <c r="H13" s="348" t="s">
        <v>9</v>
      </c>
      <c r="I13" s="349"/>
      <c r="J13" s="250"/>
      <c r="K13" s="293"/>
      <c r="L13" s="293"/>
      <c r="M13" s="293"/>
      <c r="N13" s="293"/>
      <c r="O13" s="251"/>
      <c r="P13" s="453"/>
      <c r="Q13" s="454"/>
      <c r="R13" s="454"/>
      <c r="S13" s="454"/>
      <c r="T13" s="454"/>
      <c r="U13" s="455"/>
      <c r="V13" s="361" t="s">
        <v>8</v>
      </c>
      <c r="W13" s="362"/>
      <c r="X13" s="348" t="s">
        <v>9</v>
      </c>
      <c r="Y13" s="349"/>
      <c r="Z13" s="365" t="s">
        <v>10</v>
      </c>
      <c r="AA13" s="366"/>
      <c r="AB13" s="332" t="s">
        <v>7</v>
      </c>
      <c r="AC13" s="333"/>
      <c r="AD13" s="365" t="s">
        <v>10</v>
      </c>
      <c r="AE13" s="366"/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332"/>
      <c r="E14" s="333"/>
      <c r="F14" s="381"/>
      <c r="G14" s="382"/>
      <c r="H14" s="348"/>
      <c r="I14" s="349"/>
      <c r="J14" s="250"/>
      <c r="K14" s="293"/>
      <c r="L14" s="293"/>
      <c r="M14" s="293"/>
      <c r="N14" s="293"/>
      <c r="O14" s="251"/>
      <c r="P14" s="453"/>
      <c r="Q14" s="454"/>
      <c r="R14" s="454"/>
      <c r="S14" s="454"/>
      <c r="T14" s="454"/>
      <c r="U14" s="455"/>
      <c r="V14" s="361"/>
      <c r="W14" s="362"/>
      <c r="X14" s="348"/>
      <c r="Y14" s="349"/>
      <c r="Z14" s="365"/>
      <c r="AA14" s="366"/>
      <c r="AB14" s="332"/>
      <c r="AC14" s="333"/>
      <c r="AD14" s="365"/>
      <c r="AE14" s="366"/>
      <c r="AF14" s="361"/>
      <c r="AG14" s="362"/>
    </row>
    <row r="15" spans="1:36" ht="13.5" customHeight="1">
      <c r="A15" s="9">
        <v>0.39583333333333298</v>
      </c>
      <c r="B15" s="10"/>
      <c r="C15" s="10"/>
      <c r="D15" s="334"/>
      <c r="E15" s="335"/>
      <c r="F15" s="383"/>
      <c r="G15" s="384"/>
      <c r="H15" s="350"/>
      <c r="I15" s="351"/>
      <c r="J15" s="252"/>
      <c r="K15" s="294"/>
      <c r="L15" s="294"/>
      <c r="M15" s="294"/>
      <c r="N15" s="294"/>
      <c r="O15" s="253"/>
      <c r="P15" s="456"/>
      <c r="Q15" s="457"/>
      <c r="R15" s="457"/>
      <c r="S15" s="457"/>
      <c r="T15" s="457"/>
      <c r="U15" s="458"/>
      <c r="V15" s="363"/>
      <c r="W15" s="364"/>
      <c r="X15" s="350"/>
      <c r="Y15" s="351"/>
      <c r="Z15" s="367"/>
      <c r="AA15" s="368"/>
      <c r="AB15" s="334"/>
      <c r="AC15" s="335"/>
      <c r="AD15" s="367"/>
      <c r="AE15" s="368"/>
      <c r="AF15" s="363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70">
        <f>$A18</f>
        <v>0.42708333333333298</v>
      </c>
      <c r="E18" s="271"/>
      <c r="F18" s="256">
        <f>$A18</f>
        <v>0.42708333333333298</v>
      </c>
      <c r="G18" s="257"/>
      <c r="H18" s="240">
        <f>$A18</f>
        <v>0.42708333333333298</v>
      </c>
      <c r="I18" s="241"/>
      <c r="J18" s="254">
        <f>$A18</f>
        <v>0.42708333333333298</v>
      </c>
      <c r="K18" s="255"/>
      <c r="L18" s="270">
        <f>$A18</f>
        <v>0.42708333333333298</v>
      </c>
      <c r="M18" s="271"/>
      <c r="N18" s="238">
        <f>$A18</f>
        <v>0.42708333333333298</v>
      </c>
      <c r="O18" s="239"/>
      <c r="P18" s="270">
        <f>$A18</f>
        <v>0.42708333333333298</v>
      </c>
      <c r="Q18" s="271"/>
      <c r="R18" s="256">
        <f>$A18</f>
        <v>0.42708333333333298</v>
      </c>
      <c r="S18" s="257"/>
      <c r="T18" s="238">
        <f>$A18</f>
        <v>0.42708333333333298</v>
      </c>
      <c r="U18" s="239"/>
      <c r="V18" s="291">
        <f>$A18</f>
        <v>0.42708333333333298</v>
      </c>
      <c r="W18" s="308"/>
      <c r="X18" s="238">
        <f>$A18</f>
        <v>0.42708333333333298</v>
      </c>
      <c r="Y18" s="239"/>
      <c r="Z18" s="254">
        <f>$A18</f>
        <v>0.42708333333333298</v>
      </c>
      <c r="AA18" s="255"/>
      <c r="AB18" s="270">
        <f>$A18</f>
        <v>0.42708333333333298</v>
      </c>
      <c r="AC18" s="271"/>
      <c r="AD18" s="69">
        <f>$A18</f>
        <v>0.42708333333333298</v>
      </c>
      <c r="AE18" s="135">
        <f>$A18</f>
        <v>0.42708333333333298</v>
      </c>
      <c r="AF18" s="238">
        <f>$A18</f>
        <v>0.42708333333333298</v>
      </c>
      <c r="AG18" s="239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44" t="s">
        <v>6</v>
      </c>
      <c r="E19" s="371"/>
      <c r="F19" s="332" t="s">
        <v>7</v>
      </c>
      <c r="G19" s="333"/>
      <c r="H19" s="361" t="s">
        <v>8</v>
      </c>
      <c r="I19" s="362"/>
      <c r="J19" s="348" t="s">
        <v>9</v>
      </c>
      <c r="K19" s="349"/>
      <c r="L19" s="344" t="s">
        <v>6</v>
      </c>
      <c r="M19" s="371"/>
      <c r="N19" s="365" t="s">
        <v>10</v>
      </c>
      <c r="O19" s="366"/>
      <c r="P19" s="344" t="s">
        <v>6</v>
      </c>
      <c r="Q19" s="371"/>
      <c r="R19" s="332" t="s">
        <v>7</v>
      </c>
      <c r="S19" s="333"/>
      <c r="T19" s="365" t="s">
        <v>10</v>
      </c>
      <c r="U19" s="366"/>
      <c r="V19" s="381" t="s">
        <v>5</v>
      </c>
      <c r="W19" s="382"/>
      <c r="X19" s="365" t="s">
        <v>10</v>
      </c>
      <c r="Y19" s="366"/>
      <c r="Z19" s="348" t="s">
        <v>9</v>
      </c>
      <c r="AA19" s="349"/>
      <c r="AB19" s="344" t="s">
        <v>6</v>
      </c>
      <c r="AC19" s="371"/>
      <c r="AD19" s="377" t="s">
        <v>7</v>
      </c>
      <c r="AE19" s="462" t="s">
        <v>8</v>
      </c>
      <c r="AF19" s="365" t="s">
        <v>10</v>
      </c>
      <c r="AG19" s="366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44"/>
      <c r="E20" s="371"/>
      <c r="F20" s="332"/>
      <c r="G20" s="333"/>
      <c r="H20" s="361"/>
      <c r="I20" s="362"/>
      <c r="J20" s="348"/>
      <c r="K20" s="349"/>
      <c r="L20" s="344"/>
      <c r="M20" s="371"/>
      <c r="N20" s="365"/>
      <c r="O20" s="366"/>
      <c r="P20" s="344"/>
      <c r="Q20" s="371"/>
      <c r="R20" s="332"/>
      <c r="S20" s="333"/>
      <c r="T20" s="365"/>
      <c r="U20" s="366"/>
      <c r="V20" s="381"/>
      <c r="W20" s="382"/>
      <c r="X20" s="365"/>
      <c r="Y20" s="366"/>
      <c r="Z20" s="348"/>
      <c r="AA20" s="349"/>
      <c r="AB20" s="344"/>
      <c r="AC20" s="371"/>
      <c r="AD20" s="377"/>
      <c r="AE20" s="462"/>
      <c r="AF20" s="365"/>
      <c r="AG20" s="366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46"/>
      <c r="E21" s="372"/>
      <c r="F21" s="332"/>
      <c r="G21" s="333"/>
      <c r="H21" s="363"/>
      <c r="I21" s="364"/>
      <c r="J21" s="350"/>
      <c r="K21" s="351"/>
      <c r="L21" s="346"/>
      <c r="M21" s="372"/>
      <c r="N21" s="367"/>
      <c r="O21" s="368"/>
      <c r="P21" s="346"/>
      <c r="Q21" s="372"/>
      <c r="R21" s="334"/>
      <c r="S21" s="335"/>
      <c r="T21" s="367"/>
      <c r="U21" s="368"/>
      <c r="V21" s="383"/>
      <c r="W21" s="384"/>
      <c r="X21" s="367"/>
      <c r="Y21" s="368"/>
      <c r="Z21" s="350"/>
      <c r="AA21" s="351"/>
      <c r="AB21" s="346"/>
      <c r="AC21" s="372"/>
      <c r="AD21" s="378"/>
      <c r="AE21" s="463"/>
      <c r="AF21" s="367"/>
      <c r="AG21" s="368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40">
        <f>$A22</f>
        <v>0.46875</v>
      </c>
      <c r="E22" s="241"/>
      <c r="F22" s="332"/>
      <c r="G22" s="333"/>
      <c r="H22" s="270">
        <f>$A22</f>
        <v>0.46875</v>
      </c>
      <c r="I22" s="271"/>
      <c r="J22" s="184">
        <f>$A22</f>
        <v>0.46875</v>
      </c>
      <c r="K22" s="185"/>
      <c r="L22" s="238">
        <f>$A22</f>
        <v>0.46875</v>
      </c>
      <c r="M22" s="239"/>
      <c r="N22" s="270">
        <f>$A22</f>
        <v>0.46875</v>
      </c>
      <c r="O22" s="271"/>
      <c r="P22" s="256">
        <f>$A22</f>
        <v>0.46875</v>
      </c>
      <c r="Q22" s="257"/>
      <c r="R22" s="238">
        <f>$A22</f>
        <v>0.46875</v>
      </c>
      <c r="S22" s="239"/>
      <c r="T22" s="270">
        <f>$A22</f>
        <v>0.46875</v>
      </c>
      <c r="U22" s="271"/>
      <c r="V22" s="254">
        <f>$A22</f>
        <v>0.46875</v>
      </c>
      <c r="W22" s="255"/>
      <c r="X22" s="240">
        <f>$A22</f>
        <v>0.46875</v>
      </c>
      <c r="Y22" s="241"/>
      <c r="Z22" s="291">
        <f>$A22</f>
        <v>0.46875</v>
      </c>
      <c r="AA22" s="308"/>
      <c r="AB22" s="254">
        <f>$A22</f>
        <v>0.46875</v>
      </c>
      <c r="AC22" s="255"/>
      <c r="AD22" s="135">
        <f>$A22</f>
        <v>0.46875</v>
      </c>
      <c r="AE22" s="69">
        <f>$A22</f>
        <v>0.46875</v>
      </c>
      <c r="AF22" s="270">
        <f>$A22</f>
        <v>0.46875</v>
      </c>
      <c r="AG22" s="271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61" t="s">
        <v>8</v>
      </c>
      <c r="E23" s="362"/>
      <c r="F23" s="332"/>
      <c r="G23" s="333"/>
      <c r="H23" s="344" t="s">
        <v>6</v>
      </c>
      <c r="I23" s="371"/>
      <c r="J23" s="186" t="s">
        <v>14</v>
      </c>
      <c r="K23" s="187"/>
      <c r="L23" s="365" t="s">
        <v>10</v>
      </c>
      <c r="M23" s="366"/>
      <c r="N23" s="344" t="s">
        <v>6</v>
      </c>
      <c r="O23" s="371"/>
      <c r="P23" s="332" t="s">
        <v>7</v>
      </c>
      <c r="Q23" s="333"/>
      <c r="R23" s="365" t="s">
        <v>10</v>
      </c>
      <c r="S23" s="366"/>
      <c r="T23" s="344" t="s">
        <v>6</v>
      </c>
      <c r="U23" s="371"/>
      <c r="V23" s="348" t="s">
        <v>9</v>
      </c>
      <c r="W23" s="349"/>
      <c r="X23" s="361" t="s">
        <v>8</v>
      </c>
      <c r="Y23" s="362"/>
      <c r="Z23" s="381" t="s">
        <v>5</v>
      </c>
      <c r="AA23" s="382"/>
      <c r="AB23" s="348" t="s">
        <v>9</v>
      </c>
      <c r="AC23" s="349"/>
      <c r="AD23" s="462" t="s">
        <v>8</v>
      </c>
      <c r="AE23" s="377" t="s">
        <v>7</v>
      </c>
      <c r="AF23" s="344" t="s">
        <v>6</v>
      </c>
      <c r="AG23" s="371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61"/>
      <c r="E24" s="362"/>
      <c r="F24" s="332"/>
      <c r="G24" s="333"/>
      <c r="H24" s="344"/>
      <c r="I24" s="371"/>
      <c r="J24" s="186"/>
      <c r="K24" s="187"/>
      <c r="L24" s="365"/>
      <c r="M24" s="366"/>
      <c r="N24" s="344"/>
      <c r="O24" s="371"/>
      <c r="P24" s="332"/>
      <c r="Q24" s="333"/>
      <c r="R24" s="365"/>
      <c r="S24" s="366"/>
      <c r="T24" s="344"/>
      <c r="U24" s="371"/>
      <c r="V24" s="348"/>
      <c r="W24" s="349"/>
      <c r="X24" s="361"/>
      <c r="Y24" s="362"/>
      <c r="Z24" s="381"/>
      <c r="AA24" s="382"/>
      <c r="AB24" s="348"/>
      <c r="AC24" s="349"/>
      <c r="AD24" s="462"/>
      <c r="AE24" s="377"/>
      <c r="AF24" s="344"/>
      <c r="AG24" s="371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63"/>
      <c r="E25" s="364"/>
      <c r="F25" s="334"/>
      <c r="G25" s="335"/>
      <c r="H25" s="346"/>
      <c r="I25" s="372"/>
      <c r="J25" s="188"/>
      <c r="K25" s="189"/>
      <c r="L25" s="367"/>
      <c r="M25" s="368"/>
      <c r="N25" s="346"/>
      <c r="O25" s="372"/>
      <c r="P25" s="334"/>
      <c r="Q25" s="335"/>
      <c r="R25" s="367"/>
      <c r="S25" s="368"/>
      <c r="T25" s="346"/>
      <c r="U25" s="372"/>
      <c r="V25" s="350"/>
      <c r="W25" s="351"/>
      <c r="X25" s="363"/>
      <c r="Y25" s="364"/>
      <c r="Z25" s="383"/>
      <c r="AA25" s="384"/>
      <c r="AB25" s="350"/>
      <c r="AC25" s="351"/>
      <c r="AD25" s="463"/>
      <c r="AE25" s="378"/>
      <c r="AF25" s="346"/>
      <c r="AG25" s="372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91">
        <f>$A28</f>
        <v>0.53125</v>
      </c>
      <c r="E28" s="308"/>
      <c r="F28" s="254">
        <f>$A28</f>
        <v>0.53125</v>
      </c>
      <c r="G28" s="255"/>
      <c r="H28" s="256">
        <f>$A28</f>
        <v>0.53125</v>
      </c>
      <c r="I28" s="257"/>
      <c r="J28" s="238">
        <f>$A28</f>
        <v>0.53125</v>
      </c>
      <c r="K28" s="239"/>
      <c r="L28" s="184">
        <f>$A28</f>
        <v>0.53125</v>
      </c>
      <c r="M28" s="185"/>
      <c r="N28" s="254">
        <f>$A28</f>
        <v>0.53125</v>
      </c>
      <c r="O28" s="255"/>
      <c r="P28" s="238">
        <f>$A28</f>
        <v>0.53125</v>
      </c>
      <c r="Q28" s="239"/>
      <c r="R28" s="270">
        <f>$A28</f>
        <v>0.53125</v>
      </c>
      <c r="S28" s="271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7"/>
      <c r="AB28" s="184">
        <f>$A28</f>
        <v>0.53125</v>
      </c>
      <c r="AC28" s="200"/>
      <c r="AD28" s="200"/>
      <c r="AE28" s="200"/>
      <c r="AF28" s="200"/>
      <c r="AG28" s="18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81" t="s">
        <v>5</v>
      </c>
      <c r="E29" s="382"/>
      <c r="F29" s="348" t="s">
        <v>9</v>
      </c>
      <c r="G29" s="349"/>
      <c r="H29" s="332" t="s">
        <v>7</v>
      </c>
      <c r="I29" s="333"/>
      <c r="J29" s="365" t="s">
        <v>10</v>
      </c>
      <c r="K29" s="366"/>
      <c r="L29" s="186" t="s">
        <v>14</v>
      </c>
      <c r="M29" s="187"/>
      <c r="N29" s="348" t="s">
        <v>9</v>
      </c>
      <c r="O29" s="349"/>
      <c r="P29" s="365" t="s">
        <v>10</v>
      </c>
      <c r="Q29" s="366"/>
      <c r="R29" s="344" t="s">
        <v>6</v>
      </c>
      <c r="S29" s="371"/>
      <c r="T29" s="332" t="s">
        <v>7</v>
      </c>
      <c r="U29" s="333"/>
      <c r="V29" s="194" t="s">
        <v>21</v>
      </c>
      <c r="W29" s="195"/>
      <c r="X29" s="195"/>
      <c r="Y29" s="195"/>
      <c r="Z29" s="195"/>
      <c r="AA29" s="196"/>
      <c r="AB29" s="186" t="s">
        <v>14</v>
      </c>
      <c r="AC29" s="201"/>
      <c r="AD29" s="201"/>
      <c r="AE29" s="201"/>
      <c r="AF29" s="201"/>
      <c r="AG29" s="187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81"/>
      <c r="E30" s="382"/>
      <c r="F30" s="348"/>
      <c r="G30" s="349"/>
      <c r="H30" s="332"/>
      <c r="I30" s="333"/>
      <c r="J30" s="365"/>
      <c r="K30" s="366"/>
      <c r="L30" s="186"/>
      <c r="M30" s="187"/>
      <c r="N30" s="348"/>
      <c r="O30" s="349"/>
      <c r="P30" s="365"/>
      <c r="Q30" s="366"/>
      <c r="R30" s="344"/>
      <c r="S30" s="371"/>
      <c r="T30" s="332"/>
      <c r="U30" s="333"/>
      <c r="V30" s="194"/>
      <c r="W30" s="195"/>
      <c r="X30" s="195"/>
      <c r="Y30" s="195"/>
      <c r="Z30" s="195"/>
      <c r="AA30" s="196"/>
      <c r="AB30" s="186"/>
      <c r="AC30" s="201"/>
      <c r="AD30" s="201"/>
      <c r="AE30" s="201"/>
      <c r="AF30" s="201"/>
      <c r="AG30" s="187"/>
      <c r="AI30" s="4" t="s">
        <v>52</v>
      </c>
      <c r="AJ30" s="59">
        <v>2</v>
      </c>
      <c r="AK30" s="48"/>
    </row>
    <row r="31" spans="1:38" ht="13.5" customHeight="1">
      <c r="A31" s="9">
        <v>6.25E-2</v>
      </c>
      <c r="B31" s="10"/>
      <c r="C31" s="10"/>
      <c r="D31" s="383"/>
      <c r="E31" s="384"/>
      <c r="F31" s="350"/>
      <c r="G31" s="351"/>
      <c r="H31" s="332"/>
      <c r="I31" s="333"/>
      <c r="J31" s="367"/>
      <c r="K31" s="368"/>
      <c r="L31" s="188"/>
      <c r="M31" s="189"/>
      <c r="N31" s="350"/>
      <c r="O31" s="351"/>
      <c r="P31" s="367"/>
      <c r="Q31" s="368"/>
      <c r="R31" s="346"/>
      <c r="S31" s="372"/>
      <c r="T31" s="334"/>
      <c r="U31" s="335"/>
      <c r="V31" s="194"/>
      <c r="W31" s="195"/>
      <c r="X31" s="195"/>
      <c r="Y31" s="195"/>
      <c r="Z31" s="195"/>
      <c r="AA31" s="196"/>
      <c r="AB31" s="188"/>
      <c r="AC31" s="202"/>
      <c r="AD31" s="202"/>
      <c r="AE31" s="202"/>
      <c r="AF31" s="202"/>
      <c r="AG31" s="189"/>
    </row>
    <row r="32" spans="1:38" s="4" customFormat="1" ht="13.5" customHeight="1">
      <c r="A32" s="9">
        <v>7.2916666666666699E-2</v>
      </c>
      <c r="B32" s="162"/>
      <c r="C32" s="162"/>
      <c r="D32" s="254">
        <f>$A32</f>
        <v>7.2916666666666699E-2</v>
      </c>
      <c r="E32" s="255"/>
      <c r="F32" s="270">
        <f>$A32</f>
        <v>7.2916666666666699E-2</v>
      </c>
      <c r="G32" s="271"/>
      <c r="H32" s="332"/>
      <c r="I32" s="333"/>
      <c r="J32" s="270">
        <f>$A32</f>
        <v>7.2916666666666699E-2</v>
      </c>
      <c r="K32" s="271"/>
      <c r="L32" s="254">
        <f>$A32</f>
        <v>7.2916666666666699E-2</v>
      </c>
      <c r="M32" s="255"/>
      <c r="N32" s="184">
        <f>$A32</f>
        <v>7.2916666666666699E-2</v>
      </c>
      <c r="O32" s="185"/>
      <c r="P32" s="270">
        <f>$A32</f>
        <v>7.2916666666666699E-2</v>
      </c>
      <c r="Q32" s="331"/>
      <c r="R32" s="331"/>
      <c r="S32" s="331"/>
      <c r="T32" s="331"/>
      <c r="U32" s="331"/>
      <c r="V32" s="194"/>
      <c r="W32" s="195"/>
      <c r="X32" s="195"/>
      <c r="Y32" s="195"/>
      <c r="Z32" s="195"/>
      <c r="AA32" s="196"/>
      <c r="AB32" s="240">
        <f>$A32</f>
        <v>7.2916666666666699E-2</v>
      </c>
      <c r="AC32" s="241"/>
      <c r="AD32" s="254">
        <f>$A32</f>
        <v>7.2916666666666699E-2</v>
      </c>
      <c r="AE32" s="255"/>
      <c r="AF32" s="256">
        <f>$A32</f>
        <v>7.2916666666666699E-2</v>
      </c>
      <c r="AG32" s="257"/>
      <c r="AI32" s="4" t="s">
        <v>58</v>
      </c>
      <c r="AJ32" s="48">
        <f>SUM(AJ18:AJ30)</f>
        <v>35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48" t="s">
        <v>9</v>
      </c>
      <c r="E33" s="349"/>
      <c r="F33" s="344" t="s">
        <v>6</v>
      </c>
      <c r="G33" s="371"/>
      <c r="H33" s="332"/>
      <c r="I33" s="333"/>
      <c r="J33" s="344" t="s">
        <v>6</v>
      </c>
      <c r="K33" s="371"/>
      <c r="L33" s="348" t="s">
        <v>9</v>
      </c>
      <c r="M33" s="349"/>
      <c r="N33" s="186" t="s">
        <v>14</v>
      </c>
      <c r="O33" s="187"/>
      <c r="P33" s="344" t="s">
        <v>323</v>
      </c>
      <c r="Q33" s="345"/>
      <c r="R33" s="345"/>
      <c r="S33" s="345"/>
      <c r="T33" s="345"/>
      <c r="U33" s="345"/>
      <c r="V33" s="194"/>
      <c r="W33" s="195"/>
      <c r="X33" s="195"/>
      <c r="Y33" s="195"/>
      <c r="Z33" s="195"/>
      <c r="AA33" s="196"/>
      <c r="AB33" s="361" t="s">
        <v>8</v>
      </c>
      <c r="AC33" s="362"/>
      <c r="AD33" s="348" t="s">
        <v>9</v>
      </c>
      <c r="AE33" s="349"/>
      <c r="AF33" s="332" t="s">
        <v>7</v>
      </c>
      <c r="AG33" s="333"/>
    </row>
    <row r="34" spans="1:33" s="4" customFormat="1" ht="13.5" customHeight="1">
      <c r="A34" s="9">
        <v>9.3750000000000097E-2</v>
      </c>
      <c r="B34" s="10"/>
      <c r="C34" s="10"/>
      <c r="D34" s="348"/>
      <c r="E34" s="349"/>
      <c r="F34" s="344"/>
      <c r="G34" s="371"/>
      <c r="H34" s="332"/>
      <c r="I34" s="333"/>
      <c r="J34" s="344"/>
      <c r="K34" s="371"/>
      <c r="L34" s="348"/>
      <c r="M34" s="349"/>
      <c r="N34" s="186"/>
      <c r="O34" s="187"/>
      <c r="P34" s="344"/>
      <c r="Q34" s="345"/>
      <c r="R34" s="345"/>
      <c r="S34" s="345"/>
      <c r="T34" s="345"/>
      <c r="U34" s="345"/>
      <c r="V34" s="194"/>
      <c r="W34" s="195"/>
      <c r="X34" s="195"/>
      <c r="Y34" s="195"/>
      <c r="Z34" s="195"/>
      <c r="AA34" s="196"/>
      <c r="AB34" s="361"/>
      <c r="AC34" s="362"/>
      <c r="AD34" s="348"/>
      <c r="AE34" s="349"/>
      <c r="AF34" s="332"/>
      <c r="AG34" s="333"/>
    </row>
    <row r="35" spans="1:33" s="4" customFormat="1" ht="13.5" customHeight="1">
      <c r="A35" s="9">
        <v>0.104166666666667</v>
      </c>
      <c r="B35" s="10"/>
      <c r="C35" s="10"/>
      <c r="D35" s="350"/>
      <c r="E35" s="351"/>
      <c r="F35" s="346"/>
      <c r="G35" s="372"/>
      <c r="H35" s="334"/>
      <c r="I35" s="335"/>
      <c r="J35" s="346"/>
      <c r="K35" s="372"/>
      <c r="L35" s="350"/>
      <c r="M35" s="351"/>
      <c r="N35" s="188"/>
      <c r="O35" s="189"/>
      <c r="P35" s="346"/>
      <c r="Q35" s="347"/>
      <c r="R35" s="347"/>
      <c r="S35" s="347"/>
      <c r="T35" s="347"/>
      <c r="U35" s="347"/>
      <c r="V35" s="197"/>
      <c r="W35" s="198"/>
      <c r="X35" s="198"/>
      <c r="Y35" s="198"/>
      <c r="Z35" s="198"/>
      <c r="AA35" s="199"/>
      <c r="AB35" s="363"/>
      <c r="AC35" s="364"/>
      <c r="AD35" s="350"/>
      <c r="AE35" s="351"/>
      <c r="AF35" s="334"/>
      <c r="AG35" s="335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303</v>
      </c>
      <c r="K37" s="192"/>
      <c r="L37" s="192"/>
      <c r="M37" s="192"/>
      <c r="N37" s="192"/>
      <c r="O37" s="193"/>
      <c r="P37" s="191" t="s">
        <v>304</v>
      </c>
      <c r="Q37" s="192"/>
      <c r="R37" s="192"/>
      <c r="S37" s="192"/>
      <c r="T37" s="192"/>
      <c r="U37" s="193"/>
      <c r="V37" s="191" t="s">
        <v>303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315" t="s">
        <v>311</v>
      </c>
      <c r="E38" s="315"/>
      <c r="F38" s="315"/>
      <c r="G38" s="315"/>
      <c r="H38" s="315"/>
      <c r="I38" s="315"/>
      <c r="J38" s="315" t="s">
        <v>310</v>
      </c>
      <c r="K38" s="315"/>
      <c r="L38" s="315"/>
      <c r="M38" s="315"/>
      <c r="N38" s="315"/>
      <c r="O38" s="315"/>
      <c r="P38" s="165"/>
      <c r="Q38" s="165"/>
      <c r="R38" s="165"/>
      <c r="S38" s="165"/>
      <c r="T38" s="165"/>
      <c r="U38" s="165"/>
      <c r="V38" s="41"/>
      <c r="W38" s="41"/>
      <c r="X38" s="41"/>
      <c r="Y38" s="41"/>
      <c r="Z38" s="41"/>
      <c r="AA38" s="41"/>
      <c r="AB38" s="61"/>
      <c r="AC38" s="165"/>
      <c r="AD38" s="165"/>
      <c r="AE38" s="165"/>
      <c r="AF38" s="165"/>
      <c r="AG38" s="165"/>
    </row>
    <row r="39" spans="1:33" s="4" customFormat="1" ht="13.5" customHeight="1">
      <c r="A39" s="9">
        <v>0.14583333333333101</v>
      </c>
      <c r="B39" s="10"/>
      <c r="C39" s="10"/>
      <c r="D39" s="169"/>
      <c r="E39" s="170"/>
      <c r="F39" s="170"/>
      <c r="G39" s="170"/>
      <c r="H39" s="170"/>
      <c r="I39" s="170"/>
      <c r="J39" s="169"/>
      <c r="K39" s="170"/>
      <c r="L39" s="169"/>
      <c r="M39" s="170"/>
      <c r="N39" s="170"/>
      <c r="O39" s="170"/>
      <c r="P39" s="169"/>
      <c r="Q39" s="170"/>
      <c r="R39" s="170"/>
      <c r="S39" s="170"/>
      <c r="T39" s="170"/>
      <c r="U39" s="170"/>
      <c r="V39" s="169"/>
      <c r="W39" s="170"/>
      <c r="X39" s="170"/>
      <c r="Y39" s="170"/>
      <c r="Z39" s="170"/>
      <c r="AA39" s="170"/>
      <c r="AB39" s="169"/>
      <c r="AC39" s="170"/>
      <c r="AD39" s="170"/>
      <c r="AE39" s="170"/>
      <c r="AF39" s="170"/>
      <c r="AG39" s="170"/>
    </row>
    <row r="40" spans="1:33" s="4" customFormat="1" ht="13.5" customHeight="1">
      <c r="A40" s="9">
        <v>0.156249999999997</v>
      </c>
      <c r="B40" s="10"/>
      <c r="C40" s="10"/>
      <c r="E40" s="165"/>
      <c r="F40" s="165"/>
      <c r="G40" s="165"/>
      <c r="H40" s="165"/>
      <c r="I40" s="165"/>
      <c r="K40" s="165"/>
      <c r="M40" s="165"/>
      <c r="N40" s="165"/>
      <c r="O40" s="165"/>
      <c r="P40" s="165"/>
      <c r="Q40" s="165"/>
      <c r="R40" s="165"/>
      <c r="S40" s="165"/>
      <c r="T40" s="165"/>
      <c r="U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</row>
    <row r="41" spans="1:33" s="4" customFormat="1" ht="13.5" customHeight="1">
      <c r="A41" s="9">
        <v>0.16666666666666299</v>
      </c>
      <c r="B41" s="10"/>
      <c r="C41" s="10"/>
      <c r="D41" s="171" t="s">
        <v>318</v>
      </c>
      <c r="E41" s="170"/>
      <c r="F41" s="170"/>
      <c r="G41" s="170"/>
      <c r="H41" s="170"/>
      <c r="I41" s="170"/>
      <c r="J41" s="171" t="s">
        <v>319</v>
      </c>
      <c r="K41" s="170"/>
      <c r="L41" s="171"/>
      <c r="M41" s="170"/>
      <c r="N41" s="170"/>
      <c r="O41" s="170"/>
      <c r="P41" s="171" t="s">
        <v>320</v>
      </c>
      <c r="Q41" s="170"/>
      <c r="R41" s="170"/>
      <c r="S41" s="170"/>
      <c r="T41" s="170"/>
      <c r="U41" s="170"/>
      <c r="V41" s="171" t="s">
        <v>321</v>
      </c>
      <c r="W41" s="170"/>
      <c r="X41" s="170"/>
      <c r="Y41" s="170"/>
      <c r="Z41" s="170"/>
      <c r="AA41" s="170"/>
      <c r="AB41" s="171" t="s">
        <v>322</v>
      </c>
      <c r="AC41" s="170"/>
      <c r="AD41" s="170"/>
      <c r="AE41" s="170"/>
      <c r="AF41" s="170"/>
      <c r="AG41" s="170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198">
    <mergeCell ref="AD19:AD21"/>
    <mergeCell ref="AE19:AE21"/>
    <mergeCell ref="AD23:AD25"/>
    <mergeCell ref="AE23:AE25"/>
    <mergeCell ref="AB28:AG28"/>
    <mergeCell ref="AB29:AG31"/>
    <mergeCell ref="J38:O38"/>
    <mergeCell ref="D38:I3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5:Y5"/>
    <mergeCell ref="AD5:AE5"/>
    <mergeCell ref="D6:I6"/>
    <mergeCell ref="J6:O6"/>
    <mergeCell ref="P6:U6"/>
    <mergeCell ref="V6:AA6"/>
    <mergeCell ref="AB6:AG6"/>
    <mergeCell ref="AB7:AC7"/>
    <mergeCell ref="AD7:AE7"/>
    <mergeCell ref="AF7:AG7"/>
    <mergeCell ref="V7:W7"/>
    <mergeCell ref="X7:Y7"/>
    <mergeCell ref="Z7:AA7"/>
    <mergeCell ref="P7:Q7"/>
    <mergeCell ref="R7:S7"/>
    <mergeCell ref="T7:U7"/>
    <mergeCell ref="D7:E7"/>
    <mergeCell ref="F7:G7"/>
    <mergeCell ref="H7:I7"/>
    <mergeCell ref="J7:K7"/>
    <mergeCell ref="L7:M7"/>
    <mergeCell ref="N7:O7"/>
    <mergeCell ref="AD8:AE8"/>
    <mergeCell ref="AF8:AG8"/>
    <mergeCell ref="F9:G11"/>
    <mergeCell ref="H9:I11"/>
    <mergeCell ref="V8:W8"/>
    <mergeCell ref="X8:Y8"/>
    <mergeCell ref="Z8:AA8"/>
    <mergeCell ref="AB8:AC8"/>
    <mergeCell ref="P8:U8"/>
    <mergeCell ref="AF9:AG11"/>
    <mergeCell ref="AB9:AC11"/>
    <mergeCell ref="AD9:AE11"/>
    <mergeCell ref="D8:E8"/>
    <mergeCell ref="F8:G8"/>
    <mergeCell ref="H8:I8"/>
    <mergeCell ref="D9:E15"/>
    <mergeCell ref="J8:O8"/>
    <mergeCell ref="F12:G12"/>
    <mergeCell ref="V9:W11"/>
    <mergeCell ref="X9:Y11"/>
    <mergeCell ref="Z9:AA11"/>
    <mergeCell ref="J9:O15"/>
    <mergeCell ref="AB13:AC15"/>
    <mergeCell ref="AD13:AE15"/>
    <mergeCell ref="AF13:AG15"/>
    <mergeCell ref="D16:I16"/>
    <mergeCell ref="J16:O16"/>
    <mergeCell ref="P16:U16"/>
    <mergeCell ref="V16:AA16"/>
    <mergeCell ref="AB16:AG16"/>
    <mergeCell ref="P9:U15"/>
    <mergeCell ref="V13:W15"/>
    <mergeCell ref="X13:Y15"/>
    <mergeCell ref="Z13:AA15"/>
    <mergeCell ref="F13:G15"/>
    <mergeCell ref="H13:I15"/>
    <mergeCell ref="V12:W12"/>
    <mergeCell ref="X12:Y12"/>
    <mergeCell ref="Z12:AA12"/>
    <mergeCell ref="AB12:AC12"/>
    <mergeCell ref="AD12:AE12"/>
    <mergeCell ref="N19:O21"/>
    <mergeCell ref="N18:O18"/>
    <mergeCell ref="P18:Q18"/>
    <mergeCell ref="R18:S18"/>
    <mergeCell ref="F19:G25"/>
    <mergeCell ref="R22:S22"/>
    <mergeCell ref="AF12:AG12"/>
    <mergeCell ref="D17:I17"/>
    <mergeCell ref="J17:O17"/>
    <mergeCell ref="P17:U17"/>
    <mergeCell ref="V17:AA17"/>
    <mergeCell ref="AB17:AG17"/>
    <mergeCell ref="D18:E18"/>
    <mergeCell ref="F18:G18"/>
    <mergeCell ref="H18:I18"/>
    <mergeCell ref="J18:K18"/>
    <mergeCell ref="L18:M18"/>
    <mergeCell ref="Z18:AA18"/>
    <mergeCell ref="AB18:AC18"/>
    <mergeCell ref="AF18:AG18"/>
    <mergeCell ref="T18:U18"/>
    <mergeCell ref="V18:W18"/>
    <mergeCell ref="X18:Y18"/>
    <mergeCell ref="H12:I12"/>
    <mergeCell ref="AB19:AC21"/>
    <mergeCell ref="AF19:AG21"/>
    <mergeCell ref="D22:E22"/>
    <mergeCell ref="H22:I22"/>
    <mergeCell ref="J22:K22"/>
    <mergeCell ref="L22:M22"/>
    <mergeCell ref="N22:O22"/>
    <mergeCell ref="P22:Q22"/>
    <mergeCell ref="P19:Q21"/>
    <mergeCell ref="R19:S21"/>
    <mergeCell ref="T19:U21"/>
    <mergeCell ref="V19:W21"/>
    <mergeCell ref="X19:Y21"/>
    <mergeCell ref="Z19:AA21"/>
    <mergeCell ref="AF22:AG22"/>
    <mergeCell ref="T22:U22"/>
    <mergeCell ref="V22:W22"/>
    <mergeCell ref="X22:Y22"/>
    <mergeCell ref="Z22:AA22"/>
    <mergeCell ref="AB22:AC22"/>
    <mergeCell ref="D19:E21"/>
    <mergeCell ref="H19:I21"/>
    <mergeCell ref="J19:K21"/>
    <mergeCell ref="L19:M21"/>
    <mergeCell ref="AF23:AG25"/>
    <mergeCell ref="D26:I26"/>
    <mergeCell ref="J26:O26"/>
    <mergeCell ref="P26:U26"/>
    <mergeCell ref="V26:AA26"/>
    <mergeCell ref="AB26:AG26"/>
    <mergeCell ref="T23:U25"/>
    <mergeCell ref="V23:W25"/>
    <mergeCell ref="X23:Y25"/>
    <mergeCell ref="Z23:AA25"/>
    <mergeCell ref="AB23:AC25"/>
    <mergeCell ref="D23:E25"/>
    <mergeCell ref="H23:I25"/>
    <mergeCell ref="J23:K25"/>
    <mergeCell ref="L23:M25"/>
    <mergeCell ref="N23:O25"/>
    <mergeCell ref="P23:Q25"/>
    <mergeCell ref="R23:S25"/>
    <mergeCell ref="N28:O28"/>
    <mergeCell ref="P28:Q28"/>
    <mergeCell ref="R28:S28"/>
    <mergeCell ref="D27:I27"/>
    <mergeCell ref="J27:O27"/>
    <mergeCell ref="P27:U27"/>
    <mergeCell ref="V27:AA27"/>
    <mergeCell ref="AB27:AG27"/>
    <mergeCell ref="D28:E28"/>
    <mergeCell ref="F28:G28"/>
    <mergeCell ref="H28:I28"/>
    <mergeCell ref="J28:K28"/>
    <mergeCell ref="L28:M28"/>
    <mergeCell ref="T28:U28"/>
    <mergeCell ref="V28:AA28"/>
    <mergeCell ref="AF32:AG32"/>
    <mergeCell ref="D33:E35"/>
    <mergeCell ref="F33:G35"/>
    <mergeCell ref="AB32:AC32"/>
    <mergeCell ref="AD32:AE32"/>
    <mergeCell ref="P32:U32"/>
    <mergeCell ref="AB33:AC35"/>
    <mergeCell ref="AD33:AE35"/>
    <mergeCell ref="AF33:AG35"/>
    <mergeCell ref="J32:K32"/>
    <mergeCell ref="L32:M32"/>
    <mergeCell ref="N32:O32"/>
    <mergeCell ref="J33:K35"/>
    <mergeCell ref="L33:M35"/>
    <mergeCell ref="N33:O35"/>
    <mergeCell ref="D29:E31"/>
    <mergeCell ref="F29:G31"/>
    <mergeCell ref="P36:U36"/>
    <mergeCell ref="D37:I37"/>
    <mergeCell ref="J37:O37"/>
    <mergeCell ref="P37:U37"/>
    <mergeCell ref="V37:AA37"/>
    <mergeCell ref="P33:U35"/>
    <mergeCell ref="T29:U31"/>
    <mergeCell ref="V29:AA35"/>
    <mergeCell ref="J29:K31"/>
    <mergeCell ref="L29:M31"/>
    <mergeCell ref="N29:O31"/>
    <mergeCell ref="P29:Q31"/>
    <mergeCell ref="R29:S31"/>
    <mergeCell ref="H29:I35"/>
    <mergeCell ref="D32:E32"/>
    <mergeCell ref="F32:G3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9"/>
  <sheetViews>
    <sheetView topLeftCell="A4" zoomScaleNormal="100" zoomScaleSheetLayoutView="100" zoomScalePageLayoutView="80" workbookViewId="0">
      <selection activeCell="AD19" sqref="AD19:AD21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285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153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28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127</v>
      </c>
      <c r="B4" s="111" t="s">
        <v>137</v>
      </c>
      <c r="D4" s="234">
        <v>42086</v>
      </c>
      <c r="E4" s="234"/>
      <c r="F4" s="234"/>
      <c r="G4" s="235" t="str">
        <f>"(day "&amp;$A$4+0&amp;")"</f>
        <v>(day 127)</v>
      </c>
      <c r="H4" s="235"/>
      <c r="I4" s="235"/>
      <c r="J4" s="234">
        <f>D4+1</f>
        <v>42087</v>
      </c>
      <c r="K4" s="234"/>
      <c r="L4" s="234"/>
      <c r="M4" s="235" t="str">
        <f>"(day "&amp;$A$4+1&amp;")"</f>
        <v>(day 128)</v>
      </c>
      <c r="N4" s="235"/>
      <c r="O4" s="235"/>
      <c r="P4" s="234">
        <f>J4+1</f>
        <v>42088</v>
      </c>
      <c r="Q4" s="234"/>
      <c r="R4" s="234"/>
      <c r="S4" s="235" t="str">
        <f>"(day "&amp;$A$4+2&amp;")"</f>
        <v>(day 129)</v>
      </c>
      <c r="T4" s="235"/>
      <c r="U4" s="235"/>
      <c r="V4" s="234">
        <f>P4+1</f>
        <v>42089</v>
      </c>
      <c r="W4" s="234"/>
      <c r="X4" s="234"/>
      <c r="Y4" s="235" t="str">
        <f>"(day "&amp;$A$4+3&amp;")"</f>
        <v>(day 130)</v>
      </c>
      <c r="Z4" s="235"/>
      <c r="AA4" s="235"/>
      <c r="AB4" s="234">
        <f>V4+1</f>
        <v>42090</v>
      </c>
      <c r="AC4" s="234"/>
      <c r="AD4" s="234"/>
      <c r="AE4" s="235" t="str">
        <f>"(day "&amp;$A$4+4&amp;")"</f>
        <v>(day 131)</v>
      </c>
      <c r="AF4" s="235"/>
      <c r="AG4" s="235"/>
      <c r="AI4" s="6"/>
    </row>
    <row r="5" spans="1:36" s="7" customFormat="1" ht="13.5" customHeight="1">
      <c r="A5" s="112">
        <v>28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281</v>
      </c>
      <c r="W7" s="224"/>
      <c r="X7" s="223" t="s">
        <v>282</v>
      </c>
      <c r="Y7" s="224"/>
      <c r="Z7" s="223" t="s">
        <v>283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6">
        <f>$A8</f>
        <v>0.32291666666666669</v>
      </c>
      <c r="E8" s="257"/>
      <c r="F8" s="270">
        <f>$A8</f>
        <v>0.32291666666666669</v>
      </c>
      <c r="G8" s="271"/>
      <c r="H8" s="238">
        <f>$A8</f>
        <v>0.32291666666666669</v>
      </c>
      <c r="I8" s="239"/>
      <c r="J8" s="240">
        <f>$A8</f>
        <v>0.32291666666666669</v>
      </c>
      <c r="K8" s="241"/>
      <c r="L8" s="256">
        <f>$A8</f>
        <v>0.32291666666666669</v>
      </c>
      <c r="M8" s="257"/>
      <c r="N8" s="270">
        <f>$A8</f>
        <v>0.32291666666666669</v>
      </c>
      <c r="O8" s="271"/>
      <c r="P8" s="254">
        <f>$A8</f>
        <v>0.32291666666666669</v>
      </c>
      <c r="Q8" s="255"/>
      <c r="R8" s="240">
        <f>$A8</f>
        <v>0.32291666666666669</v>
      </c>
      <c r="S8" s="241"/>
      <c r="T8" s="256">
        <f>$A8</f>
        <v>0.32291666666666669</v>
      </c>
      <c r="U8" s="257"/>
      <c r="V8" s="270">
        <f>$A8</f>
        <v>0.32291666666666669</v>
      </c>
      <c r="W8" s="271"/>
      <c r="X8" s="254">
        <f>$A8</f>
        <v>0.32291666666666669</v>
      </c>
      <c r="Y8" s="255"/>
      <c r="Z8" s="240">
        <f>$A8</f>
        <v>0.32291666666666669</v>
      </c>
      <c r="AA8" s="241"/>
      <c r="AB8" s="291">
        <f>$A8</f>
        <v>0.32291666666666669</v>
      </c>
      <c r="AC8" s="308"/>
      <c r="AD8" s="254">
        <f>$A8</f>
        <v>0.32291666666666669</v>
      </c>
      <c r="AE8" s="255"/>
      <c r="AF8" s="270">
        <f>$A8</f>
        <v>0.32291666666666669</v>
      </c>
      <c r="AG8" s="271"/>
    </row>
    <row r="9" spans="1:36" ht="13.5" customHeight="1">
      <c r="A9" s="9">
        <v>0.33333333333333331</v>
      </c>
      <c r="B9" s="10"/>
      <c r="C9" s="10"/>
      <c r="D9" s="332" t="s">
        <v>7</v>
      </c>
      <c r="E9" s="333"/>
      <c r="F9" s="344" t="s">
        <v>6</v>
      </c>
      <c r="G9" s="371"/>
      <c r="H9" s="365" t="s">
        <v>10</v>
      </c>
      <c r="I9" s="366"/>
      <c r="J9" s="361" t="s">
        <v>8</v>
      </c>
      <c r="K9" s="362"/>
      <c r="L9" s="332" t="s">
        <v>7</v>
      </c>
      <c r="M9" s="333"/>
      <c r="N9" s="344" t="s">
        <v>6</v>
      </c>
      <c r="O9" s="371"/>
      <c r="P9" s="348" t="s">
        <v>9</v>
      </c>
      <c r="Q9" s="349"/>
      <c r="R9" s="361" t="s">
        <v>8</v>
      </c>
      <c r="S9" s="362"/>
      <c r="T9" s="332" t="s">
        <v>7</v>
      </c>
      <c r="U9" s="333"/>
      <c r="V9" s="344" t="s">
        <v>6</v>
      </c>
      <c r="W9" s="371"/>
      <c r="X9" s="348" t="s">
        <v>9</v>
      </c>
      <c r="Y9" s="349"/>
      <c r="Z9" s="361" t="s">
        <v>8</v>
      </c>
      <c r="AA9" s="362"/>
      <c r="AB9" s="381" t="s">
        <v>5</v>
      </c>
      <c r="AC9" s="382"/>
      <c r="AD9" s="348" t="s">
        <v>9</v>
      </c>
      <c r="AE9" s="349"/>
      <c r="AF9" s="344" t="s">
        <v>6</v>
      </c>
      <c r="AG9" s="371"/>
    </row>
    <row r="10" spans="1:36" ht="13.5" customHeight="1">
      <c r="A10" s="9">
        <v>0.34375</v>
      </c>
      <c r="B10" s="10"/>
      <c r="C10" s="10"/>
      <c r="D10" s="332"/>
      <c r="E10" s="333"/>
      <c r="F10" s="344"/>
      <c r="G10" s="371"/>
      <c r="H10" s="365"/>
      <c r="I10" s="366"/>
      <c r="J10" s="361"/>
      <c r="K10" s="362"/>
      <c r="L10" s="332"/>
      <c r="M10" s="333"/>
      <c r="N10" s="344"/>
      <c r="O10" s="371"/>
      <c r="P10" s="348"/>
      <c r="Q10" s="349"/>
      <c r="R10" s="361"/>
      <c r="S10" s="362"/>
      <c r="T10" s="332"/>
      <c r="U10" s="333"/>
      <c r="V10" s="344"/>
      <c r="W10" s="371"/>
      <c r="X10" s="348"/>
      <c r="Y10" s="349"/>
      <c r="Z10" s="361"/>
      <c r="AA10" s="362"/>
      <c r="AB10" s="381"/>
      <c r="AC10" s="382"/>
      <c r="AD10" s="348"/>
      <c r="AE10" s="349"/>
      <c r="AF10" s="344"/>
      <c r="AG10" s="371"/>
    </row>
    <row r="11" spans="1:36" ht="13.5" customHeight="1">
      <c r="A11" s="9">
        <v>0.35416666666666702</v>
      </c>
      <c r="B11" s="10"/>
      <c r="C11" s="10"/>
      <c r="D11" s="334"/>
      <c r="E11" s="335"/>
      <c r="F11" s="346"/>
      <c r="G11" s="372"/>
      <c r="H11" s="367"/>
      <c r="I11" s="368"/>
      <c r="J11" s="363"/>
      <c r="K11" s="364"/>
      <c r="L11" s="334"/>
      <c r="M11" s="335"/>
      <c r="N11" s="346"/>
      <c r="O11" s="372"/>
      <c r="P11" s="350"/>
      <c r="Q11" s="351"/>
      <c r="R11" s="363"/>
      <c r="S11" s="364"/>
      <c r="T11" s="334"/>
      <c r="U11" s="335"/>
      <c r="V11" s="346"/>
      <c r="W11" s="372"/>
      <c r="X11" s="350"/>
      <c r="Y11" s="351"/>
      <c r="Z11" s="363"/>
      <c r="AA11" s="364"/>
      <c r="AB11" s="383"/>
      <c r="AC11" s="384"/>
      <c r="AD11" s="350"/>
      <c r="AE11" s="351"/>
      <c r="AF11" s="346"/>
      <c r="AG11" s="372"/>
    </row>
    <row r="12" spans="1:36" ht="13.5" customHeight="1">
      <c r="A12" s="9">
        <v>0.36458333333333298</v>
      </c>
      <c r="D12" s="240">
        <f>$A12</f>
        <v>0.36458333333333298</v>
      </c>
      <c r="E12" s="295"/>
      <c r="F12" s="295"/>
      <c r="G12" s="295"/>
      <c r="H12" s="295"/>
      <c r="I12" s="241"/>
      <c r="J12" s="219">
        <f>$A12</f>
        <v>0.36458333333333298</v>
      </c>
      <c r="K12" s="317"/>
      <c r="L12" s="317"/>
      <c r="M12" s="317"/>
      <c r="N12" s="317"/>
      <c r="O12" s="318"/>
      <c r="P12" s="240">
        <f>$A12</f>
        <v>0.36458333333333298</v>
      </c>
      <c r="Q12" s="241"/>
      <c r="R12" s="20">
        <f>$A12</f>
        <v>0.36458333333333298</v>
      </c>
      <c r="S12" s="69">
        <f>$A12</f>
        <v>0.36458333333333298</v>
      </c>
      <c r="T12" s="238">
        <f>$A12</f>
        <v>0.36458333333333298</v>
      </c>
      <c r="U12" s="239"/>
      <c r="V12" s="254">
        <f>$A12</f>
        <v>0.36458333333333298</v>
      </c>
      <c r="W12" s="255"/>
      <c r="X12" s="270">
        <f>$A12</f>
        <v>0.36458333333333298</v>
      </c>
      <c r="Y12" s="271"/>
      <c r="Z12" s="238">
        <f>$A12</f>
        <v>0.36458333333333298</v>
      </c>
      <c r="AA12" s="239"/>
      <c r="AB12" s="270">
        <f>$A12</f>
        <v>0.36458333333333298</v>
      </c>
      <c r="AC12" s="271"/>
      <c r="AD12" s="13">
        <f>$A12</f>
        <v>0.36458333333333298</v>
      </c>
      <c r="AE12" s="69">
        <f>$A12</f>
        <v>0.36458333333333298</v>
      </c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361" t="s">
        <v>8</v>
      </c>
      <c r="E13" s="449"/>
      <c r="F13" s="449"/>
      <c r="G13" s="449"/>
      <c r="H13" s="449"/>
      <c r="I13" s="362"/>
      <c r="J13" s="466" t="s">
        <v>260</v>
      </c>
      <c r="K13" s="467"/>
      <c r="L13" s="467"/>
      <c r="M13" s="467"/>
      <c r="N13" s="467"/>
      <c r="O13" s="468"/>
      <c r="P13" s="361" t="s">
        <v>8</v>
      </c>
      <c r="Q13" s="362"/>
      <c r="R13" s="464" t="s">
        <v>6</v>
      </c>
      <c r="S13" s="377" t="s">
        <v>7</v>
      </c>
      <c r="T13" s="365" t="s">
        <v>10</v>
      </c>
      <c r="U13" s="366"/>
      <c r="V13" s="348" t="s">
        <v>9</v>
      </c>
      <c r="W13" s="349"/>
      <c r="X13" s="344" t="s">
        <v>6</v>
      </c>
      <c r="Y13" s="371"/>
      <c r="Z13" s="365" t="s">
        <v>10</v>
      </c>
      <c r="AA13" s="366"/>
      <c r="AB13" s="344" t="s">
        <v>6</v>
      </c>
      <c r="AC13" s="371"/>
      <c r="AD13" s="413" t="s">
        <v>5</v>
      </c>
      <c r="AE13" s="377" t="s">
        <v>7</v>
      </c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361"/>
      <c r="E14" s="449"/>
      <c r="F14" s="449"/>
      <c r="G14" s="449"/>
      <c r="H14" s="449"/>
      <c r="I14" s="362"/>
      <c r="J14" s="466"/>
      <c r="K14" s="467"/>
      <c r="L14" s="467"/>
      <c r="M14" s="467"/>
      <c r="N14" s="467"/>
      <c r="O14" s="468"/>
      <c r="P14" s="361"/>
      <c r="Q14" s="362"/>
      <c r="R14" s="464"/>
      <c r="S14" s="377"/>
      <c r="T14" s="365"/>
      <c r="U14" s="366"/>
      <c r="V14" s="348"/>
      <c r="W14" s="349"/>
      <c r="X14" s="344"/>
      <c r="Y14" s="371"/>
      <c r="Z14" s="365"/>
      <c r="AA14" s="366"/>
      <c r="AB14" s="344"/>
      <c r="AC14" s="371"/>
      <c r="AD14" s="413"/>
      <c r="AE14" s="377"/>
      <c r="AF14" s="361"/>
      <c r="AG14" s="362"/>
    </row>
    <row r="15" spans="1:36" ht="13.5" customHeight="1">
      <c r="A15" s="9">
        <v>0.39583333333333298</v>
      </c>
      <c r="B15" s="10"/>
      <c r="C15" s="10"/>
      <c r="D15" s="363"/>
      <c r="E15" s="450"/>
      <c r="F15" s="450"/>
      <c r="G15" s="450"/>
      <c r="H15" s="450"/>
      <c r="I15" s="364"/>
      <c r="J15" s="209"/>
      <c r="K15" s="210"/>
      <c r="L15" s="210"/>
      <c r="M15" s="210"/>
      <c r="N15" s="210"/>
      <c r="O15" s="211"/>
      <c r="P15" s="363"/>
      <c r="Q15" s="364"/>
      <c r="R15" s="465"/>
      <c r="S15" s="378"/>
      <c r="T15" s="367"/>
      <c r="U15" s="368"/>
      <c r="V15" s="350"/>
      <c r="W15" s="351"/>
      <c r="X15" s="346"/>
      <c r="Y15" s="372"/>
      <c r="Z15" s="367"/>
      <c r="AA15" s="368"/>
      <c r="AB15" s="346"/>
      <c r="AC15" s="372"/>
      <c r="AD15" s="414"/>
      <c r="AE15" s="378"/>
      <c r="AF15" s="363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70">
        <f>$A18</f>
        <v>0.42708333333333298</v>
      </c>
      <c r="E18" s="271"/>
      <c r="F18" s="12">
        <f>$A18</f>
        <v>0.42708333333333298</v>
      </c>
      <c r="G18" s="69">
        <f>$A18</f>
        <v>0.42708333333333298</v>
      </c>
      <c r="H18" s="254">
        <f>$A18</f>
        <v>0.42708333333333298</v>
      </c>
      <c r="I18" s="255"/>
      <c r="J18" s="270">
        <f>$A18</f>
        <v>0.42708333333333298</v>
      </c>
      <c r="K18" s="271"/>
      <c r="L18" s="291">
        <f>$A18</f>
        <v>0.42708333333333298</v>
      </c>
      <c r="M18" s="308"/>
      <c r="N18" s="254">
        <f>$A18</f>
        <v>0.42708333333333298</v>
      </c>
      <c r="O18" s="255"/>
      <c r="P18" s="238">
        <f>$A18</f>
        <v>0.42708333333333298</v>
      </c>
      <c r="Q18" s="239"/>
      <c r="R18" s="69">
        <f>$A18</f>
        <v>0.42708333333333298</v>
      </c>
      <c r="S18" s="20">
        <f>$A18</f>
        <v>0.42708333333333298</v>
      </c>
      <c r="T18" s="254">
        <f>$A18</f>
        <v>0.42708333333333298</v>
      </c>
      <c r="U18" s="255"/>
      <c r="V18" s="240">
        <f>$A18</f>
        <v>0.42708333333333298</v>
      </c>
      <c r="W18" s="241"/>
      <c r="X18" s="238">
        <f>$A18</f>
        <v>0.42708333333333298</v>
      </c>
      <c r="Y18" s="239"/>
      <c r="Z18" s="270">
        <f>$A18</f>
        <v>0.42708333333333298</v>
      </c>
      <c r="AA18" s="271"/>
      <c r="AB18" s="254">
        <f>$A18</f>
        <v>0.42708333333333298</v>
      </c>
      <c r="AC18" s="255"/>
      <c r="AD18" s="69">
        <f>$A18</f>
        <v>0.42708333333333298</v>
      </c>
      <c r="AE18" s="13">
        <f>$A18</f>
        <v>0.42708333333333298</v>
      </c>
      <c r="AF18" s="238">
        <f>$A18</f>
        <v>0.42708333333333298</v>
      </c>
      <c r="AG18" s="239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44" t="s">
        <v>6</v>
      </c>
      <c r="E19" s="371"/>
      <c r="F19" s="379" t="s">
        <v>10</v>
      </c>
      <c r="G19" s="377" t="s">
        <v>7</v>
      </c>
      <c r="H19" s="348" t="s">
        <v>9</v>
      </c>
      <c r="I19" s="349"/>
      <c r="J19" s="344" t="s">
        <v>6</v>
      </c>
      <c r="K19" s="371"/>
      <c r="L19" s="381" t="s">
        <v>5</v>
      </c>
      <c r="M19" s="382"/>
      <c r="N19" s="348" t="s">
        <v>9</v>
      </c>
      <c r="O19" s="349"/>
      <c r="P19" s="365" t="s">
        <v>10</v>
      </c>
      <c r="Q19" s="366"/>
      <c r="R19" s="377" t="s">
        <v>7</v>
      </c>
      <c r="S19" s="464" t="s">
        <v>6</v>
      </c>
      <c r="T19" s="348" t="s">
        <v>9</v>
      </c>
      <c r="U19" s="349"/>
      <c r="V19" s="361" t="s">
        <v>8</v>
      </c>
      <c r="W19" s="362"/>
      <c r="X19" s="365" t="s">
        <v>10</v>
      </c>
      <c r="Y19" s="366"/>
      <c r="Z19" s="344" t="s">
        <v>6</v>
      </c>
      <c r="AA19" s="371"/>
      <c r="AB19" s="348" t="s">
        <v>9</v>
      </c>
      <c r="AC19" s="349"/>
      <c r="AD19" s="377" t="s">
        <v>7</v>
      </c>
      <c r="AE19" s="413" t="s">
        <v>5</v>
      </c>
      <c r="AF19" s="365" t="s">
        <v>10</v>
      </c>
      <c r="AG19" s="366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44"/>
      <c r="E20" s="371"/>
      <c r="F20" s="379"/>
      <c r="G20" s="377"/>
      <c r="H20" s="348"/>
      <c r="I20" s="349"/>
      <c r="J20" s="344"/>
      <c r="K20" s="371"/>
      <c r="L20" s="381"/>
      <c r="M20" s="382"/>
      <c r="N20" s="348"/>
      <c r="O20" s="349"/>
      <c r="P20" s="365"/>
      <c r="Q20" s="366"/>
      <c r="R20" s="377"/>
      <c r="S20" s="464"/>
      <c r="T20" s="348"/>
      <c r="U20" s="349"/>
      <c r="V20" s="361"/>
      <c r="W20" s="362"/>
      <c r="X20" s="365"/>
      <c r="Y20" s="366"/>
      <c r="Z20" s="344"/>
      <c r="AA20" s="371"/>
      <c r="AB20" s="348"/>
      <c r="AC20" s="349"/>
      <c r="AD20" s="377"/>
      <c r="AE20" s="413"/>
      <c r="AF20" s="365"/>
      <c r="AG20" s="366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46"/>
      <c r="E21" s="372"/>
      <c r="F21" s="380"/>
      <c r="G21" s="378"/>
      <c r="H21" s="350"/>
      <c r="I21" s="351"/>
      <c r="J21" s="346"/>
      <c r="K21" s="372"/>
      <c r="L21" s="383"/>
      <c r="M21" s="384"/>
      <c r="N21" s="350"/>
      <c r="O21" s="351"/>
      <c r="P21" s="367"/>
      <c r="Q21" s="368"/>
      <c r="R21" s="378"/>
      <c r="S21" s="465"/>
      <c r="T21" s="350"/>
      <c r="U21" s="351"/>
      <c r="V21" s="363"/>
      <c r="W21" s="364"/>
      <c r="X21" s="367"/>
      <c r="Y21" s="368"/>
      <c r="Z21" s="346"/>
      <c r="AA21" s="372"/>
      <c r="AB21" s="350"/>
      <c r="AC21" s="351"/>
      <c r="AD21" s="378"/>
      <c r="AE21" s="414"/>
      <c r="AF21" s="367"/>
      <c r="AG21" s="368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54">
        <f>$A22</f>
        <v>0.46875</v>
      </c>
      <c r="E22" s="255"/>
      <c r="F22" s="69">
        <f>$A22</f>
        <v>0.46875</v>
      </c>
      <c r="G22" s="12">
        <f>$A22</f>
        <v>0.46875</v>
      </c>
      <c r="H22" s="270">
        <f>$A22</f>
        <v>0.46875</v>
      </c>
      <c r="I22" s="271"/>
      <c r="J22" s="291">
        <f>$A22</f>
        <v>0.46875</v>
      </c>
      <c r="K22" s="308"/>
      <c r="L22" s="254">
        <f>$A22</f>
        <v>0.46875</v>
      </c>
      <c r="M22" s="255"/>
      <c r="N22" s="256">
        <f>$A22</f>
        <v>0.46875</v>
      </c>
      <c r="O22" s="257"/>
      <c r="P22" s="256">
        <f>$A22</f>
        <v>0.46875</v>
      </c>
      <c r="Q22" s="257"/>
      <c r="R22" s="238">
        <f>$A22</f>
        <v>0.46875</v>
      </c>
      <c r="S22" s="239"/>
      <c r="T22" s="270">
        <f>$A22</f>
        <v>0.46875</v>
      </c>
      <c r="U22" s="271"/>
      <c r="V22" s="238">
        <f>$A22</f>
        <v>0.46875</v>
      </c>
      <c r="W22" s="239"/>
      <c r="X22" s="240">
        <f>$A22</f>
        <v>0.46875</v>
      </c>
      <c r="Y22" s="241"/>
      <c r="Z22" s="254">
        <f>$A22</f>
        <v>0.46875</v>
      </c>
      <c r="AA22" s="255"/>
      <c r="AB22" s="240">
        <f>$A22</f>
        <v>0.46875</v>
      </c>
      <c r="AC22" s="241"/>
      <c r="AD22" s="270">
        <f>$A22</f>
        <v>0.46875</v>
      </c>
      <c r="AE22" s="271"/>
      <c r="AF22" s="254">
        <f>$A22</f>
        <v>0.46875</v>
      </c>
      <c r="AG22" s="255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48" t="s">
        <v>9</v>
      </c>
      <c r="E23" s="349"/>
      <c r="F23" s="377" t="s">
        <v>7</v>
      </c>
      <c r="G23" s="379" t="s">
        <v>10</v>
      </c>
      <c r="H23" s="344" t="s">
        <v>6</v>
      </c>
      <c r="I23" s="371"/>
      <c r="J23" s="381" t="s">
        <v>5</v>
      </c>
      <c r="K23" s="382"/>
      <c r="L23" s="348" t="s">
        <v>9</v>
      </c>
      <c r="M23" s="349"/>
      <c r="N23" s="332" t="s">
        <v>7</v>
      </c>
      <c r="O23" s="333"/>
      <c r="P23" s="332" t="s">
        <v>7</v>
      </c>
      <c r="Q23" s="333"/>
      <c r="R23" s="365" t="s">
        <v>10</v>
      </c>
      <c r="S23" s="366"/>
      <c r="T23" s="344" t="s">
        <v>6</v>
      </c>
      <c r="U23" s="371"/>
      <c r="V23" s="365" t="s">
        <v>10</v>
      </c>
      <c r="W23" s="366"/>
      <c r="X23" s="361" t="s">
        <v>8</v>
      </c>
      <c r="Y23" s="362"/>
      <c r="Z23" s="348" t="s">
        <v>9</v>
      </c>
      <c r="AA23" s="349"/>
      <c r="AB23" s="361" t="s">
        <v>8</v>
      </c>
      <c r="AC23" s="362"/>
      <c r="AD23" s="344" t="s">
        <v>6</v>
      </c>
      <c r="AE23" s="371"/>
      <c r="AF23" s="348" t="s">
        <v>9</v>
      </c>
      <c r="AG23" s="349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48"/>
      <c r="E24" s="349"/>
      <c r="F24" s="377"/>
      <c r="G24" s="379"/>
      <c r="H24" s="344"/>
      <c r="I24" s="371"/>
      <c r="J24" s="381"/>
      <c r="K24" s="382"/>
      <c r="L24" s="348"/>
      <c r="M24" s="349"/>
      <c r="N24" s="332"/>
      <c r="O24" s="333"/>
      <c r="P24" s="332"/>
      <c r="Q24" s="333"/>
      <c r="R24" s="365"/>
      <c r="S24" s="366"/>
      <c r="T24" s="344"/>
      <c r="U24" s="371"/>
      <c r="V24" s="365"/>
      <c r="W24" s="366"/>
      <c r="X24" s="361"/>
      <c r="Y24" s="362"/>
      <c r="Z24" s="348"/>
      <c r="AA24" s="349"/>
      <c r="AB24" s="361"/>
      <c r="AC24" s="362"/>
      <c r="AD24" s="344"/>
      <c r="AE24" s="371"/>
      <c r="AF24" s="348"/>
      <c r="AG24" s="349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50"/>
      <c r="E25" s="351"/>
      <c r="F25" s="378"/>
      <c r="G25" s="380"/>
      <c r="H25" s="346"/>
      <c r="I25" s="372"/>
      <c r="J25" s="383"/>
      <c r="K25" s="384"/>
      <c r="L25" s="350"/>
      <c r="M25" s="351"/>
      <c r="N25" s="334"/>
      <c r="O25" s="335"/>
      <c r="P25" s="334"/>
      <c r="Q25" s="335"/>
      <c r="R25" s="367"/>
      <c r="S25" s="368"/>
      <c r="T25" s="346"/>
      <c r="U25" s="372"/>
      <c r="V25" s="367"/>
      <c r="W25" s="368"/>
      <c r="X25" s="363"/>
      <c r="Y25" s="364"/>
      <c r="Z25" s="350"/>
      <c r="AA25" s="351"/>
      <c r="AB25" s="363"/>
      <c r="AC25" s="364"/>
      <c r="AD25" s="346"/>
      <c r="AE25" s="372"/>
      <c r="AF25" s="350"/>
      <c r="AG25" s="351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184">
        <f>$A28</f>
        <v>0.53125</v>
      </c>
      <c r="E28" s="200"/>
      <c r="F28" s="200"/>
      <c r="G28" s="200"/>
      <c r="H28" s="200"/>
      <c r="I28" s="200"/>
      <c r="J28" s="256">
        <f>$A28</f>
        <v>0.53125</v>
      </c>
      <c r="K28" s="257"/>
      <c r="L28" s="270">
        <f>$A28</f>
        <v>0.53125</v>
      </c>
      <c r="M28" s="271"/>
      <c r="N28" s="240">
        <f>$A28</f>
        <v>0.53125</v>
      </c>
      <c r="O28" s="241"/>
      <c r="P28" s="184">
        <f>$A28</f>
        <v>0.53125</v>
      </c>
      <c r="Q28" s="200"/>
      <c r="R28" s="200"/>
      <c r="S28" s="200"/>
      <c r="T28" s="200"/>
      <c r="U28" s="200"/>
      <c r="V28" s="215">
        <f>$A28</f>
        <v>0.53125</v>
      </c>
      <c r="W28" s="216"/>
      <c r="X28" s="216"/>
      <c r="Y28" s="216"/>
      <c r="Z28" s="216"/>
      <c r="AA28" s="217"/>
      <c r="AB28" s="256">
        <f>$A28</f>
        <v>0.53125</v>
      </c>
      <c r="AC28" s="257"/>
      <c r="AD28" s="238">
        <f>$A28</f>
        <v>0.53125</v>
      </c>
      <c r="AE28" s="239"/>
      <c r="AF28" s="291">
        <f>$A28</f>
        <v>0.53125</v>
      </c>
      <c r="AG28" s="308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186" t="s">
        <v>14</v>
      </c>
      <c r="E29" s="201"/>
      <c r="F29" s="201"/>
      <c r="G29" s="201"/>
      <c r="H29" s="201"/>
      <c r="I29" s="201"/>
      <c r="J29" s="332" t="s">
        <v>7</v>
      </c>
      <c r="K29" s="333"/>
      <c r="L29" s="344" t="s">
        <v>6</v>
      </c>
      <c r="M29" s="371"/>
      <c r="N29" s="361" t="s">
        <v>8</v>
      </c>
      <c r="O29" s="362"/>
      <c r="P29" s="186" t="s">
        <v>14</v>
      </c>
      <c r="Q29" s="201"/>
      <c r="R29" s="201"/>
      <c r="S29" s="201"/>
      <c r="T29" s="201"/>
      <c r="U29" s="201"/>
      <c r="V29" s="194" t="s">
        <v>21</v>
      </c>
      <c r="W29" s="195"/>
      <c r="X29" s="195"/>
      <c r="Y29" s="195"/>
      <c r="Z29" s="195"/>
      <c r="AA29" s="196"/>
      <c r="AB29" s="332" t="s">
        <v>7</v>
      </c>
      <c r="AC29" s="333"/>
      <c r="AD29" s="365" t="s">
        <v>10</v>
      </c>
      <c r="AE29" s="366"/>
      <c r="AF29" s="381" t="s">
        <v>5</v>
      </c>
      <c r="AG29" s="382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186"/>
      <c r="E30" s="201"/>
      <c r="F30" s="201"/>
      <c r="G30" s="201"/>
      <c r="H30" s="201"/>
      <c r="I30" s="201"/>
      <c r="J30" s="332"/>
      <c r="K30" s="333"/>
      <c r="L30" s="344"/>
      <c r="M30" s="371"/>
      <c r="N30" s="361"/>
      <c r="O30" s="362"/>
      <c r="P30" s="186"/>
      <c r="Q30" s="201"/>
      <c r="R30" s="201"/>
      <c r="S30" s="201"/>
      <c r="T30" s="201"/>
      <c r="U30" s="201"/>
      <c r="V30" s="194"/>
      <c r="W30" s="195"/>
      <c r="X30" s="195"/>
      <c r="Y30" s="195"/>
      <c r="Z30" s="195"/>
      <c r="AA30" s="196"/>
      <c r="AB30" s="332"/>
      <c r="AC30" s="333"/>
      <c r="AD30" s="365"/>
      <c r="AE30" s="366"/>
      <c r="AF30" s="381"/>
      <c r="AG30" s="382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188"/>
      <c r="E31" s="202"/>
      <c r="F31" s="202"/>
      <c r="G31" s="202"/>
      <c r="H31" s="202"/>
      <c r="I31" s="202"/>
      <c r="J31" s="334"/>
      <c r="K31" s="335"/>
      <c r="L31" s="346"/>
      <c r="M31" s="372"/>
      <c r="N31" s="363"/>
      <c r="O31" s="364"/>
      <c r="P31" s="188"/>
      <c r="Q31" s="202"/>
      <c r="R31" s="202"/>
      <c r="S31" s="202"/>
      <c r="T31" s="202"/>
      <c r="U31" s="202"/>
      <c r="V31" s="194"/>
      <c r="W31" s="195"/>
      <c r="X31" s="195"/>
      <c r="Y31" s="195"/>
      <c r="Z31" s="195"/>
      <c r="AA31" s="196"/>
      <c r="AB31" s="334"/>
      <c r="AC31" s="335"/>
      <c r="AD31" s="367"/>
      <c r="AE31" s="368"/>
      <c r="AF31" s="383"/>
      <c r="AG31" s="384"/>
    </row>
    <row r="32" spans="1:38" s="4" customFormat="1" ht="13.5" customHeight="1">
      <c r="A32" s="9">
        <v>7.2916666666666699E-2</v>
      </c>
      <c r="B32" s="162"/>
      <c r="C32" s="162"/>
      <c r="D32" s="238">
        <f>$A32</f>
        <v>7.2916666666666699E-2</v>
      </c>
      <c r="E32" s="239"/>
      <c r="F32" s="254">
        <f>$A32</f>
        <v>7.2916666666666699E-2</v>
      </c>
      <c r="G32" s="255"/>
      <c r="H32" s="256">
        <f>$A32</f>
        <v>7.2916666666666699E-2</v>
      </c>
      <c r="I32" s="257"/>
      <c r="J32" s="254">
        <f>$A32</f>
        <v>7.2916666666666699E-2</v>
      </c>
      <c r="K32" s="255"/>
      <c r="L32" s="240">
        <f>$A32</f>
        <v>7.2916666666666699E-2</v>
      </c>
      <c r="M32" s="241"/>
      <c r="N32" s="291">
        <f>$A32</f>
        <v>7.2916666666666699E-2</v>
      </c>
      <c r="O32" s="308"/>
      <c r="P32" s="270">
        <f>$A32</f>
        <v>7.2916666666666699E-2</v>
      </c>
      <c r="Q32" s="271"/>
      <c r="R32" s="254">
        <f>$A32</f>
        <v>7.2916666666666699E-2</v>
      </c>
      <c r="S32" s="255"/>
      <c r="T32" s="240">
        <f>$A32</f>
        <v>7.2916666666666699E-2</v>
      </c>
      <c r="U32" s="241"/>
      <c r="V32" s="194"/>
      <c r="W32" s="195"/>
      <c r="X32" s="195"/>
      <c r="Y32" s="195"/>
      <c r="Z32" s="195"/>
      <c r="AA32" s="196"/>
      <c r="AB32" s="238">
        <f>$A32</f>
        <v>7.2916666666666699E-2</v>
      </c>
      <c r="AC32" s="239"/>
      <c r="AD32" s="240">
        <f>$A32</f>
        <v>7.2916666666666699E-2</v>
      </c>
      <c r="AE32" s="241"/>
      <c r="AF32" s="256">
        <f>$A32</f>
        <v>7.2916666666666699E-2</v>
      </c>
      <c r="AG32" s="257"/>
      <c r="AI32" s="4" t="s">
        <v>58</v>
      </c>
      <c r="AJ32" s="48">
        <f>SUM(AJ18:AJ30)</f>
        <v>35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65" t="s">
        <v>10</v>
      </c>
      <c r="E33" s="366"/>
      <c r="F33" s="348" t="s">
        <v>9</v>
      </c>
      <c r="G33" s="349"/>
      <c r="H33" s="332" t="s">
        <v>7</v>
      </c>
      <c r="I33" s="333"/>
      <c r="J33" s="348" t="s">
        <v>9</v>
      </c>
      <c r="K33" s="349"/>
      <c r="L33" s="361" t="s">
        <v>8</v>
      </c>
      <c r="M33" s="362"/>
      <c r="N33" s="381" t="s">
        <v>5</v>
      </c>
      <c r="O33" s="382"/>
      <c r="P33" s="344" t="s">
        <v>6</v>
      </c>
      <c r="Q33" s="371"/>
      <c r="R33" s="348" t="s">
        <v>9</v>
      </c>
      <c r="S33" s="349"/>
      <c r="T33" s="361" t="s">
        <v>8</v>
      </c>
      <c r="U33" s="362"/>
      <c r="V33" s="194"/>
      <c r="W33" s="195"/>
      <c r="X33" s="195"/>
      <c r="Y33" s="195"/>
      <c r="Z33" s="195"/>
      <c r="AA33" s="196"/>
      <c r="AB33" s="365" t="s">
        <v>10</v>
      </c>
      <c r="AC33" s="366"/>
      <c r="AD33" s="361" t="s">
        <v>8</v>
      </c>
      <c r="AE33" s="362"/>
      <c r="AF33" s="332" t="s">
        <v>7</v>
      </c>
      <c r="AG33" s="333"/>
    </row>
    <row r="34" spans="1:33" s="4" customFormat="1" ht="13.5" customHeight="1">
      <c r="A34" s="9">
        <v>9.3750000000000097E-2</v>
      </c>
      <c r="B34" s="10"/>
      <c r="C34" s="10"/>
      <c r="D34" s="365"/>
      <c r="E34" s="366"/>
      <c r="F34" s="348"/>
      <c r="G34" s="349"/>
      <c r="H34" s="332"/>
      <c r="I34" s="333"/>
      <c r="J34" s="348"/>
      <c r="K34" s="349"/>
      <c r="L34" s="361"/>
      <c r="M34" s="362"/>
      <c r="N34" s="381"/>
      <c r="O34" s="382"/>
      <c r="P34" s="344"/>
      <c r="Q34" s="371"/>
      <c r="R34" s="348"/>
      <c r="S34" s="349"/>
      <c r="T34" s="361"/>
      <c r="U34" s="362"/>
      <c r="V34" s="194"/>
      <c r="W34" s="195"/>
      <c r="X34" s="195"/>
      <c r="Y34" s="195"/>
      <c r="Z34" s="195"/>
      <c r="AA34" s="196"/>
      <c r="AB34" s="365"/>
      <c r="AC34" s="366"/>
      <c r="AD34" s="361"/>
      <c r="AE34" s="362"/>
      <c r="AF34" s="332"/>
      <c r="AG34" s="333"/>
    </row>
    <row r="35" spans="1:33" s="4" customFormat="1" ht="13.5" customHeight="1">
      <c r="A35" s="9">
        <v>0.104166666666667</v>
      </c>
      <c r="B35" s="10"/>
      <c r="C35" s="10"/>
      <c r="D35" s="367"/>
      <c r="E35" s="368"/>
      <c r="F35" s="350"/>
      <c r="G35" s="351"/>
      <c r="H35" s="334"/>
      <c r="I35" s="335"/>
      <c r="J35" s="350"/>
      <c r="K35" s="351"/>
      <c r="L35" s="363"/>
      <c r="M35" s="364"/>
      <c r="N35" s="383"/>
      <c r="O35" s="384"/>
      <c r="P35" s="346"/>
      <c r="Q35" s="372"/>
      <c r="R35" s="350"/>
      <c r="S35" s="351"/>
      <c r="T35" s="363"/>
      <c r="U35" s="364"/>
      <c r="V35" s="197"/>
      <c r="W35" s="198"/>
      <c r="X35" s="198"/>
      <c r="Y35" s="198"/>
      <c r="Z35" s="198"/>
      <c r="AA35" s="199"/>
      <c r="AB35" s="367"/>
      <c r="AC35" s="368"/>
      <c r="AD35" s="363"/>
      <c r="AE35" s="364"/>
      <c r="AF35" s="334"/>
      <c r="AG35" s="335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303</v>
      </c>
      <c r="K37" s="192"/>
      <c r="L37" s="192"/>
      <c r="M37" s="192"/>
      <c r="N37" s="192"/>
      <c r="O37" s="193"/>
      <c r="P37" s="191" t="s">
        <v>304</v>
      </c>
      <c r="Q37" s="192"/>
      <c r="R37" s="192"/>
      <c r="S37" s="192"/>
      <c r="T37" s="192"/>
      <c r="U37" s="193"/>
      <c r="V37" s="191" t="s">
        <v>303</v>
      </c>
      <c r="W37" s="192"/>
      <c r="X37" s="192"/>
      <c r="Y37" s="192"/>
      <c r="Z37" s="192"/>
      <c r="AA37" s="193"/>
      <c r="AB37" s="201" t="s">
        <v>317</v>
      </c>
      <c r="AC37" s="201"/>
      <c r="AD37" s="201"/>
      <c r="AE37" s="201"/>
      <c r="AF37" s="201"/>
      <c r="AG37" s="201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400" t="s">
        <v>312</v>
      </c>
      <c r="K38" s="400"/>
      <c r="L38" s="400"/>
      <c r="M38" s="400"/>
      <c r="N38" s="400"/>
      <c r="O38" s="400"/>
      <c r="P38" s="400" t="s">
        <v>312</v>
      </c>
      <c r="Q38" s="400"/>
      <c r="R38" s="400"/>
      <c r="S38" s="400"/>
      <c r="T38" s="400"/>
      <c r="U38" s="400"/>
      <c r="V38" s="400" t="s">
        <v>315</v>
      </c>
      <c r="W38" s="400"/>
      <c r="X38" s="400"/>
      <c r="Y38" s="400"/>
      <c r="Z38" s="400"/>
      <c r="AA38" s="400"/>
      <c r="AB38" s="201"/>
      <c r="AC38" s="201"/>
      <c r="AD38" s="201"/>
      <c r="AE38" s="201"/>
      <c r="AF38" s="201"/>
      <c r="AG38" s="201"/>
    </row>
    <row r="39" spans="1:33" s="4" customFormat="1" ht="13.5" customHeight="1">
      <c r="A39" s="9">
        <v>0.14583333333333101</v>
      </c>
      <c r="B39" s="10"/>
      <c r="C39" s="10"/>
      <c r="D39" s="165"/>
      <c r="E39" s="165"/>
      <c r="F39" s="165"/>
      <c r="G39" s="165"/>
      <c r="H39" s="165"/>
      <c r="I39" s="165"/>
      <c r="J39" s="400" t="s">
        <v>314</v>
      </c>
      <c r="K39" s="400"/>
      <c r="L39" s="400"/>
      <c r="M39" s="400"/>
      <c r="N39" s="400"/>
      <c r="O39" s="400"/>
      <c r="P39" s="201" t="s">
        <v>311</v>
      </c>
      <c r="Q39" s="201"/>
      <c r="R39" s="201"/>
      <c r="S39" s="201"/>
      <c r="T39" s="201"/>
      <c r="U39" s="201"/>
      <c r="V39" s="201" t="s">
        <v>316</v>
      </c>
      <c r="W39" s="201"/>
      <c r="X39" s="201"/>
      <c r="Y39" s="201"/>
      <c r="Z39" s="201"/>
      <c r="AA39" s="201"/>
      <c r="AB39" s="201" t="s">
        <v>311</v>
      </c>
      <c r="AC39" s="201"/>
      <c r="AD39" s="201"/>
      <c r="AE39" s="201"/>
      <c r="AF39" s="201"/>
      <c r="AG39" s="201"/>
    </row>
    <row r="40" spans="1:33" s="4" customFormat="1" ht="13.5" customHeight="1">
      <c r="A40" s="9">
        <v>0.156249999999997</v>
      </c>
      <c r="B40" s="10"/>
      <c r="C40" s="10"/>
      <c r="D40" s="165"/>
      <c r="E40" s="165"/>
      <c r="F40" s="165"/>
      <c r="G40" s="165"/>
      <c r="H40" s="165"/>
      <c r="I40" s="165"/>
      <c r="J40" s="400"/>
      <c r="K40" s="400"/>
      <c r="L40" s="400"/>
      <c r="M40" s="400"/>
      <c r="N40" s="400"/>
      <c r="O40" s="400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165"/>
      <c r="AC40" s="165"/>
      <c r="AD40" s="165"/>
      <c r="AE40" s="165"/>
      <c r="AF40" s="165"/>
      <c r="AG40" s="16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6" spans="1:33">
      <c r="I46" s="5"/>
    </row>
    <row r="50" spans="9:9">
      <c r="I50" s="5"/>
    </row>
    <row r="53" spans="9:9">
      <c r="I53" s="5"/>
    </row>
    <row r="56" spans="9:9">
      <c r="I56" s="5"/>
    </row>
    <row r="59" spans="9:9">
      <c r="I59" s="5"/>
    </row>
  </sheetData>
  <mergeCells count="226">
    <mergeCell ref="Z22:AA22"/>
    <mergeCell ref="AB22:AC22"/>
    <mergeCell ref="N28:O28"/>
    <mergeCell ref="V29:AA35"/>
    <mergeCell ref="AB29:AC31"/>
    <mergeCell ref="AD29:AE31"/>
    <mergeCell ref="AF23:AG25"/>
    <mergeCell ref="AF29:AG31"/>
    <mergeCell ref="V39:AA39"/>
    <mergeCell ref="P38:U38"/>
    <mergeCell ref="V38:AA38"/>
    <mergeCell ref="AB38:AG38"/>
    <mergeCell ref="H1:AC1"/>
    <mergeCell ref="AD1:AG1"/>
    <mergeCell ref="AD2:AG2"/>
    <mergeCell ref="AE4:AG4"/>
    <mergeCell ref="AD5:AE5"/>
    <mergeCell ref="D6:I6"/>
    <mergeCell ref="J6:O6"/>
    <mergeCell ref="P6:U6"/>
    <mergeCell ref="V6:AA6"/>
    <mergeCell ref="AB6:AG6"/>
    <mergeCell ref="AB4:AD4"/>
    <mergeCell ref="D4:F4"/>
    <mergeCell ref="G4:I4"/>
    <mergeCell ref="J4:L4"/>
    <mergeCell ref="M4:O4"/>
    <mergeCell ref="P4:R4"/>
    <mergeCell ref="S4:U4"/>
    <mergeCell ref="V4:X4"/>
    <mergeCell ref="Y4:AA4"/>
    <mergeCell ref="AB7:AC7"/>
    <mergeCell ref="AD7:AE7"/>
    <mergeCell ref="AF7:AG7"/>
    <mergeCell ref="T7:U7"/>
    <mergeCell ref="V7:W7"/>
    <mergeCell ref="X7:Y7"/>
    <mergeCell ref="Z7:AA7"/>
    <mergeCell ref="AB39:AG39"/>
    <mergeCell ref="V22:W22"/>
    <mergeCell ref="X22:Y22"/>
    <mergeCell ref="AD8:AE8"/>
    <mergeCell ref="AF8:AG8"/>
    <mergeCell ref="V8:W8"/>
    <mergeCell ref="X8:Y8"/>
    <mergeCell ref="Z8:AA8"/>
    <mergeCell ref="AB8:AC8"/>
    <mergeCell ref="AF9:AG11"/>
    <mergeCell ref="V9:W11"/>
    <mergeCell ref="X9:Y11"/>
    <mergeCell ref="Z9:AA11"/>
    <mergeCell ref="AB9:AC11"/>
    <mergeCell ref="AD9:AE11"/>
    <mergeCell ref="V12:W12"/>
    <mergeCell ref="X12:Y12"/>
    <mergeCell ref="R7:S7"/>
    <mergeCell ref="D7:E7"/>
    <mergeCell ref="F7:G7"/>
    <mergeCell ref="H7:I7"/>
    <mergeCell ref="J7:K7"/>
    <mergeCell ref="L7:M7"/>
    <mergeCell ref="N7:O7"/>
    <mergeCell ref="X5:Y5"/>
    <mergeCell ref="P7:Q7"/>
    <mergeCell ref="D9:E11"/>
    <mergeCell ref="F9:G11"/>
    <mergeCell ref="H9:I11"/>
    <mergeCell ref="J9:K11"/>
    <mergeCell ref="N9:O11"/>
    <mergeCell ref="P9:Q11"/>
    <mergeCell ref="R9:S11"/>
    <mergeCell ref="R8:S8"/>
    <mergeCell ref="T8:U8"/>
    <mergeCell ref="D8:E8"/>
    <mergeCell ref="F8:G8"/>
    <mergeCell ref="H8:I8"/>
    <mergeCell ref="J8:K8"/>
    <mergeCell ref="N8:O8"/>
    <mergeCell ref="P8:Q8"/>
    <mergeCell ref="L8:M8"/>
    <mergeCell ref="L9:M11"/>
    <mergeCell ref="Z12:AA12"/>
    <mergeCell ref="AB12:AC12"/>
    <mergeCell ref="D12:I12"/>
    <mergeCell ref="AB13:AC15"/>
    <mergeCell ref="AF13:AG15"/>
    <mergeCell ref="D16:I16"/>
    <mergeCell ref="J16:O16"/>
    <mergeCell ref="P16:U16"/>
    <mergeCell ref="V16:AA16"/>
    <mergeCell ref="AB16:AG16"/>
    <mergeCell ref="P13:Q15"/>
    <mergeCell ref="T13:U15"/>
    <mergeCell ref="V13:W15"/>
    <mergeCell ref="X13:Y15"/>
    <mergeCell ref="Z13:AA15"/>
    <mergeCell ref="D13:I15"/>
    <mergeCell ref="J12:O12"/>
    <mergeCell ref="J13:O15"/>
    <mergeCell ref="S13:S15"/>
    <mergeCell ref="AF12:AG12"/>
    <mergeCell ref="AD13:AD15"/>
    <mergeCell ref="AE13:AE15"/>
    <mergeCell ref="P12:Q12"/>
    <mergeCell ref="T12:U12"/>
    <mergeCell ref="D17:I17"/>
    <mergeCell ref="J17:O17"/>
    <mergeCell ref="P17:U17"/>
    <mergeCell ref="V17:AA17"/>
    <mergeCell ref="AB17:AG17"/>
    <mergeCell ref="D18:E18"/>
    <mergeCell ref="H18:I18"/>
    <mergeCell ref="Z18:AA18"/>
    <mergeCell ref="AB18:AC18"/>
    <mergeCell ref="AF18:AG18"/>
    <mergeCell ref="T18:U18"/>
    <mergeCell ref="V18:W18"/>
    <mergeCell ref="X18:Y18"/>
    <mergeCell ref="J18:K18"/>
    <mergeCell ref="N18:O18"/>
    <mergeCell ref="D19:E21"/>
    <mergeCell ref="H19:I21"/>
    <mergeCell ref="P18:Q18"/>
    <mergeCell ref="F19:F21"/>
    <mergeCell ref="G19:G21"/>
    <mergeCell ref="R22:S22"/>
    <mergeCell ref="AB19:AC21"/>
    <mergeCell ref="AF19:AG21"/>
    <mergeCell ref="D22:E22"/>
    <mergeCell ref="H22:I22"/>
    <mergeCell ref="J22:K22"/>
    <mergeCell ref="L22:M22"/>
    <mergeCell ref="N22:O22"/>
    <mergeCell ref="P22:Q22"/>
    <mergeCell ref="P19:Q21"/>
    <mergeCell ref="T19:U21"/>
    <mergeCell ref="V19:W21"/>
    <mergeCell ref="X19:Y21"/>
    <mergeCell ref="Z19:AA21"/>
    <mergeCell ref="AD22:AE22"/>
    <mergeCell ref="AF22:AG22"/>
    <mergeCell ref="T22:U22"/>
    <mergeCell ref="AD19:AD21"/>
    <mergeCell ref="AE19:AE21"/>
    <mergeCell ref="D26:I26"/>
    <mergeCell ref="J26:O26"/>
    <mergeCell ref="P26:U26"/>
    <mergeCell ref="V26:AA26"/>
    <mergeCell ref="AB26:AG26"/>
    <mergeCell ref="T23:U25"/>
    <mergeCell ref="V23:W25"/>
    <mergeCell ref="X23:Y25"/>
    <mergeCell ref="Z23:AA25"/>
    <mergeCell ref="AB23:AC25"/>
    <mergeCell ref="AD23:AE25"/>
    <mergeCell ref="D23:E25"/>
    <mergeCell ref="H23:I25"/>
    <mergeCell ref="J23:K25"/>
    <mergeCell ref="L23:M25"/>
    <mergeCell ref="N23:O25"/>
    <mergeCell ref="P23:Q25"/>
    <mergeCell ref="R23:S25"/>
    <mergeCell ref="F23:F25"/>
    <mergeCell ref="G23:G25"/>
    <mergeCell ref="D27:I27"/>
    <mergeCell ref="J27:O27"/>
    <mergeCell ref="P27:U27"/>
    <mergeCell ref="V27:AA27"/>
    <mergeCell ref="AB27:AG27"/>
    <mergeCell ref="J28:K28"/>
    <mergeCell ref="L28:M28"/>
    <mergeCell ref="AD28:AE28"/>
    <mergeCell ref="AF28:AG28"/>
    <mergeCell ref="V28:AA28"/>
    <mergeCell ref="AB28:AC28"/>
    <mergeCell ref="D28:I28"/>
    <mergeCell ref="P28:U28"/>
    <mergeCell ref="D32:E32"/>
    <mergeCell ref="F32:G32"/>
    <mergeCell ref="H32:I32"/>
    <mergeCell ref="J32:K32"/>
    <mergeCell ref="L32:M32"/>
    <mergeCell ref="AB33:AC35"/>
    <mergeCell ref="AD33:AE35"/>
    <mergeCell ref="AF33:AG35"/>
    <mergeCell ref="J29:K31"/>
    <mergeCell ref="L29:M31"/>
    <mergeCell ref="N29:O31"/>
    <mergeCell ref="D29:I31"/>
    <mergeCell ref="P29:U31"/>
    <mergeCell ref="V40:AA40"/>
    <mergeCell ref="L18:M18"/>
    <mergeCell ref="L19:M21"/>
    <mergeCell ref="D37:I37"/>
    <mergeCell ref="J37:O37"/>
    <mergeCell ref="P37:U37"/>
    <mergeCell ref="V37:AA37"/>
    <mergeCell ref="AF32:AG32"/>
    <mergeCell ref="D33:E35"/>
    <mergeCell ref="F33:G35"/>
    <mergeCell ref="H33:I35"/>
    <mergeCell ref="J33:K35"/>
    <mergeCell ref="L33:M35"/>
    <mergeCell ref="N33:O35"/>
    <mergeCell ref="P33:Q35"/>
    <mergeCell ref="R33:S35"/>
    <mergeCell ref="T33:U35"/>
    <mergeCell ref="N32:O32"/>
    <mergeCell ref="P32:Q32"/>
    <mergeCell ref="R32:S32"/>
    <mergeCell ref="T32:U32"/>
    <mergeCell ref="AB32:AC32"/>
    <mergeCell ref="AD32:AE32"/>
    <mergeCell ref="AB37:AG37"/>
    <mergeCell ref="J19:K21"/>
    <mergeCell ref="N19:O21"/>
    <mergeCell ref="R13:R15"/>
    <mergeCell ref="R19:R21"/>
    <mergeCell ref="P36:U36"/>
    <mergeCell ref="J40:O40"/>
    <mergeCell ref="J38:O38"/>
    <mergeCell ref="P40:U40"/>
    <mergeCell ref="T9:U11"/>
    <mergeCell ref="S19:S21"/>
    <mergeCell ref="J39:O39"/>
    <mergeCell ref="P39:U39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5"/>
  <sheetViews>
    <sheetView zoomScaleNormal="100" zoomScaleSheetLayoutView="100" zoomScalePageLayoutView="80" workbookViewId="0">
      <selection activeCell="P37" sqref="P37:U37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284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308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27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66">
        <v>122</v>
      </c>
      <c r="B4" s="111" t="s">
        <v>137</v>
      </c>
      <c r="D4" s="234">
        <v>42079</v>
      </c>
      <c r="E4" s="234"/>
      <c r="F4" s="234"/>
      <c r="G4" s="235" t="str">
        <f>"(day "&amp;$A$4+0&amp;")"</f>
        <v>(day 122)</v>
      </c>
      <c r="H4" s="235"/>
      <c r="I4" s="235"/>
      <c r="J4" s="234">
        <f>D4+1</f>
        <v>42080</v>
      </c>
      <c r="K4" s="234"/>
      <c r="L4" s="234"/>
      <c r="M4" s="235" t="str">
        <f>"(day "&amp;$A$4+1&amp;")"</f>
        <v>(day 123)</v>
      </c>
      <c r="N4" s="235"/>
      <c r="O4" s="235"/>
      <c r="P4" s="234">
        <f>J4+1</f>
        <v>42081</v>
      </c>
      <c r="Q4" s="234"/>
      <c r="R4" s="234"/>
      <c r="S4" s="235" t="str">
        <f>"(day "&amp;$A$4+2&amp;")"</f>
        <v>(day 124)</v>
      </c>
      <c r="T4" s="235"/>
      <c r="U4" s="235"/>
      <c r="V4" s="234">
        <f>P4+1</f>
        <v>42082</v>
      </c>
      <c r="W4" s="234"/>
      <c r="X4" s="234"/>
      <c r="Y4" s="235" t="str">
        <f>"(day "&amp;$A$4+3&amp;")"</f>
        <v>(day 125)</v>
      </c>
      <c r="Z4" s="235"/>
      <c r="AA4" s="235"/>
      <c r="AB4" s="234">
        <f>V4+1</f>
        <v>42083</v>
      </c>
      <c r="AC4" s="234"/>
      <c r="AD4" s="234"/>
      <c r="AE4" s="235" t="str">
        <f>"(day "&amp;$A$4+4&amp;")"</f>
        <v>(day 126)</v>
      </c>
      <c r="AF4" s="235"/>
      <c r="AG4" s="235"/>
      <c r="AI4" s="6"/>
    </row>
    <row r="5" spans="1:36" s="7" customFormat="1" ht="13.5" customHeight="1">
      <c r="A5" s="112">
        <v>27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281</v>
      </c>
      <c r="W7" s="224"/>
      <c r="X7" s="223" t="s">
        <v>282</v>
      </c>
      <c r="Y7" s="224"/>
      <c r="Z7" s="223" t="s">
        <v>283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184" t="s">
        <v>298</v>
      </c>
      <c r="E8" s="200"/>
      <c r="F8" s="200"/>
      <c r="G8" s="200"/>
      <c r="H8" s="200"/>
      <c r="I8" s="185"/>
      <c r="J8" s="240">
        <f>$A8</f>
        <v>0.32291666666666669</v>
      </c>
      <c r="K8" s="241"/>
      <c r="L8" s="256">
        <f>$A8</f>
        <v>0.32291666666666669</v>
      </c>
      <c r="M8" s="257"/>
      <c r="N8" s="254">
        <f>$A8</f>
        <v>0.32291666666666669</v>
      </c>
      <c r="O8" s="255"/>
      <c r="P8" s="240">
        <f>$A8</f>
        <v>0.32291666666666669</v>
      </c>
      <c r="Q8" s="241"/>
      <c r="R8" s="69">
        <f>$A8</f>
        <v>0.32291666666666669</v>
      </c>
      <c r="S8" s="13">
        <f>$A8</f>
        <v>0.32291666666666669</v>
      </c>
      <c r="T8" s="254">
        <f>$A8</f>
        <v>0.32291666666666669</v>
      </c>
      <c r="U8" s="255"/>
      <c r="V8" s="238">
        <f>$A8</f>
        <v>0.32291666666666669</v>
      </c>
      <c r="W8" s="239"/>
      <c r="X8" s="270">
        <f>$A8</f>
        <v>0.32291666666666669</v>
      </c>
      <c r="Y8" s="271"/>
      <c r="Z8" s="240">
        <f>$A8</f>
        <v>0.32291666666666669</v>
      </c>
      <c r="AA8" s="241"/>
      <c r="AB8" s="238">
        <f>$A8</f>
        <v>0.32291666666666669</v>
      </c>
      <c r="AC8" s="239"/>
      <c r="AD8" s="270">
        <f>$A8</f>
        <v>0.32291666666666669</v>
      </c>
      <c r="AE8" s="271"/>
      <c r="AF8" s="254">
        <f>$A8</f>
        <v>0.32291666666666669</v>
      </c>
      <c r="AG8" s="255"/>
    </row>
    <row r="9" spans="1:36" ht="13.5" customHeight="1">
      <c r="A9" s="9">
        <v>0.33333333333333331</v>
      </c>
      <c r="B9" s="10"/>
      <c r="C9" s="10"/>
      <c r="D9" s="287"/>
      <c r="E9" s="327"/>
      <c r="F9" s="327"/>
      <c r="G9" s="327"/>
      <c r="H9" s="327"/>
      <c r="I9" s="288"/>
      <c r="J9" s="361" t="s">
        <v>8</v>
      </c>
      <c r="K9" s="362"/>
      <c r="L9" s="332" t="s">
        <v>7</v>
      </c>
      <c r="M9" s="333"/>
      <c r="N9" s="348" t="s">
        <v>9</v>
      </c>
      <c r="O9" s="349"/>
      <c r="P9" s="361" t="s">
        <v>8</v>
      </c>
      <c r="Q9" s="362"/>
      <c r="R9" s="377" t="s">
        <v>7</v>
      </c>
      <c r="S9" s="413" t="s">
        <v>5</v>
      </c>
      <c r="T9" s="348" t="s">
        <v>9</v>
      </c>
      <c r="U9" s="349"/>
      <c r="V9" s="365" t="s">
        <v>10</v>
      </c>
      <c r="W9" s="366"/>
      <c r="X9" s="344" t="s">
        <v>6</v>
      </c>
      <c r="Y9" s="371"/>
      <c r="Z9" s="361" t="s">
        <v>8</v>
      </c>
      <c r="AA9" s="362"/>
      <c r="AB9" s="365" t="s">
        <v>10</v>
      </c>
      <c r="AC9" s="366"/>
      <c r="AD9" s="344" t="s">
        <v>6</v>
      </c>
      <c r="AE9" s="371"/>
      <c r="AF9" s="348" t="s">
        <v>9</v>
      </c>
      <c r="AG9" s="349"/>
    </row>
    <row r="10" spans="1:36" ht="13.5" customHeight="1">
      <c r="A10" s="9">
        <v>0.34375</v>
      </c>
      <c r="B10" s="10"/>
      <c r="C10" s="10"/>
      <c r="D10" s="287"/>
      <c r="E10" s="327"/>
      <c r="F10" s="327"/>
      <c r="G10" s="327"/>
      <c r="H10" s="327"/>
      <c r="I10" s="288"/>
      <c r="J10" s="361"/>
      <c r="K10" s="362"/>
      <c r="L10" s="332"/>
      <c r="M10" s="333"/>
      <c r="N10" s="348"/>
      <c r="O10" s="349"/>
      <c r="P10" s="361"/>
      <c r="Q10" s="362"/>
      <c r="R10" s="377"/>
      <c r="S10" s="413"/>
      <c r="T10" s="348"/>
      <c r="U10" s="349"/>
      <c r="V10" s="365"/>
      <c r="W10" s="366"/>
      <c r="X10" s="344"/>
      <c r="Y10" s="371"/>
      <c r="Z10" s="361"/>
      <c r="AA10" s="362"/>
      <c r="AB10" s="365"/>
      <c r="AC10" s="366"/>
      <c r="AD10" s="344"/>
      <c r="AE10" s="371"/>
      <c r="AF10" s="348"/>
      <c r="AG10" s="349"/>
    </row>
    <row r="11" spans="1:36" ht="13.5" customHeight="1">
      <c r="A11" s="9">
        <v>0.35416666666666702</v>
      </c>
      <c r="B11" s="10"/>
      <c r="C11" s="10"/>
      <c r="D11" s="287"/>
      <c r="E11" s="327"/>
      <c r="F11" s="327"/>
      <c r="G11" s="327"/>
      <c r="H11" s="327"/>
      <c r="I11" s="288"/>
      <c r="J11" s="363"/>
      <c r="K11" s="364"/>
      <c r="L11" s="334"/>
      <c r="M11" s="335"/>
      <c r="N11" s="350"/>
      <c r="O11" s="351"/>
      <c r="P11" s="363"/>
      <c r="Q11" s="364"/>
      <c r="R11" s="378"/>
      <c r="S11" s="414"/>
      <c r="T11" s="350"/>
      <c r="U11" s="351"/>
      <c r="V11" s="367"/>
      <c r="W11" s="368"/>
      <c r="X11" s="346"/>
      <c r="Y11" s="372"/>
      <c r="Z11" s="363"/>
      <c r="AA11" s="364"/>
      <c r="AB11" s="367"/>
      <c r="AC11" s="368"/>
      <c r="AD11" s="346"/>
      <c r="AE11" s="372"/>
      <c r="AF11" s="350"/>
      <c r="AG11" s="351"/>
    </row>
    <row r="12" spans="1:36" ht="13.5" customHeight="1">
      <c r="A12" s="9">
        <v>0.36458333333333298</v>
      </c>
      <c r="D12" s="287"/>
      <c r="E12" s="327"/>
      <c r="F12" s="327"/>
      <c r="G12" s="327"/>
      <c r="H12" s="327"/>
      <c r="I12" s="288"/>
      <c r="J12" s="270">
        <f>$A12</f>
        <v>0.36458333333333298</v>
      </c>
      <c r="K12" s="331"/>
      <c r="L12" s="331"/>
      <c r="M12" s="331"/>
      <c r="N12" s="331"/>
      <c r="O12" s="331"/>
      <c r="P12" s="254">
        <f>$A12</f>
        <v>0.36458333333333298</v>
      </c>
      <c r="Q12" s="255"/>
      <c r="R12" s="13">
        <f>$A12</f>
        <v>0.36458333333333298</v>
      </c>
      <c r="S12" s="69">
        <f>$A12</f>
        <v>0.36458333333333298</v>
      </c>
      <c r="T12" s="238">
        <f>$A12</f>
        <v>0.36458333333333298</v>
      </c>
      <c r="U12" s="239"/>
      <c r="V12" s="270">
        <f>$A12</f>
        <v>0.36458333333333298</v>
      </c>
      <c r="W12" s="271"/>
      <c r="X12" s="238">
        <f>$A12</f>
        <v>0.36458333333333298</v>
      </c>
      <c r="Y12" s="239"/>
      <c r="Z12" s="254">
        <f>$A12</f>
        <v>0.36458333333333298</v>
      </c>
      <c r="AA12" s="255"/>
      <c r="AB12" s="291">
        <f>$A12</f>
        <v>0.36458333333333298</v>
      </c>
      <c r="AC12" s="308"/>
      <c r="AD12" s="240">
        <f>$A12</f>
        <v>0.36458333333333298</v>
      </c>
      <c r="AE12" s="241"/>
      <c r="AF12" s="238">
        <f>$A12</f>
        <v>0.36458333333333298</v>
      </c>
      <c r="AG12" s="239"/>
    </row>
    <row r="13" spans="1:36" ht="13.5" customHeight="1">
      <c r="A13" s="9">
        <v>0.375</v>
      </c>
      <c r="B13" s="10"/>
      <c r="C13" s="10"/>
      <c r="D13" s="287"/>
      <c r="E13" s="327"/>
      <c r="F13" s="327"/>
      <c r="G13" s="327"/>
      <c r="H13" s="327"/>
      <c r="I13" s="288"/>
      <c r="J13" s="344" t="s">
        <v>300</v>
      </c>
      <c r="K13" s="345"/>
      <c r="L13" s="345"/>
      <c r="M13" s="345"/>
      <c r="N13" s="345"/>
      <c r="O13" s="345"/>
      <c r="P13" s="348" t="s">
        <v>9</v>
      </c>
      <c r="Q13" s="349"/>
      <c r="R13" s="413" t="s">
        <v>5</v>
      </c>
      <c r="S13" s="377" t="s">
        <v>7</v>
      </c>
      <c r="T13" s="365" t="s">
        <v>10</v>
      </c>
      <c r="U13" s="366"/>
      <c r="V13" s="344" t="s">
        <v>6</v>
      </c>
      <c r="W13" s="371"/>
      <c r="X13" s="365" t="s">
        <v>10</v>
      </c>
      <c r="Y13" s="366"/>
      <c r="Z13" s="348" t="s">
        <v>9</v>
      </c>
      <c r="AA13" s="349"/>
      <c r="AB13" s="381" t="s">
        <v>5</v>
      </c>
      <c r="AC13" s="382"/>
      <c r="AD13" s="361" t="s">
        <v>8</v>
      </c>
      <c r="AE13" s="362"/>
      <c r="AF13" s="365" t="s">
        <v>10</v>
      </c>
      <c r="AG13" s="366"/>
    </row>
    <row r="14" spans="1:36" ht="13.5" customHeight="1">
      <c r="A14" s="9">
        <v>0.38541666666666702</v>
      </c>
      <c r="B14" s="10"/>
      <c r="C14" s="10"/>
      <c r="D14" s="287"/>
      <c r="E14" s="327"/>
      <c r="F14" s="327"/>
      <c r="G14" s="327"/>
      <c r="H14" s="327"/>
      <c r="I14" s="288"/>
      <c r="J14" s="344"/>
      <c r="K14" s="345"/>
      <c r="L14" s="345"/>
      <c r="M14" s="345"/>
      <c r="N14" s="345"/>
      <c r="O14" s="345"/>
      <c r="P14" s="348"/>
      <c r="Q14" s="349"/>
      <c r="R14" s="413"/>
      <c r="S14" s="377"/>
      <c r="T14" s="365"/>
      <c r="U14" s="366"/>
      <c r="V14" s="344"/>
      <c r="W14" s="371"/>
      <c r="X14" s="365"/>
      <c r="Y14" s="366"/>
      <c r="Z14" s="348"/>
      <c r="AA14" s="349"/>
      <c r="AB14" s="381"/>
      <c r="AC14" s="382"/>
      <c r="AD14" s="361"/>
      <c r="AE14" s="362"/>
      <c r="AF14" s="365"/>
      <c r="AG14" s="366"/>
    </row>
    <row r="15" spans="1:36" ht="13.5" customHeight="1">
      <c r="A15" s="9">
        <v>0.39583333333333298</v>
      </c>
      <c r="B15" s="10"/>
      <c r="C15" s="10"/>
      <c r="D15" s="287"/>
      <c r="E15" s="327"/>
      <c r="F15" s="327"/>
      <c r="G15" s="327"/>
      <c r="H15" s="327"/>
      <c r="I15" s="288"/>
      <c r="J15" s="346"/>
      <c r="K15" s="347"/>
      <c r="L15" s="347"/>
      <c r="M15" s="347"/>
      <c r="N15" s="347"/>
      <c r="O15" s="347"/>
      <c r="P15" s="350"/>
      <c r="Q15" s="351"/>
      <c r="R15" s="414"/>
      <c r="S15" s="378"/>
      <c r="T15" s="367"/>
      <c r="U15" s="368"/>
      <c r="V15" s="346"/>
      <c r="W15" s="372"/>
      <c r="X15" s="367"/>
      <c r="Y15" s="368"/>
      <c r="Z15" s="350"/>
      <c r="AA15" s="351"/>
      <c r="AB15" s="383"/>
      <c r="AC15" s="384"/>
      <c r="AD15" s="363"/>
      <c r="AE15" s="364"/>
      <c r="AF15" s="367"/>
      <c r="AG15" s="368"/>
    </row>
    <row r="16" spans="1:36" ht="13.5" customHeight="1">
      <c r="A16" s="9">
        <v>0.40625</v>
      </c>
      <c r="D16" s="287"/>
      <c r="E16" s="327"/>
      <c r="F16" s="327"/>
      <c r="G16" s="327"/>
      <c r="H16" s="327"/>
      <c r="I16" s="288"/>
      <c r="J16" s="184">
        <f>$A16</f>
        <v>0.40625</v>
      </c>
      <c r="K16" s="185"/>
      <c r="L16" s="254">
        <f>$A16</f>
        <v>0.40625</v>
      </c>
      <c r="M16" s="255"/>
      <c r="N16" s="256">
        <f>$A16</f>
        <v>0.40625</v>
      </c>
      <c r="O16" s="257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87"/>
      <c r="E17" s="327"/>
      <c r="F17" s="327"/>
      <c r="G17" s="327"/>
      <c r="H17" s="327"/>
      <c r="I17" s="288"/>
      <c r="J17" s="186" t="s">
        <v>14</v>
      </c>
      <c r="K17" s="187"/>
      <c r="L17" s="348" t="s">
        <v>9</v>
      </c>
      <c r="M17" s="349"/>
      <c r="N17" s="332" t="s">
        <v>7</v>
      </c>
      <c r="O17" s="333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87"/>
      <c r="E18" s="327"/>
      <c r="F18" s="327"/>
      <c r="G18" s="327"/>
      <c r="H18" s="327"/>
      <c r="I18" s="288"/>
      <c r="J18" s="186"/>
      <c r="K18" s="187"/>
      <c r="L18" s="348"/>
      <c r="M18" s="349"/>
      <c r="N18" s="332"/>
      <c r="O18" s="333"/>
      <c r="P18" s="270">
        <f>$A18</f>
        <v>0.42708333333333298</v>
      </c>
      <c r="Q18" s="271"/>
      <c r="R18" s="238">
        <f>$A18</f>
        <v>0.42708333333333298</v>
      </c>
      <c r="S18" s="239"/>
      <c r="T18" s="256">
        <f>$A18</f>
        <v>0.42708333333333298</v>
      </c>
      <c r="U18" s="257"/>
      <c r="V18" s="240">
        <f>$A18</f>
        <v>0.42708333333333298</v>
      </c>
      <c r="W18" s="241"/>
      <c r="X18" s="254">
        <f>$A18</f>
        <v>0.42708333333333298</v>
      </c>
      <c r="Y18" s="255"/>
      <c r="Z18" s="270">
        <f>$A18</f>
        <v>0.42708333333333298</v>
      </c>
      <c r="AA18" s="271"/>
      <c r="AB18" s="254">
        <f>$A18</f>
        <v>0.42708333333333298</v>
      </c>
      <c r="AC18" s="255"/>
      <c r="AD18" s="256">
        <f>$A18</f>
        <v>0.42708333333333298</v>
      </c>
      <c r="AE18" s="257"/>
      <c r="AF18" s="240">
        <f>$A18</f>
        <v>0.42708333333333298</v>
      </c>
      <c r="AG18" s="241"/>
      <c r="AI18" s="4" t="s">
        <v>6</v>
      </c>
      <c r="AJ18" s="59">
        <v>4</v>
      </c>
      <c r="AK18" s="48"/>
    </row>
    <row r="19" spans="1:38" ht="13.5" customHeight="1">
      <c r="A19" s="9">
        <v>0.4375</v>
      </c>
      <c r="B19" s="10"/>
      <c r="C19" s="10"/>
      <c r="D19" s="287"/>
      <c r="E19" s="327"/>
      <c r="F19" s="327"/>
      <c r="G19" s="327"/>
      <c r="H19" s="327"/>
      <c r="I19" s="288"/>
      <c r="J19" s="188"/>
      <c r="K19" s="189"/>
      <c r="L19" s="350"/>
      <c r="M19" s="351"/>
      <c r="N19" s="334"/>
      <c r="O19" s="335"/>
      <c r="P19" s="344" t="s">
        <v>6</v>
      </c>
      <c r="Q19" s="371"/>
      <c r="R19" s="365" t="s">
        <v>10</v>
      </c>
      <c r="S19" s="366"/>
      <c r="T19" s="332" t="s">
        <v>7</v>
      </c>
      <c r="U19" s="333"/>
      <c r="V19" s="361" t="s">
        <v>8</v>
      </c>
      <c r="W19" s="362"/>
      <c r="X19" s="348" t="s">
        <v>9</v>
      </c>
      <c r="Y19" s="349"/>
      <c r="Z19" s="344" t="s">
        <v>6</v>
      </c>
      <c r="AA19" s="371"/>
      <c r="AB19" s="348" t="s">
        <v>9</v>
      </c>
      <c r="AC19" s="349"/>
      <c r="AD19" s="332" t="s">
        <v>7</v>
      </c>
      <c r="AE19" s="333"/>
      <c r="AF19" s="361" t="s">
        <v>8</v>
      </c>
      <c r="AG19" s="362"/>
      <c r="AI19" s="4" t="s">
        <v>8</v>
      </c>
      <c r="AJ19" s="59">
        <v>4</v>
      </c>
      <c r="AK19" s="48"/>
    </row>
    <row r="20" spans="1:38" ht="13.5" customHeight="1">
      <c r="A20" s="9">
        <v>0.44791666666666702</v>
      </c>
      <c r="D20" s="287"/>
      <c r="E20" s="327"/>
      <c r="F20" s="327"/>
      <c r="G20" s="327"/>
      <c r="H20" s="327"/>
      <c r="I20" s="288"/>
      <c r="J20" s="218">
        <f>$A20</f>
        <v>0.44791666666666702</v>
      </c>
      <c r="K20" s="213"/>
      <c r="L20" s="213"/>
      <c r="M20" s="213"/>
      <c r="N20" s="213"/>
      <c r="O20" s="214"/>
      <c r="P20" s="344"/>
      <c r="Q20" s="371"/>
      <c r="R20" s="365"/>
      <c r="S20" s="366"/>
      <c r="T20" s="332"/>
      <c r="U20" s="333"/>
      <c r="V20" s="361"/>
      <c r="W20" s="362"/>
      <c r="X20" s="348"/>
      <c r="Y20" s="349"/>
      <c r="Z20" s="344"/>
      <c r="AA20" s="371"/>
      <c r="AB20" s="348"/>
      <c r="AC20" s="349"/>
      <c r="AD20" s="332"/>
      <c r="AE20" s="333"/>
      <c r="AF20" s="361"/>
      <c r="AG20" s="362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287"/>
      <c r="E21" s="327"/>
      <c r="F21" s="327"/>
      <c r="G21" s="327"/>
      <c r="H21" s="327"/>
      <c r="I21" s="288"/>
      <c r="J21" s="206" t="s">
        <v>307</v>
      </c>
      <c r="K21" s="207"/>
      <c r="L21" s="207"/>
      <c r="M21" s="207"/>
      <c r="N21" s="207"/>
      <c r="O21" s="208"/>
      <c r="P21" s="346"/>
      <c r="Q21" s="372"/>
      <c r="R21" s="367"/>
      <c r="S21" s="368"/>
      <c r="T21" s="334"/>
      <c r="U21" s="335"/>
      <c r="V21" s="363"/>
      <c r="W21" s="364"/>
      <c r="X21" s="350"/>
      <c r="Y21" s="351"/>
      <c r="Z21" s="346"/>
      <c r="AA21" s="372"/>
      <c r="AB21" s="350"/>
      <c r="AC21" s="351"/>
      <c r="AD21" s="334"/>
      <c r="AE21" s="335"/>
      <c r="AF21" s="363"/>
      <c r="AG21" s="364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87"/>
      <c r="E22" s="327"/>
      <c r="F22" s="327"/>
      <c r="G22" s="327"/>
      <c r="H22" s="327"/>
      <c r="I22" s="288"/>
      <c r="J22" s="238">
        <f>$A22</f>
        <v>0.46875</v>
      </c>
      <c r="K22" s="309"/>
      <c r="L22" s="309"/>
      <c r="M22" s="309"/>
      <c r="N22" s="309"/>
      <c r="O22" s="239"/>
      <c r="P22" s="238">
        <f>$A22</f>
        <v>0.46875</v>
      </c>
      <c r="Q22" s="239"/>
      <c r="R22" s="270">
        <f>$A22</f>
        <v>0.46875</v>
      </c>
      <c r="S22" s="271"/>
      <c r="T22" s="240">
        <f>$A22</f>
        <v>0.46875</v>
      </c>
      <c r="U22" s="241"/>
      <c r="V22" s="254">
        <f>$A22</f>
        <v>0.46875</v>
      </c>
      <c r="W22" s="255"/>
      <c r="X22" s="240">
        <f>$A22</f>
        <v>0.46875</v>
      </c>
      <c r="Y22" s="241"/>
      <c r="Z22" s="238">
        <f>$A22</f>
        <v>0.46875</v>
      </c>
      <c r="AA22" s="239"/>
      <c r="AB22" s="270">
        <f>$A22</f>
        <v>0.46875</v>
      </c>
      <c r="AC22" s="271"/>
      <c r="AD22" s="291">
        <f>$A22</f>
        <v>0.46875</v>
      </c>
      <c r="AE22" s="308"/>
      <c r="AF22" s="256">
        <f>$A22</f>
        <v>0.46875</v>
      </c>
      <c r="AG22" s="257"/>
      <c r="AI22" s="4" t="s">
        <v>7</v>
      </c>
      <c r="AJ22" s="59">
        <v>3</v>
      </c>
      <c r="AK22" s="48"/>
    </row>
    <row r="23" spans="1:38" ht="13.5" customHeight="1">
      <c r="A23" s="9">
        <v>0.47916666666666702</v>
      </c>
      <c r="B23" s="10"/>
      <c r="C23" s="10"/>
      <c r="D23" s="287"/>
      <c r="E23" s="327"/>
      <c r="F23" s="327"/>
      <c r="G23" s="327"/>
      <c r="H23" s="327"/>
      <c r="I23" s="288"/>
      <c r="J23" s="365" t="s">
        <v>301</v>
      </c>
      <c r="K23" s="451"/>
      <c r="L23" s="451"/>
      <c r="M23" s="451"/>
      <c r="N23" s="451"/>
      <c r="O23" s="366"/>
      <c r="P23" s="365" t="s">
        <v>10</v>
      </c>
      <c r="Q23" s="366"/>
      <c r="R23" s="344" t="s">
        <v>6</v>
      </c>
      <c r="S23" s="371"/>
      <c r="T23" s="361" t="s">
        <v>8</v>
      </c>
      <c r="U23" s="362"/>
      <c r="V23" s="348" t="s">
        <v>9</v>
      </c>
      <c r="W23" s="349"/>
      <c r="X23" s="361" t="s">
        <v>8</v>
      </c>
      <c r="Y23" s="362"/>
      <c r="Z23" s="365" t="s">
        <v>10</v>
      </c>
      <c r="AA23" s="366"/>
      <c r="AB23" s="344" t="s">
        <v>6</v>
      </c>
      <c r="AC23" s="371"/>
      <c r="AD23" s="381" t="s">
        <v>5</v>
      </c>
      <c r="AE23" s="382"/>
      <c r="AF23" s="332" t="s">
        <v>7</v>
      </c>
      <c r="AG23" s="333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287"/>
      <c r="E24" s="327"/>
      <c r="F24" s="327"/>
      <c r="G24" s="327"/>
      <c r="H24" s="327"/>
      <c r="I24" s="288"/>
      <c r="J24" s="365"/>
      <c r="K24" s="451"/>
      <c r="L24" s="451"/>
      <c r="M24" s="451"/>
      <c r="N24" s="451"/>
      <c r="O24" s="366"/>
      <c r="P24" s="365"/>
      <c r="Q24" s="366"/>
      <c r="R24" s="344"/>
      <c r="S24" s="371"/>
      <c r="T24" s="361"/>
      <c r="U24" s="362"/>
      <c r="V24" s="348"/>
      <c r="W24" s="349"/>
      <c r="X24" s="361"/>
      <c r="Y24" s="362"/>
      <c r="Z24" s="365"/>
      <c r="AA24" s="366"/>
      <c r="AB24" s="344"/>
      <c r="AC24" s="371"/>
      <c r="AD24" s="381"/>
      <c r="AE24" s="382"/>
      <c r="AF24" s="332"/>
      <c r="AG24" s="333"/>
      <c r="AI24" s="4" t="s">
        <v>14</v>
      </c>
      <c r="AJ24" s="59">
        <v>1</v>
      </c>
      <c r="AK24" s="48"/>
    </row>
    <row r="25" spans="1:38" ht="13.5" customHeight="1">
      <c r="A25" s="9">
        <v>0.5</v>
      </c>
      <c r="B25" s="10"/>
      <c r="C25" s="10"/>
      <c r="D25" s="287"/>
      <c r="E25" s="327"/>
      <c r="F25" s="327"/>
      <c r="G25" s="327"/>
      <c r="H25" s="327"/>
      <c r="I25" s="288"/>
      <c r="J25" s="367"/>
      <c r="K25" s="452"/>
      <c r="L25" s="452"/>
      <c r="M25" s="452"/>
      <c r="N25" s="452"/>
      <c r="O25" s="368"/>
      <c r="P25" s="367"/>
      <c r="Q25" s="368"/>
      <c r="R25" s="346"/>
      <c r="S25" s="372"/>
      <c r="T25" s="363"/>
      <c r="U25" s="364"/>
      <c r="V25" s="350"/>
      <c r="W25" s="351"/>
      <c r="X25" s="363"/>
      <c r="Y25" s="364"/>
      <c r="Z25" s="367"/>
      <c r="AA25" s="368"/>
      <c r="AB25" s="346"/>
      <c r="AC25" s="372"/>
      <c r="AD25" s="383"/>
      <c r="AE25" s="384"/>
      <c r="AF25" s="334"/>
      <c r="AG25" s="335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287"/>
      <c r="E26" s="327"/>
      <c r="F26" s="327"/>
      <c r="G26" s="327"/>
      <c r="H26" s="327"/>
      <c r="I26" s="288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87"/>
      <c r="E27" s="327"/>
      <c r="F27" s="327"/>
      <c r="G27" s="327"/>
      <c r="H27" s="327"/>
      <c r="I27" s="288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87"/>
      <c r="E28" s="327"/>
      <c r="F28" s="327"/>
      <c r="G28" s="327"/>
      <c r="H28" s="327"/>
      <c r="I28" s="288"/>
      <c r="J28" s="256">
        <f>$A28</f>
        <v>0.53125</v>
      </c>
      <c r="K28" s="257"/>
      <c r="L28" s="240">
        <f>$A28</f>
        <v>0.53125</v>
      </c>
      <c r="M28" s="241"/>
      <c r="N28" s="184">
        <f>$A28</f>
        <v>0.53125</v>
      </c>
      <c r="O28" s="185"/>
      <c r="P28" s="256">
        <f>$A28</f>
        <v>0.53125</v>
      </c>
      <c r="Q28" s="257"/>
      <c r="R28" s="254">
        <f>$A28</f>
        <v>0.53125</v>
      </c>
      <c r="S28" s="255"/>
      <c r="T28" s="291">
        <f>$A28</f>
        <v>0.53125</v>
      </c>
      <c r="U28" s="308"/>
      <c r="V28" s="215">
        <f>$A28</f>
        <v>0.53125</v>
      </c>
      <c r="W28" s="216"/>
      <c r="X28" s="216"/>
      <c r="Y28" s="216"/>
      <c r="Z28" s="216"/>
      <c r="AA28" s="217"/>
      <c r="AB28" s="256">
        <f>$A28</f>
        <v>0.53125</v>
      </c>
      <c r="AC28" s="257"/>
      <c r="AD28" s="254">
        <f>$A28</f>
        <v>0.53125</v>
      </c>
      <c r="AE28" s="255"/>
      <c r="AF28" s="291">
        <f>$A28</f>
        <v>0.53125</v>
      </c>
      <c r="AG28" s="308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287"/>
      <c r="E29" s="327"/>
      <c r="F29" s="327"/>
      <c r="G29" s="327"/>
      <c r="H29" s="327"/>
      <c r="I29" s="288"/>
      <c r="J29" s="332" t="s">
        <v>7</v>
      </c>
      <c r="K29" s="333"/>
      <c r="L29" s="361" t="s">
        <v>8</v>
      </c>
      <c r="M29" s="362"/>
      <c r="N29" s="186" t="s">
        <v>14</v>
      </c>
      <c r="O29" s="187"/>
      <c r="P29" s="332" t="s">
        <v>7</v>
      </c>
      <c r="Q29" s="333"/>
      <c r="R29" s="348" t="s">
        <v>9</v>
      </c>
      <c r="S29" s="349"/>
      <c r="T29" s="381" t="s">
        <v>5</v>
      </c>
      <c r="U29" s="382"/>
      <c r="V29" s="194" t="s">
        <v>21</v>
      </c>
      <c r="W29" s="195"/>
      <c r="X29" s="195"/>
      <c r="Y29" s="195"/>
      <c r="Z29" s="195"/>
      <c r="AA29" s="196"/>
      <c r="AB29" s="332" t="s">
        <v>7</v>
      </c>
      <c r="AC29" s="333"/>
      <c r="AD29" s="348" t="s">
        <v>9</v>
      </c>
      <c r="AE29" s="349"/>
      <c r="AF29" s="381" t="s">
        <v>5</v>
      </c>
      <c r="AG29" s="382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287"/>
      <c r="E30" s="327"/>
      <c r="F30" s="327"/>
      <c r="G30" s="327"/>
      <c r="H30" s="327"/>
      <c r="I30" s="288"/>
      <c r="J30" s="332"/>
      <c r="K30" s="333"/>
      <c r="L30" s="361"/>
      <c r="M30" s="362"/>
      <c r="N30" s="186"/>
      <c r="O30" s="187"/>
      <c r="P30" s="332"/>
      <c r="Q30" s="333"/>
      <c r="R30" s="348"/>
      <c r="S30" s="349"/>
      <c r="T30" s="381"/>
      <c r="U30" s="382"/>
      <c r="V30" s="194"/>
      <c r="W30" s="195"/>
      <c r="X30" s="195"/>
      <c r="Y30" s="195"/>
      <c r="Z30" s="195"/>
      <c r="AA30" s="196"/>
      <c r="AB30" s="332"/>
      <c r="AC30" s="333"/>
      <c r="AD30" s="348"/>
      <c r="AE30" s="349"/>
      <c r="AF30" s="381"/>
      <c r="AG30" s="382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287"/>
      <c r="E31" s="327"/>
      <c r="F31" s="327"/>
      <c r="G31" s="327"/>
      <c r="H31" s="327"/>
      <c r="I31" s="288"/>
      <c r="J31" s="334"/>
      <c r="K31" s="335"/>
      <c r="L31" s="363"/>
      <c r="M31" s="364"/>
      <c r="N31" s="188"/>
      <c r="O31" s="189"/>
      <c r="P31" s="334"/>
      <c r="Q31" s="335"/>
      <c r="R31" s="350"/>
      <c r="S31" s="351"/>
      <c r="T31" s="383"/>
      <c r="U31" s="384"/>
      <c r="V31" s="194"/>
      <c r="W31" s="195"/>
      <c r="X31" s="195"/>
      <c r="Y31" s="195"/>
      <c r="Z31" s="195"/>
      <c r="AA31" s="196"/>
      <c r="AB31" s="334"/>
      <c r="AC31" s="335"/>
      <c r="AD31" s="350"/>
      <c r="AE31" s="351"/>
      <c r="AF31" s="383"/>
      <c r="AG31" s="384"/>
    </row>
    <row r="32" spans="1:38" s="4" customFormat="1" ht="13.5" customHeight="1">
      <c r="A32" s="9">
        <v>7.2916666666666699E-2</v>
      </c>
      <c r="B32" s="162"/>
      <c r="C32" s="162"/>
      <c r="D32" s="287"/>
      <c r="E32" s="327"/>
      <c r="F32" s="327"/>
      <c r="G32" s="327"/>
      <c r="H32" s="327"/>
      <c r="I32" s="288"/>
      <c r="J32" s="254">
        <f>$A32</f>
        <v>7.2916666666666699E-2</v>
      </c>
      <c r="K32" s="255"/>
      <c r="L32" s="184">
        <f>$A32</f>
        <v>7.2916666666666699E-2</v>
      </c>
      <c r="M32" s="185"/>
      <c r="N32" s="240">
        <f>$A32</f>
        <v>7.2916666666666699E-2</v>
      </c>
      <c r="O32" s="241"/>
      <c r="P32" s="291">
        <f>$A32</f>
        <v>7.2916666666666699E-2</v>
      </c>
      <c r="Q32" s="308"/>
      <c r="R32" s="240">
        <f>$A32</f>
        <v>7.2916666666666699E-2</v>
      </c>
      <c r="S32" s="241"/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240">
        <f>$A32</f>
        <v>7.2916666666666699E-2</v>
      </c>
      <c r="AC32" s="241"/>
      <c r="AD32" s="238">
        <f>$A32</f>
        <v>7.2916666666666699E-2</v>
      </c>
      <c r="AE32" s="239"/>
      <c r="AF32" s="270">
        <f>$A32</f>
        <v>7.2916666666666699E-2</v>
      </c>
      <c r="AG32" s="271"/>
      <c r="AI32" s="4" t="s">
        <v>58</v>
      </c>
      <c r="AJ32" s="48">
        <f>SUM(AJ18:AJ30)</f>
        <v>28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287"/>
      <c r="E33" s="327"/>
      <c r="F33" s="327"/>
      <c r="G33" s="327"/>
      <c r="H33" s="327"/>
      <c r="I33" s="288"/>
      <c r="J33" s="348" t="s">
        <v>9</v>
      </c>
      <c r="K33" s="349"/>
      <c r="L33" s="186" t="s">
        <v>14</v>
      </c>
      <c r="M33" s="187"/>
      <c r="N33" s="361" t="s">
        <v>8</v>
      </c>
      <c r="O33" s="362"/>
      <c r="P33" s="381" t="s">
        <v>5</v>
      </c>
      <c r="Q33" s="382"/>
      <c r="R33" s="361" t="s">
        <v>8</v>
      </c>
      <c r="S33" s="362"/>
      <c r="T33" s="344" t="s">
        <v>6</v>
      </c>
      <c r="U33" s="371"/>
      <c r="V33" s="194"/>
      <c r="W33" s="195"/>
      <c r="X33" s="195"/>
      <c r="Y33" s="195"/>
      <c r="Z33" s="195"/>
      <c r="AA33" s="196"/>
      <c r="AB33" s="361" t="s">
        <v>8</v>
      </c>
      <c r="AC33" s="362"/>
      <c r="AD33" s="365" t="s">
        <v>10</v>
      </c>
      <c r="AE33" s="366"/>
      <c r="AF33" s="344" t="s">
        <v>6</v>
      </c>
      <c r="AG33" s="371"/>
    </row>
    <row r="34" spans="1:33" s="4" customFormat="1" ht="13.5" customHeight="1">
      <c r="A34" s="9">
        <v>9.3750000000000097E-2</v>
      </c>
      <c r="B34" s="10"/>
      <c r="C34" s="10"/>
      <c r="D34" s="287"/>
      <c r="E34" s="327"/>
      <c r="F34" s="327"/>
      <c r="G34" s="327"/>
      <c r="H34" s="327"/>
      <c r="I34" s="288"/>
      <c r="J34" s="348"/>
      <c r="K34" s="349"/>
      <c r="L34" s="186"/>
      <c r="M34" s="187"/>
      <c r="N34" s="361"/>
      <c r="O34" s="362"/>
      <c r="P34" s="381"/>
      <c r="Q34" s="382"/>
      <c r="R34" s="361"/>
      <c r="S34" s="362"/>
      <c r="T34" s="344"/>
      <c r="U34" s="371"/>
      <c r="V34" s="194"/>
      <c r="W34" s="195"/>
      <c r="X34" s="195"/>
      <c r="Y34" s="195"/>
      <c r="Z34" s="195"/>
      <c r="AA34" s="196"/>
      <c r="AB34" s="361"/>
      <c r="AC34" s="362"/>
      <c r="AD34" s="365"/>
      <c r="AE34" s="366"/>
      <c r="AF34" s="344"/>
      <c r="AG34" s="371"/>
    </row>
    <row r="35" spans="1:33" s="4" customFormat="1" ht="13.5" customHeight="1">
      <c r="A35" s="9">
        <v>0.104166666666667</v>
      </c>
      <c r="B35" s="10"/>
      <c r="C35" s="10"/>
      <c r="D35" s="289"/>
      <c r="E35" s="328"/>
      <c r="F35" s="328"/>
      <c r="G35" s="328"/>
      <c r="H35" s="328"/>
      <c r="I35" s="290"/>
      <c r="J35" s="350"/>
      <c r="K35" s="351"/>
      <c r="L35" s="188"/>
      <c r="M35" s="189"/>
      <c r="N35" s="363"/>
      <c r="O35" s="364"/>
      <c r="P35" s="383"/>
      <c r="Q35" s="384"/>
      <c r="R35" s="363"/>
      <c r="S35" s="364"/>
      <c r="T35" s="346"/>
      <c r="U35" s="372"/>
      <c r="V35" s="197"/>
      <c r="W35" s="198"/>
      <c r="X35" s="198"/>
      <c r="Y35" s="198"/>
      <c r="Z35" s="198"/>
      <c r="AA35" s="199"/>
      <c r="AB35" s="363"/>
      <c r="AC35" s="364"/>
      <c r="AD35" s="367"/>
      <c r="AE35" s="368"/>
      <c r="AF35" s="346"/>
      <c r="AG35" s="372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302</v>
      </c>
      <c r="E37" s="192"/>
      <c r="F37" s="192"/>
      <c r="G37" s="192"/>
      <c r="H37" s="192"/>
      <c r="I37" s="193"/>
      <c r="J37" s="191" t="s">
        <v>302</v>
      </c>
      <c r="K37" s="192"/>
      <c r="L37" s="192"/>
      <c r="M37" s="192"/>
      <c r="N37" s="192"/>
      <c r="O37" s="193"/>
      <c r="P37" s="191" t="s">
        <v>302</v>
      </c>
      <c r="Q37" s="192"/>
      <c r="R37" s="192"/>
      <c r="S37" s="192"/>
      <c r="T37" s="192"/>
      <c r="U37" s="193"/>
      <c r="V37" s="191" t="s">
        <v>302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41"/>
      <c r="W38" s="41"/>
      <c r="X38" s="41"/>
      <c r="Y38" s="41"/>
      <c r="Z38" s="41"/>
      <c r="AA38" s="41"/>
      <c r="AB38" s="191" t="s">
        <v>297</v>
      </c>
      <c r="AC38" s="192"/>
      <c r="AD38" s="192"/>
      <c r="AE38" s="192"/>
      <c r="AF38" s="192"/>
      <c r="AG38" s="193"/>
    </row>
    <row r="39" spans="1:33" s="4" customFormat="1" ht="13.5" customHeight="1">
      <c r="A39" s="9">
        <v>0.14583333333333101</v>
      </c>
      <c r="B39" s="10"/>
      <c r="C39" s="10"/>
      <c r="D39" s="165"/>
      <c r="E39" s="165"/>
      <c r="F39" s="165"/>
      <c r="G39" s="165"/>
      <c r="H39" s="165"/>
      <c r="I39" s="165"/>
      <c r="J39" s="165"/>
      <c r="K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201" t="s">
        <v>313</v>
      </c>
      <c r="AC39" s="201"/>
      <c r="AD39" s="201"/>
      <c r="AE39" s="201"/>
      <c r="AF39" s="201"/>
      <c r="AG39" s="201"/>
    </row>
    <row r="40" spans="1:33" s="4" customFormat="1" ht="13.5" customHeight="1">
      <c r="A40" s="9">
        <v>0.156249999999997</v>
      </c>
      <c r="B40" s="10"/>
      <c r="C40" s="10"/>
      <c r="D40" s="165"/>
      <c r="E40" s="165"/>
      <c r="F40" s="165"/>
      <c r="G40" s="165"/>
      <c r="H40" s="165"/>
      <c r="I40" s="165"/>
      <c r="J40" s="165"/>
      <c r="K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272" t="s">
        <v>299</v>
      </c>
      <c r="AC40" s="272"/>
      <c r="AD40" s="272"/>
      <c r="AE40" s="272"/>
      <c r="AF40" s="272"/>
      <c r="AG40" s="272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6" spans="1:33">
      <c r="I46" s="5"/>
    </row>
    <row r="49" spans="9:9">
      <c r="I49" s="5"/>
    </row>
    <row r="52" spans="9:9">
      <c r="I52" s="5"/>
    </row>
    <row r="55" spans="9:9">
      <c r="I55" s="5"/>
    </row>
  </sheetData>
  <mergeCells count="186">
    <mergeCell ref="AB39:AG39"/>
    <mergeCell ref="AB40:AG40"/>
    <mergeCell ref="L8:M8"/>
    <mergeCell ref="L9:M11"/>
    <mergeCell ref="AB29:AC31"/>
    <mergeCell ref="AD29:AE31"/>
    <mergeCell ref="AF29:AG31"/>
    <mergeCell ref="AD22:AE22"/>
    <mergeCell ref="AD23:AE25"/>
    <mergeCell ref="AD32:AE32"/>
    <mergeCell ref="Z8:AA8"/>
    <mergeCell ref="Z12:AA12"/>
    <mergeCell ref="T9:U11"/>
    <mergeCell ref="V9:W11"/>
    <mergeCell ref="X9:Y11"/>
    <mergeCell ref="Z9:AA11"/>
    <mergeCell ref="P17:U17"/>
    <mergeCell ref="V17:AA17"/>
    <mergeCell ref="P16:U16"/>
    <mergeCell ref="V16:AA16"/>
    <mergeCell ref="P13:Q15"/>
    <mergeCell ref="T13:U15"/>
    <mergeCell ref="V13:W15"/>
    <mergeCell ref="AB38:AG38"/>
    <mergeCell ref="AD8:AE8"/>
    <mergeCell ref="AF8:AG8"/>
    <mergeCell ref="AF22:AG22"/>
    <mergeCell ref="AB27:AG27"/>
    <mergeCell ref="AB33:AC35"/>
    <mergeCell ref="AF33:AG35"/>
    <mergeCell ref="AB8:AC8"/>
    <mergeCell ref="AB12:AC12"/>
    <mergeCell ref="AD12:AE12"/>
    <mergeCell ref="AF12:AG12"/>
    <mergeCell ref="AF9:AG11"/>
    <mergeCell ref="AB9:AC11"/>
    <mergeCell ref="AD9:AE11"/>
    <mergeCell ref="AB17:AG17"/>
    <mergeCell ref="AB13:AC15"/>
    <mergeCell ref="AD13:AE15"/>
    <mergeCell ref="AF13:AG15"/>
    <mergeCell ref="AB16:AG16"/>
    <mergeCell ref="AD18:AE18"/>
    <mergeCell ref="AF18:AG18"/>
    <mergeCell ref="AB22:AC22"/>
    <mergeCell ref="AF32:AG32"/>
    <mergeCell ref="AB32:AC32"/>
    <mergeCell ref="X5:Y5"/>
    <mergeCell ref="AD5:AE5"/>
    <mergeCell ref="D6:I6"/>
    <mergeCell ref="J6:O6"/>
    <mergeCell ref="P6:U6"/>
    <mergeCell ref="V6:AA6"/>
    <mergeCell ref="AB6:AG6"/>
    <mergeCell ref="P7:Q7"/>
    <mergeCell ref="R7:S7"/>
    <mergeCell ref="X7:Y7"/>
    <mergeCell ref="D7:E7"/>
    <mergeCell ref="F7:G7"/>
    <mergeCell ref="H7:I7"/>
    <mergeCell ref="J7:K7"/>
    <mergeCell ref="L7:M7"/>
    <mergeCell ref="N7:O7"/>
    <mergeCell ref="Z7:AA7"/>
    <mergeCell ref="AB7:AC7"/>
    <mergeCell ref="AD7:AE7"/>
    <mergeCell ref="AF7:AG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13:Y15"/>
    <mergeCell ref="J8:K8"/>
    <mergeCell ref="N8:O8"/>
    <mergeCell ref="P8:Q8"/>
    <mergeCell ref="R9:R11"/>
    <mergeCell ref="S9:S11"/>
    <mergeCell ref="P12:Q12"/>
    <mergeCell ref="T12:U12"/>
    <mergeCell ref="T7:U7"/>
    <mergeCell ref="V7:W7"/>
    <mergeCell ref="P18:Q18"/>
    <mergeCell ref="R18:S18"/>
    <mergeCell ref="T18:U18"/>
    <mergeCell ref="V18:W18"/>
    <mergeCell ref="X18:Y18"/>
    <mergeCell ref="AB19:AC21"/>
    <mergeCell ref="AD19:AE21"/>
    <mergeCell ref="AF19:AG21"/>
    <mergeCell ref="Z19:AA21"/>
    <mergeCell ref="Z18:AA18"/>
    <mergeCell ref="AB18:AC18"/>
    <mergeCell ref="P19:Q21"/>
    <mergeCell ref="R19:S21"/>
    <mergeCell ref="T19:U21"/>
    <mergeCell ref="V19:W21"/>
    <mergeCell ref="X19:Y21"/>
    <mergeCell ref="P22:Q22"/>
    <mergeCell ref="V22:W22"/>
    <mergeCell ref="X22:Y22"/>
    <mergeCell ref="Z22:AA22"/>
    <mergeCell ref="V27:AA27"/>
    <mergeCell ref="Z23:AA25"/>
    <mergeCell ref="R22:S22"/>
    <mergeCell ref="T22:U22"/>
    <mergeCell ref="AF23:AG25"/>
    <mergeCell ref="J26:O26"/>
    <mergeCell ref="P26:U26"/>
    <mergeCell ref="V26:AA26"/>
    <mergeCell ref="AB26:AG26"/>
    <mergeCell ref="T23:U25"/>
    <mergeCell ref="AB23:AC25"/>
    <mergeCell ref="N28:O28"/>
    <mergeCell ref="P28:Q28"/>
    <mergeCell ref="R28:S28"/>
    <mergeCell ref="T28:U28"/>
    <mergeCell ref="V28:AA28"/>
    <mergeCell ref="AB28:AC28"/>
    <mergeCell ref="AD28:AE28"/>
    <mergeCell ref="AF28:AG28"/>
    <mergeCell ref="P23:Q25"/>
    <mergeCell ref="R23:S25"/>
    <mergeCell ref="V23:W25"/>
    <mergeCell ref="X23:Y25"/>
    <mergeCell ref="V29:AA35"/>
    <mergeCell ref="J32:K32"/>
    <mergeCell ref="L32:M32"/>
    <mergeCell ref="J29:K31"/>
    <mergeCell ref="L29:M31"/>
    <mergeCell ref="N29:O31"/>
    <mergeCell ref="P29:Q31"/>
    <mergeCell ref="R29:S31"/>
    <mergeCell ref="AD33:AE35"/>
    <mergeCell ref="J33:K35"/>
    <mergeCell ref="L33:M35"/>
    <mergeCell ref="N33:O35"/>
    <mergeCell ref="P33:Q35"/>
    <mergeCell ref="R33:S35"/>
    <mergeCell ref="T33:U35"/>
    <mergeCell ref="N32:O32"/>
    <mergeCell ref="P32:Q32"/>
    <mergeCell ref="R32:S32"/>
    <mergeCell ref="T32:U32"/>
    <mergeCell ref="P36:U36"/>
    <mergeCell ref="D37:I37"/>
    <mergeCell ref="J37:O37"/>
    <mergeCell ref="P37:U37"/>
    <mergeCell ref="V37:AA37"/>
    <mergeCell ref="D8:I35"/>
    <mergeCell ref="T29:U31"/>
    <mergeCell ref="J27:O27"/>
    <mergeCell ref="P27:U27"/>
    <mergeCell ref="J28:K28"/>
    <mergeCell ref="L28:M28"/>
    <mergeCell ref="Z13:AA15"/>
    <mergeCell ref="R13:R15"/>
    <mergeCell ref="S13:S15"/>
    <mergeCell ref="J13:O15"/>
    <mergeCell ref="J12:O12"/>
    <mergeCell ref="J9:K11"/>
    <mergeCell ref="N9:O11"/>
    <mergeCell ref="P9:Q11"/>
    <mergeCell ref="T8:U8"/>
    <mergeCell ref="V8:W8"/>
    <mergeCell ref="X8:Y8"/>
    <mergeCell ref="V12:W12"/>
    <mergeCell ref="X12:Y12"/>
    <mergeCell ref="J16:K16"/>
    <mergeCell ref="L16:M16"/>
    <mergeCell ref="N16:O16"/>
    <mergeCell ref="J17:K19"/>
    <mergeCell ref="L17:M19"/>
    <mergeCell ref="N17:O19"/>
    <mergeCell ref="J22:O22"/>
    <mergeCell ref="J23:O25"/>
    <mergeCell ref="J20:O20"/>
    <mergeCell ref="J21:O21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5"/>
  <sheetViews>
    <sheetView zoomScaleNormal="100" zoomScaleSheetLayoutView="100" zoomScalePageLayoutView="80" workbookViewId="0">
      <selection activeCell="V28" sqref="V28:AA28"/>
    </sheetView>
  </sheetViews>
  <sheetFormatPr defaultColWidth="4" defaultRowHeight="12.75"/>
  <cols>
    <col min="1" max="1" width="8.140625" style="1" customWidth="1"/>
    <col min="2" max="3" width="2.7109375" style="159" customWidth="1"/>
    <col min="4" max="33" width="4.7109375" style="161" customWidth="1"/>
    <col min="34" max="34" width="4" style="161"/>
    <col min="35" max="35" width="9.85546875" style="4" customWidth="1"/>
    <col min="36" max="16384" width="4" style="161"/>
  </cols>
  <sheetData>
    <row r="1" spans="1:36" s="38" customFormat="1" ht="18.75">
      <c r="A1" s="34" t="s">
        <v>43</v>
      </c>
      <c r="B1" s="160"/>
      <c r="C1" s="160"/>
      <c r="E1" s="39"/>
      <c r="F1" s="39"/>
      <c r="G1" s="39"/>
      <c r="H1" s="231" t="s">
        <v>251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182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26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118</v>
      </c>
      <c r="B4" s="111" t="s">
        <v>137</v>
      </c>
      <c r="D4" s="234">
        <v>42065</v>
      </c>
      <c r="E4" s="234"/>
      <c r="F4" s="234"/>
      <c r="G4" s="235" t="str">
        <f>"(day "&amp;$A$4+0&amp;")"</f>
        <v>(day 118)</v>
      </c>
      <c r="H4" s="235"/>
      <c r="I4" s="235"/>
      <c r="J4" s="234">
        <f>D4+1</f>
        <v>42066</v>
      </c>
      <c r="K4" s="234"/>
      <c r="L4" s="234"/>
      <c r="M4" s="235" t="str">
        <f>"(day "&amp;$A$4+1&amp;")"</f>
        <v>(day 119)</v>
      </c>
      <c r="N4" s="235"/>
      <c r="O4" s="235"/>
      <c r="P4" s="234">
        <f>J4+1</f>
        <v>42067</v>
      </c>
      <c r="Q4" s="234"/>
      <c r="R4" s="234"/>
      <c r="S4" s="235" t="str">
        <f>"(day "&amp;$A$4+2&amp;")"</f>
        <v>(day 120)</v>
      </c>
      <c r="T4" s="235"/>
      <c r="U4" s="235"/>
      <c r="V4" s="234">
        <f>P4+1</f>
        <v>42068</v>
      </c>
      <c r="W4" s="234"/>
      <c r="X4" s="234"/>
      <c r="Y4" s="235" t="str">
        <f>"(day "&amp;$A$4+3&amp;")"</f>
        <v>(day 121)</v>
      </c>
      <c r="Z4" s="235"/>
      <c r="AA4" s="235"/>
      <c r="AB4" s="234">
        <f>V4+1</f>
        <v>42069</v>
      </c>
      <c r="AC4" s="234"/>
      <c r="AD4" s="234"/>
      <c r="AE4" s="235" t="str">
        <f>"(day "&amp;$A$4+4&amp;")"</f>
        <v>(day 122)</v>
      </c>
      <c r="AF4" s="235"/>
      <c r="AG4" s="235"/>
      <c r="AI4" s="6"/>
    </row>
    <row r="5" spans="1:36" s="7" customFormat="1" ht="13.5" customHeight="1">
      <c r="A5" s="112">
        <v>26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171</v>
      </c>
      <c r="W7" s="224"/>
      <c r="X7" s="223" t="s">
        <v>172</v>
      </c>
      <c r="Y7" s="224"/>
      <c r="Z7" s="223" t="s">
        <v>173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70">
        <f>$A8</f>
        <v>0.32291666666666669</v>
      </c>
      <c r="E8" s="271"/>
      <c r="F8" s="12">
        <f>$A8</f>
        <v>0.32291666666666669</v>
      </c>
      <c r="G8" s="69">
        <f>$A8</f>
        <v>0.32291666666666669</v>
      </c>
      <c r="H8" s="240">
        <f>$A8</f>
        <v>0.32291666666666669</v>
      </c>
      <c r="I8" s="241"/>
      <c r="J8" s="254">
        <f>$A8</f>
        <v>0.32291666666666669</v>
      </c>
      <c r="K8" s="255"/>
      <c r="L8" s="270">
        <f>$A8</f>
        <v>0.32291666666666669</v>
      </c>
      <c r="M8" s="271"/>
      <c r="N8" s="238">
        <f>$A8</f>
        <v>0.32291666666666669</v>
      </c>
      <c r="O8" s="239"/>
      <c r="P8" s="256">
        <f>$A8</f>
        <v>0.32291666666666669</v>
      </c>
      <c r="Q8" s="257"/>
      <c r="R8" s="238">
        <f>$A8</f>
        <v>0.32291666666666669</v>
      </c>
      <c r="S8" s="239"/>
      <c r="T8" s="291">
        <f>$A8</f>
        <v>0.32291666666666669</v>
      </c>
      <c r="U8" s="308"/>
      <c r="V8" s="240">
        <f>$A8</f>
        <v>0.32291666666666669</v>
      </c>
      <c r="W8" s="241"/>
      <c r="X8" s="254">
        <f>$A8</f>
        <v>0.32291666666666669</v>
      </c>
      <c r="Y8" s="255"/>
      <c r="Z8" s="270">
        <f>$A8</f>
        <v>0.32291666666666669</v>
      </c>
      <c r="AA8" s="271"/>
      <c r="AB8" s="254">
        <f>$A8</f>
        <v>0.32291666666666669</v>
      </c>
      <c r="AC8" s="255"/>
      <c r="AD8" s="256">
        <f>$A8</f>
        <v>0.32291666666666669</v>
      </c>
      <c r="AE8" s="257"/>
      <c r="AF8" s="240">
        <f>$A8</f>
        <v>0.32291666666666669</v>
      </c>
      <c r="AG8" s="241"/>
    </row>
    <row r="9" spans="1:36" ht="13.5" customHeight="1">
      <c r="A9" s="9">
        <v>0.33333333333333331</v>
      </c>
      <c r="B9" s="10"/>
      <c r="C9" s="10"/>
      <c r="D9" s="344" t="s">
        <v>6</v>
      </c>
      <c r="E9" s="371"/>
      <c r="F9" s="379" t="s">
        <v>10</v>
      </c>
      <c r="G9" s="377" t="s">
        <v>7</v>
      </c>
      <c r="H9" s="361" t="s">
        <v>8</v>
      </c>
      <c r="I9" s="362"/>
      <c r="J9" s="348" t="s">
        <v>9</v>
      </c>
      <c r="K9" s="349"/>
      <c r="L9" s="344" t="s">
        <v>6</v>
      </c>
      <c r="M9" s="371"/>
      <c r="N9" s="365" t="s">
        <v>10</v>
      </c>
      <c r="O9" s="366"/>
      <c r="P9" s="332" t="s">
        <v>7</v>
      </c>
      <c r="Q9" s="333"/>
      <c r="R9" s="365" t="s">
        <v>10</v>
      </c>
      <c r="S9" s="366"/>
      <c r="T9" s="381" t="s">
        <v>5</v>
      </c>
      <c r="U9" s="382"/>
      <c r="V9" s="361" t="s">
        <v>8</v>
      </c>
      <c r="W9" s="362"/>
      <c r="X9" s="348" t="s">
        <v>9</v>
      </c>
      <c r="Y9" s="349"/>
      <c r="Z9" s="344" t="s">
        <v>6</v>
      </c>
      <c r="AA9" s="371"/>
      <c r="AB9" s="348" t="s">
        <v>9</v>
      </c>
      <c r="AC9" s="349"/>
      <c r="AD9" s="332" t="s">
        <v>7</v>
      </c>
      <c r="AE9" s="333"/>
      <c r="AF9" s="361" t="s">
        <v>8</v>
      </c>
      <c r="AG9" s="362"/>
    </row>
    <row r="10" spans="1:36" ht="13.5" customHeight="1">
      <c r="A10" s="9">
        <v>0.34375</v>
      </c>
      <c r="B10" s="10"/>
      <c r="C10" s="10"/>
      <c r="D10" s="344"/>
      <c r="E10" s="371"/>
      <c r="F10" s="379"/>
      <c r="G10" s="377"/>
      <c r="H10" s="361"/>
      <c r="I10" s="362"/>
      <c r="J10" s="348"/>
      <c r="K10" s="349"/>
      <c r="L10" s="344"/>
      <c r="M10" s="371"/>
      <c r="N10" s="365"/>
      <c r="O10" s="366"/>
      <c r="P10" s="332"/>
      <c r="Q10" s="333"/>
      <c r="R10" s="365"/>
      <c r="S10" s="366"/>
      <c r="T10" s="381"/>
      <c r="U10" s="382"/>
      <c r="V10" s="361"/>
      <c r="W10" s="362"/>
      <c r="X10" s="348"/>
      <c r="Y10" s="349"/>
      <c r="Z10" s="344"/>
      <c r="AA10" s="371"/>
      <c r="AB10" s="348"/>
      <c r="AC10" s="349"/>
      <c r="AD10" s="332"/>
      <c r="AE10" s="333"/>
      <c r="AF10" s="361"/>
      <c r="AG10" s="362"/>
    </row>
    <row r="11" spans="1:36" ht="13.5" customHeight="1">
      <c r="A11" s="9">
        <v>0.35416666666666702</v>
      </c>
      <c r="B11" s="10"/>
      <c r="C11" s="10"/>
      <c r="D11" s="346"/>
      <c r="E11" s="372"/>
      <c r="F11" s="380"/>
      <c r="G11" s="378"/>
      <c r="H11" s="361"/>
      <c r="I11" s="362"/>
      <c r="J11" s="350"/>
      <c r="K11" s="351"/>
      <c r="L11" s="346"/>
      <c r="M11" s="372"/>
      <c r="N11" s="367"/>
      <c r="O11" s="368"/>
      <c r="P11" s="334"/>
      <c r="Q11" s="335"/>
      <c r="R11" s="367"/>
      <c r="S11" s="368"/>
      <c r="T11" s="383"/>
      <c r="U11" s="384"/>
      <c r="V11" s="363"/>
      <c r="W11" s="364"/>
      <c r="X11" s="350"/>
      <c r="Y11" s="351"/>
      <c r="Z11" s="346"/>
      <c r="AA11" s="372"/>
      <c r="AB11" s="350"/>
      <c r="AC11" s="351"/>
      <c r="AD11" s="334"/>
      <c r="AE11" s="335"/>
      <c r="AF11" s="363"/>
      <c r="AG11" s="364"/>
    </row>
    <row r="12" spans="1:36" ht="13.5" customHeight="1">
      <c r="A12" s="9">
        <v>0.36458333333333298</v>
      </c>
      <c r="D12" s="254">
        <f>$A12</f>
        <v>0.36458333333333298</v>
      </c>
      <c r="E12" s="255"/>
      <c r="F12" s="69">
        <f>$A12</f>
        <v>0.36458333333333298</v>
      </c>
      <c r="G12" s="12">
        <f>$A12</f>
        <v>0.36458333333333298</v>
      </c>
      <c r="H12" s="361"/>
      <c r="I12" s="362"/>
      <c r="J12" s="238">
        <f>$A12</f>
        <v>0.36458333333333298</v>
      </c>
      <c r="K12" s="239"/>
      <c r="L12" s="240">
        <f>$A12</f>
        <v>0.36458333333333298</v>
      </c>
      <c r="M12" s="241"/>
      <c r="N12" s="256">
        <f>$A12</f>
        <v>0.36458333333333298</v>
      </c>
      <c r="O12" s="257"/>
      <c r="P12" s="270">
        <f>$A12</f>
        <v>0.36458333333333298</v>
      </c>
      <c r="Q12" s="331"/>
      <c r="R12" s="331"/>
      <c r="S12" s="331"/>
      <c r="T12" s="331"/>
      <c r="U12" s="331"/>
      <c r="V12" s="238">
        <f>$A12</f>
        <v>0.36458333333333298</v>
      </c>
      <c r="W12" s="309"/>
      <c r="X12" s="309"/>
      <c r="Y12" s="309"/>
      <c r="Z12" s="309"/>
      <c r="AA12" s="239"/>
      <c r="AB12" s="270">
        <f>$A12</f>
        <v>0.36458333333333298</v>
      </c>
      <c r="AC12" s="271"/>
      <c r="AD12" s="291">
        <f>$A12</f>
        <v>0.36458333333333298</v>
      </c>
      <c r="AE12" s="308"/>
      <c r="AF12" s="238">
        <f>$A12</f>
        <v>0.36458333333333298</v>
      </c>
      <c r="AG12" s="239"/>
    </row>
    <row r="13" spans="1:36" ht="13.5" customHeight="1">
      <c r="A13" s="9">
        <v>0.375</v>
      </c>
      <c r="B13" s="10"/>
      <c r="C13" s="10"/>
      <c r="D13" s="348" t="s">
        <v>9</v>
      </c>
      <c r="E13" s="349"/>
      <c r="F13" s="377" t="s">
        <v>7</v>
      </c>
      <c r="G13" s="379" t="s">
        <v>10</v>
      </c>
      <c r="H13" s="361"/>
      <c r="I13" s="362"/>
      <c r="J13" s="365" t="s">
        <v>10</v>
      </c>
      <c r="K13" s="366"/>
      <c r="L13" s="361" t="s">
        <v>8</v>
      </c>
      <c r="M13" s="362"/>
      <c r="N13" s="332" t="s">
        <v>7</v>
      </c>
      <c r="O13" s="333"/>
      <c r="P13" s="344" t="s">
        <v>6</v>
      </c>
      <c r="Q13" s="345"/>
      <c r="R13" s="345"/>
      <c r="S13" s="345"/>
      <c r="T13" s="345"/>
      <c r="U13" s="345"/>
      <c r="V13" s="365" t="s">
        <v>10</v>
      </c>
      <c r="W13" s="451"/>
      <c r="X13" s="451"/>
      <c r="Y13" s="451"/>
      <c r="Z13" s="451"/>
      <c r="AA13" s="366"/>
      <c r="AB13" s="344" t="s">
        <v>6</v>
      </c>
      <c r="AC13" s="371"/>
      <c r="AD13" s="381" t="s">
        <v>5</v>
      </c>
      <c r="AE13" s="382"/>
      <c r="AF13" s="365" t="s">
        <v>10</v>
      </c>
      <c r="AG13" s="366"/>
    </row>
    <row r="14" spans="1:36" ht="13.5" customHeight="1">
      <c r="A14" s="9">
        <v>0.38541666666666702</v>
      </c>
      <c r="B14" s="10"/>
      <c r="C14" s="10"/>
      <c r="D14" s="348"/>
      <c r="E14" s="349"/>
      <c r="F14" s="377"/>
      <c r="G14" s="379"/>
      <c r="H14" s="361"/>
      <c r="I14" s="362"/>
      <c r="J14" s="365"/>
      <c r="K14" s="366"/>
      <c r="L14" s="361"/>
      <c r="M14" s="362"/>
      <c r="N14" s="332"/>
      <c r="O14" s="333"/>
      <c r="P14" s="344"/>
      <c r="Q14" s="345"/>
      <c r="R14" s="345"/>
      <c r="S14" s="345"/>
      <c r="T14" s="345"/>
      <c r="U14" s="345"/>
      <c r="V14" s="365"/>
      <c r="W14" s="451"/>
      <c r="X14" s="451"/>
      <c r="Y14" s="451"/>
      <c r="Z14" s="451"/>
      <c r="AA14" s="366"/>
      <c r="AB14" s="344"/>
      <c r="AC14" s="371"/>
      <c r="AD14" s="381"/>
      <c r="AE14" s="382"/>
      <c r="AF14" s="365"/>
      <c r="AG14" s="366"/>
    </row>
    <row r="15" spans="1:36" ht="13.5" customHeight="1">
      <c r="A15" s="9">
        <v>0.39583333333333298</v>
      </c>
      <c r="B15" s="10"/>
      <c r="C15" s="10"/>
      <c r="D15" s="350"/>
      <c r="E15" s="351"/>
      <c r="F15" s="378"/>
      <c r="G15" s="380"/>
      <c r="H15" s="363"/>
      <c r="I15" s="364"/>
      <c r="J15" s="367"/>
      <c r="K15" s="368"/>
      <c r="L15" s="363"/>
      <c r="M15" s="364"/>
      <c r="N15" s="334"/>
      <c r="O15" s="335"/>
      <c r="P15" s="346"/>
      <c r="Q15" s="347"/>
      <c r="R15" s="347"/>
      <c r="S15" s="347"/>
      <c r="T15" s="347"/>
      <c r="U15" s="347"/>
      <c r="V15" s="367"/>
      <c r="W15" s="452"/>
      <c r="X15" s="452"/>
      <c r="Y15" s="452"/>
      <c r="Z15" s="452"/>
      <c r="AA15" s="368"/>
      <c r="AB15" s="346"/>
      <c r="AC15" s="372"/>
      <c r="AD15" s="383"/>
      <c r="AE15" s="384"/>
      <c r="AF15" s="367"/>
      <c r="AG15" s="368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1" t="s">
        <v>56</v>
      </c>
    </row>
    <row r="17" spans="1:38" ht="13.5" customHeight="1">
      <c r="A17" s="9">
        <v>0.41666666666666702</v>
      </c>
      <c r="B17" s="10"/>
      <c r="C17" s="10"/>
      <c r="D17" s="206" t="s">
        <v>280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240">
        <f>$A18</f>
        <v>0.42708333333333298</v>
      </c>
      <c r="G18" s="241"/>
      <c r="H18" s="270">
        <f>$A18</f>
        <v>0.42708333333333298</v>
      </c>
      <c r="I18" s="271"/>
      <c r="J18" s="256">
        <f>$A18</f>
        <v>0.42708333333333298</v>
      </c>
      <c r="K18" s="257"/>
      <c r="L18" s="238">
        <f>$A18</f>
        <v>0.42708333333333298</v>
      </c>
      <c r="M18" s="239"/>
      <c r="N18" s="254">
        <f>$A18</f>
        <v>0.42708333333333298</v>
      </c>
      <c r="O18" s="255"/>
      <c r="P18" s="240">
        <f>$A18</f>
        <v>0.42708333333333298</v>
      </c>
      <c r="Q18" s="241"/>
      <c r="R18" s="69">
        <f>$A18</f>
        <v>0.42708333333333298</v>
      </c>
      <c r="S18" s="13">
        <f>$A18</f>
        <v>0.42708333333333298</v>
      </c>
      <c r="T18" s="238">
        <f>$A18</f>
        <v>0.42708333333333298</v>
      </c>
      <c r="U18" s="239"/>
      <c r="V18" s="270">
        <f>$A18</f>
        <v>0.42708333333333298</v>
      </c>
      <c r="W18" s="271"/>
      <c r="X18" s="240">
        <f>$A18</f>
        <v>0.42708333333333298</v>
      </c>
      <c r="Y18" s="241"/>
      <c r="Z18" s="254">
        <f>$A18</f>
        <v>0.42708333333333298</v>
      </c>
      <c r="AA18" s="255"/>
      <c r="AB18" s="240">
        <f>$A18</f>
        <v>0.42708333333333298</v>
      </c>
      <c r="AC18" s="241"/>
      <c r="AD18" s="238">
        <f>$A18</f>
        <v>0.42708333333333298</v>
      </c>
      <c r="AE18" s="239"/>
      <c r="AF18" s="254">
        <f>$A18</f>
        <v>0.42708333333333298</v>
      </c>
      <c r="AG18" s="255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361" t="s">
        <v>8</v>
      </c>
      <c r="G19" s="362"/>
      <c r="H19" s="344" t="s">
        <v>6</v>
      </c>
      <c r="I19" s="371"/>
      <c r="J19" s="332" t="s">
        <v>7</v>
      </c>
      <c r="K19" s="333"/>
      <c r="L19" s="365" t="s">
        <v>10</v>
      </c>
      <c r="M19" s="366"/>
      <c r="N19" s="348" t="s">
        <v>9</v>
      </c>
      <c r="O19" s="349"/>
      <c r="P19" s="361" t="s">
        <v>8</v>
      </c>
      <c r="Q19" s="362"/>
      <c r="R19" s="377" t="s">
        <v>7</v>
      </c>
      <c r="S19" s="413" t="s">
        <v>5</v>
      </c>
      <c r="T19" s="365" t="s">
        <v>10</v>
      </c>
      <c r="U19" s="366"/>
      <c r="V19" s="344" t="s">
        <v>6</v>
      </c>
      <c r="W19" s="371"/>
      <c r="X19" s="361" t="s">
        <v>8</v>
      </c>
      <c r="Y19" s="362"/>
      <c r="Z19" s="348" t="s">
        <v>9</v>
      </c>
      <c r="AA19" s="349"/>
      <c r="AB19" s="361" t="s">
        <v>8</v>
      </c>
      <c r="AC19" s="362"/>
      <c r="AD19" s="365" t="s">
        <v>10</v>
      </c>
      <c r="AE19" s="366"/>
      <c r="AF19" s="348" t="s">
        <v>9</v>
      </c>
      <c r="AG19" s="349"/>
      <c r="AI19" s="4" t="s">
        <v>8</v>
      </c>
      <c r="AJ19" s="59">
        <v>6</v>
      </c>
      <c r="AK19" s="48"/>
    </row>
    <row r="20" spans="1:38" ht="13.5" customHeight="1">
      <c r="A20" s="9">
        <v>0.44791666666666702</v>
      </c>
      <c r="D20" s="365"/>
      <c r="E20" s="366"/>
      <c r="F20" s="361"/>
      <c r="G20" s="362"/>
      <c r="H20" s="344"/>
      <c r="I20" s="371"/>
      <c r="J20" s="332"/>
      <c r="K20" s="333"/>
      <c r="L20" s="365"/>
      <c r="M20" s="366"/>
      <c r="N20" s="348"/>
      <c r="O20" s="349"/>
      <c r="P20" s="361"/>
      <c r="Q20" s="362"/>
      <c r="R20" s="377"/>
      <c r="S20" s="413"/>
      <c r="T20" s="365"/>
      <c r="U20" s="366"/>
      <c r="V20" s="344"/>
      <c r="W20" s="371"/>
      <c r="X20" s="361"/>
      <c r="Y20" s="362"/>
      <c r="Z20" s="348"/>
      <c r="AA20" s="349"/>
      <c r="AB20" s="361"/>
      <c r="AC20" s="362"/>
      <c r="AD20" s="365"/>
      <c r="AE20" s="366"/>
      <c r="AF20" s="348"/>
      <c r="AG20" s="349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361"/>
      <c r="G21" s="362"/>
      <c r="H21" s="346"/>
      <c r="I21" s="372"/>
      <c r="J21" s="334"/>
      <c r="K21" s="335"/>
      <c r="L21" s="367"/>
      <c r="M21" s="368"/>
      <c r="N21" s="350"/>
      <c r="O21" s="351"/>
      <c r="P21" s="363"/>
      <c r="Q21" s="364"/>
      <c r="R21" s="378"/>
      <c r="S21" s="414"/>
      <c r="T21" s="367"/>
      <c r="U21" s="368"/>
      <c r="V21" s="346"/>
      <c r="W21" s="372"/>
      <c r="X21" s="363"/>
      <c r="Y21" s="364"/>
      <c r="Z21" s="350"/>
      <c r="AA21" s="351"/>
      <c r="AB21" s="363"/>
      <c r="AC21" s="364"/>
      <c r="AD21" s="367"/>
      <c r="AE21" s="368"/>
      <c r="AF21" s="350"/>
      <c r="AG21" s="351"/>
      <c r="AI21" s="4" t="s">
        <v>10</v>
      </c>
      <c r="AJ21" s="59">
        <v>5</v>
      </c>
      <c r="AK21" s="48"/>
    </row>
    <row r="22" spans="1:38" ht="13.5" customHeight="1">
      <c r="A22" s="9">
        <v>0.46875</v>
      </c>
      <c r="B22" s="10"/>
      <c r="C22" s="10"/>
      <c r="D22" s="256">
        <f>$A22</f>
        <v>0.46875</v>
      </c>
      <c r="E22" s="257"/>
      <c r="F22" s="361"/>
      <c r="G22" s="362"/>
      <c r="H22" s="254">
        <f>$A22</f>
        <v>0.46875</v>
      </c>
      <c r="I22" s="255"/>
      <c r="J22" s="184">
        <f>$A22</f>
        <v>0.46875</v>
      </c>
      <c r="K22" s="200"/>
      <c r="L22" s="200"/>
      <c r="M22" s="200"/>
      <c r="N22" s="200"/>
      <c r="O22" s="200"/>
      <c r="P22" s="238">
        <f>$A22</f>
        <v>0.46875</v>
      </c>
      <c r="Q22" s="239"/>
      <c r="R22" s="13">
        <f>$A22</f>
        <v>0.46875</v>
      </c>
      <c r="S22" s="69">
        <f>$A22</f>
        <v>0.46875</v>
      </c>
      <c r="T22" s="240">
        <f>$A22</f>
        <v>0.46875</v>
      </c>
      <c r="U22" s="241"/>
      <c r="V22" s="254">
        <f>$A22</f>
        <v>0.46875</v>
      </c>
      <c r="W22" s="255"/>
      <c r="X22" s="270">
        <f>$A22</f>
        <v>0.46875</v>
      </c>
      <c r="Y22" s="271"/>
      <c r="Z22" s="240">
        <f>$A22</f>
        <v>0.46875</v>
      </c>
      <c r="AA22" s="241"/>
      <c r="AB22" s="238">
        <f>$A22</f>
        <v>0.46875</v>
      </c>
      <c r="AC22" s="239"/>
      <c r="AD22" s="254">
        <f>$A22</f>
        <v>0.46875</v>
      </c>
      <c r="AE22" s="255"/>
      <c r="AF22" s="270">
        <f>$A22</f>
        <v>0.46875</v>
      </c>
      <c r="AG22" s="271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32" t="s">
        <v>7</v>
      </c>
      <c r="E23" s="333"/>
      <c r="F23" s="361"/>
      <c r="G23" s="362"/>
      <c r="H23" s="348" t="s">
        <v>9</v>
      </c>
      <c r="I23" s="349"/>
      <c r="J23" s="186" t="s">
        <v>278</v>
      </c>
      <c r="K23" s="201"/>
      <c r="L23" s="201"/>
      <c r="M23" s="201"/>
      <c r="N23" s="201"/>
      <c r="O23" s="201"/>
      <c r="P23" s="365" t="s">
        <v>10</v>
      </c>
      <c r="Q23" s="366"/>
      <c r="R23" s="413" t="s">
        <v>5</v>
      </c>
      <c r="S23" s="377" t="s">
        <v>7</v>
      </c>
      <c r="T23" s="361" t="s">
        <v>8</v>
      </c>
      <c r="U23" s="362"/>
      <c r="V23" s="348" t="s">
        <v>9</v>
      </c>
      <c r="W23" s="349"/>
      <c r="X23" s="344" t="s">
        <v>6</v>
      </c>
      <c r="Y23" s="371"/>
      <c r="Z23" s="361" t="s">
        <v>8</v>
      </c>
      <c r="AA23" s="362"/>
      <c r="AB23" s="365" t="s">
        <v>10</v>
      </c>
      <c r="AC23" s="366"/>
      <c r="AD23" s="348" t="s">
        <v>9</v>
      </c>
      <c r="AE23" s="349"/>
      <c r="AF23" s="344" t="s">
        <v>6</v>
      </c>
      <c r="AG23" s="371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32"/>
      <c r="E24" s="333"/>
      <c r="F24" s="361"/>
      <c r="G24" s="362"/>
      <c r="H24" s="348"/>
      <c r="I24" s="349"/>
      <c r="J24" s="186"/>
      <c r="K24" s="201"/>
      <c r="L24" s="201"/>
      <c r="M24" s="201"/>
      <c r="N24" s="201"/>
      <c r="O24" s="201"/>
      <c r="P24" s="365"/>
      <c r="Q24" s="366"/>
      <c r="R24" s="413"/>
      <c r="S24" s="377"/>
      <c r="T24" s="361"/>
      <c r="U24" s="362"/>
      <c r="V24" s="348"/>
      <c r="W24" s="349"/>
      <c r="X24" s="344"/>
      <c r="Y24" s="371"/>
      <c r="Z24" s="361"/>
      <c r="AA24" s="362"/>
      <c r="AB24" s="365"/>
      <c r="AC24" s="366"/>
      <c r="AD24" s="348"/>
      <c r="AE24" s="349"/>
      <c r="AF24" s="344"/>
      <c r="AG24" s="371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34"/>
      <c r="E25" s="335"/>
      <c r="F25" s="363"/>
      <c r="G25" s="364"/>
      <c r="H25" s="350"/>
      <c r="I25" s="351"/>
      <c r="J25" s="188"/>
      <c r="K25" s="202"/>
      <c r="L25" s="202"/>
      <c r="M25" s="202"/>
      <c r="N25" s="202"/>
      <c r="O25" s="202"/>
      <c r="P25" s="367"/>
      <c r="Q25" s="368"/>
      <c r="R25" s="414"/>
      <c r="S25" s="378"/>
      <c r="T25" s="363"/>
      <c r="U25" s="364"/>
      <c r="V25" s="350"/>
      <c r="W25" s="351"/>
      <c r="X25" s="346"/>
      <c r="Y25" s="372"/>
      <c r="Z25" s="363"/>
      <c r="AA25" s="364"/>
      <c r="AB25" s="367"/>
      <c r="AC25" s="368"/>
      <c r="AD25" s="350"/>
      <c r="AE25" s="351"/>
      <c r="AF25" s="346"/>
      <c r="AG25" s="372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40">
        <f>$A28</f>
        <v>0.53125</v>
      </c>
      <c r="E28" s="241"/>
      <c r="F28" s="270">
        <f>$A28</f>
        <v>0.53125</v>
      </c>
      <c r="G28" s="271"/>
      <c r="H28" s="256">
        <f>$A28</f>
        <v>0.53125</v>
      </c>
      <c r="I28" s="257"/>
      <c r="J28" s="240">
        <f>$A28</f>
        <v>0.53125</v>
      </c>
      <c r="K28" s="241"/>
      <c r="L28" s="65">
        <f>$A28</f>
        <v>0.53125</v>
      </c>
      <c r="M28" s="69">
        <f>$A28</f>
        <v>0.53125</v>
      </c>
      <c r="N28" s="270">
        <f>$A28</f>
        <v>0.53125</v>
      </c>
      <c r="O28" s="271"/>
      <c r="P28" s="459">
        <f>$A28</f>
        <v>0.53125</v>
      </c>
      <c r="Q28" s="460"/>
      <c r="R28" s="460"/>
      <c r="S28" s="460"/>
      <c r="T28" s="460"/>
      <c r="U28" s="460"/>
      <c r="V28" s="219">
        <f>$A28</f>
        <v>0.53125</v>
      </c>
      <c r="W28" s="317"/>
      <c r="X28" s="317"/>
      <c r="Y28" s="317"/>
      <c r="Z28" s="317"/>
      <c r="AA28" s="317"/>
      <c r="AB28" s="291">
        <f>$A28</f>
        <v>0.53125</v>
      </c>
      <c r="AC28" s="308"/>
      <c r="AD28" s="240">
        <f>$A28</f>
        <v>0.53125</v>
      </c>
      <c r="AE28" s="241"/>
      <c r="AF28" s="256">
        <f>$A28</f>
        <v>0.53125</v>
      </c>
      <c r="AG28" s="257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1" t="s">
        <v>8</v>
      </c>
      <c r="E29" s="362"/>
      <c r="F29" s="344" t="s">
        <v>6</v>
      </c>
      <c r="G29" s="371"/>
      <c r="H29" s="332" t="s">
        <v>7</v>
      </c>
      <c r="I29" s="333"/>
      <c r="J29" s="361" t="s">
        <v>8</v>
      </c>
      <c r="K29" s="362"/>
      <c r="L29" s="469" t="s">
        <v>9</v>
      </c>
      <c r="M29" s="377" t="s">
        <v>7</v>
      </c>
      <c r="N29" s="344" t="s">
        <v>6</v>
      </c>
      <c r="O29" s="371"/>
      <c r="P29" s="471" t="s">
        <v>279</v>
      </c>
      <c r="Q29" s="472"/>
      <c r="R29" s="472"/>
      <c r="S29" s="472"/>
      <c r="T29" s="472"/>
      <c r="U29" s="472"/>
      <c r="V29" s="466" t="s">
        <v>78</v>
      </c>
      <c r="W29" s="467"/>
      <c r="X29" s="467"/>
      <c r="Y29" s="467"/>
      <c r="Z29" s="467"/>
      <c r="AA29" s="467"/>
      <c r="AB29" s="381" t="s">
        <v>5</v>
      </c>
      <c r="AC29" s="382"/>
      <c r="AD29" s="361" t="s">
        <v>8</v>
      </c>
      <c r="AE29" s="362"/>
      <c r="AF29" s="332" t="s">
        <v>7</v>
      </c>
      <c r="AG29" s="333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61"/>
      <c r="E30" s="362"/>
      <c r="F30" s="344"/>
      <c r="G30" s="371"/>
      <c r="H30" s="332"/>
      <c r="I30" s="333"/>
      <c r="J30" s="361"/>
      <c r="K30" s="362"/>
      <c r="L30" s="469"/>
      <c r="M30" s="377"/>
      <c r="N30" s="344"/>
      <c r="O30" s="371"/>
      <c r="P30" s="471"/>
      <c r="Q30" s="472"/>
      <c r="R30" s="472"/>
      <c r="S30" s="472"/>
      <c r="T30" s="472"/>
      <c r="U30" s="472"/>
      <c r="V30" s="466"/>
      <c r="W30" s="467"/>
      <c r="X30" s="467"/>
      <c r="Y30" s="467"/>
      <c r="Z30" s="467"/>
      <c r="AA30" s="467"/>
      <c r="AB30" s="381"/>
      <c r="AC30" s="382"/>
      <c r="AD30" s="361"/>
      <c r="AE30" s="362"/>
      <c r="AF30" s="332"/>
      <c r="AG30" s="333"/>
      <c r="AI30" s="4" t="s">
        <v>52</v>
      </c>
      <c r="AJ30" s="59">
        <v>1</v>
      </c>
      <c r="AK30" s="48"/>
    </row>
    <row r="31" spans="1:38" ht="13.5" customHeight="1">
      <c r="A31" s="9">
        <v>6.25E-2</v>
      </c>
      <c r="B31" s="10"/>
      <c r="C31" s="10"/>
      <c r="D31" s="361"/>
      <c r="E31" s="362"/>
      <c r="F31" s="346"/>
      <c r="G31" s="372"/>
      <c r="H31" s="334"/>
      <c r="I31" s="335"/>
      <c r="J31" s="363"/>
      <c r="K31" s="364"/>
      <c r="L31" s="470"/>
      <c r="M31" s="378"/>
      <c r="N31" s="346"/>
      <c r="O31" s="372"/>
      <c r="P31" s="473"/>
      <c r="Q31" s="474"/>
      <c r="R31" s="474"/>
      <c r="S31" s="474"/>
      <c r="T31" s="474"/>
      <c r="U31" s="474"/>
      <c r="V31" s="209"/>
      <c r="W31" s="210"/>
      <c r="X31" s="210"/>
      <c r="Y31" s="210"/>
      <c r="Z31" s="210"/>
      <c r="AA31" s="210"/>
      <c r="AB31" s="383"/>
      <c r="AC31" s="384"/>
      <c r="AD31" s="363"/>
      <c r="AE31" s="364"/>
      <c r="AF31" s="334"/>
      <c r="AG31" s="335"/>
    </row>
    <row r="32" spans="1:38" s="4" customFormat="1" ht="13.5" customHeight="1">
      <c r="A32" s="9">
        <v>7.2916666666666699E-2</v>
      </c>
      <c r="B32" s="159"/>
      <c r="C32" s="159"/>
      <c r="D32" s="361"/>
      <c r="E32" s="362"/>
      <c r="F32" s="254">
        <f>$A32</f>
        <v>7.2916666666666699E-2</v>
      </c>
      <c r="G32" s="255"/>
      <c r="H32" s="238">
        <f>$A32</f>
        <v>7.2916666666666699E-2</v>
      </c>
      <c r="I32" s="239"/>
      <c r="J32" s="270">
        <f>$A32</f>
        <v>7.2916666666666699E-2</v>
      </c>
      <c r="K32" s="271"/>
      <c r="L32" s="69">
        <f>$A32</f>
        <v>7.2916666666666699E-2</v>
      </c>
      <c r="M32" s="65">
        <f>$A32</f>
        <v>7.2916666666666699E-2</v>
      </c>
      <c r="N32" s="240">
        <f>$A32</f>
        <v>7.2916666666666699E-2</v>
      </c>
      <c r="O32" s="241"/>
      <c r="P32" s="291">
        <f>$A32</f>
        <v>7.2916666666666699E-2</v>
      </c>
      <c r="Q32" s="308"/>
      <c r="R32" s="240">
        <f>$A32</f>
        <v>7.2916666666666699E-2</v>
      </c>
      <c r="S32" s="241"/>
      <c r="T32" s="256">
        <f>$A32</f>
        <v>7.2916666666666699E-2</v>
      </c>
      <c r="U32" s="257"/>
      <c r="V32" s="184">
        <f>$A32</f>
        <v>7.2916666666666699E-2</v>
      </c>
      <c r="W32" s="200"/>
      <c r="X32" s="200"/>
      <c r="Y32" s="200"/>
      <c r="Z32" s="200"/>
      <c r="AA32" s="200"/>
      <c r="AB32" s="256">
        <f>$A32</f>
        <v>7.2916666666666699E-2</v>
      </c>
      <c r="AC32" s="257"/>
      <c r="AD32" s="270">
        <f>$A32</f>
        <v>7.2916666666666699E-2</v>
      </c>
      <c r="AE32" s="271"/>
      <c r="AF32" s="291">
        <f>$A32</f>
        <v>7.2916666666666699E-2</v>
      </c>
      <c r="AG32" s="308"/>
      <c r="AI32" s="4" t="s">
        <v>58</v>
      </c>
      <c r="AJ32" s="48">
        <f>SUM(AJ18:AJ30)</f>
        <v>35</v>
      </c>
      <c r="AK32" s="49"/>
      <c r="AL32" s="161"/>
    </row>
    <row r="33" spans="1:33" s="4" customFormat="1" ht="13.5" customHeight="1">
      <c r="A33" s="9">
        <v>8.3333333333333398E-2</v>
      </c>
      <c r="B33" s="10"/>
      <c r="C33" s="10"/>
      <c r="D33" s="361"/>
      <c r="E33" s="362"/>
      <c r="F33" s="348" t="s">
        <v>9</v>
      </c>
      <c r="G33" s="349"/>
      <c r="H33" s="365" t="s">
        <v>10</v>
      </c>
      <c r="I33" s="366"/>
      <c r="J33" s="344" t="s">
        <v>6</v>
      </c>
      <c r="K33" s="371"/>
      <c r="L33" s="377" t="s">
        <v>7</v>
      </c>
      <c r="M33" s="469" t="s">
        <v>9</v>
      </c>
      <c r="N33" s="361" t="s">
        <v>8</v>
      </c>
      <c r="O33" s="362"/>
      <c r="P33" s="381" t="s">
        <v>5</v>
      </c>
      <c r="Q33" s="382"/>
      <c r="R33" s="361" t="s">
        <v>8</v>
      </c>
      <c r="S33" s="362"/>
      <c r="T33" s="332" t="s">
        <v>7</v>
      </c>
      <c r="U33" s="333"/>
      <c r="V33" s="186" t="s">
        <v>278</v>
      </c>
      <c r="W33" s="201"/>
      <c r="X33" s="201"/>
      <c r="Y33" s="201"/>
      <c r="Z33" s="201"/>
      <c r="AA33" s="201"/>
      <c r="AB33" s="332" t="s">
        <v>7</v>
      </c>
      <c r="AC33" s="333"/>
      <c r="AD33" s="344" t="s">
        <v>6</v>
      </c>
      <c r="AE33" s="371"/>
      <c r="AF33" s="381" t="s">
        <v>5</v>
      </c>
      <c r="AG33" s="382"/>
    </row>
    <row r="34" spans="1:33" s="4" customFormat="1" ht="13.5" customHeight="1">
      <c r="A34" s="9">
        <v>9.3750000000000097E-2</v>
      </c>
      <c r="B34" s="10"/>
      <c r="C34" s="10"/>
      <c r="D34" s="361"/>
      <c r="E34" s="362"/>
      <c r="F34" s="348"/>
      <c r="G34" s="349"/>
      <c r="H34" s="365"/>
      <c r="I34" s="366"/>
      <c r="J34" s="344"/>
      <c r="K34" s="371"/>
      <c r="L34" s="377"/>
      <c r="M34" s="469"/>
      <c r="N34" s="361"/>
      <c r="O34" s="362"/>
      <c r="P34" s="381"/>
      <c r="Q34" s="382"/>
      <c r="R34" s="361"/>
      <c r="S34" s="362"/>
      <c r="T34" s="332"/>
      <c r="U34" s="333"/>
      <c r="V34" s="186"/>
      <c r="W34" s="201"/>
      <c r="X34" s="201"/>
      <c r="Y34" s="201"/>
      <c r="Z34" s="201"/>
      <c r="AA34" s="201"/>
      <c r="AB34" s="332"/>
      <c r="AC34" s="333"/>
      <c r="AD34" s="344"/>
      <c r="AE34" s="371"/>
      <c r="AF34" s="381"/>
      <c r="AG34" s="382"/>
    </row>
    <row r="35" spans="1:33" s="4" customFormat="1" ht="13.5" customHeight="1">
      <c r="A35" s="9">
        <v>0.104166666666667</v>
      </c>
      <c r="B35" s="10"/>
      <c r="C35" s="10"/>
      <c r="D35" s="363"/>
      <c r="E35" s="364"/>
      <c r="F35" s="350"/>
      <c r="G35" s="351"/>
      <c r="H35" s="367"/>
      <c r="I35" s="368"/>
      <c r="J35" s="346"/>
      <c r="K35" s="372"/>
      <c r="L35" s="378"/>
      <c r="M35" s="470"/>
      <c r="N35" s="363"/>
      <c r="O35" s="364"/>
      <c r="P35" s="383"/>
      <c r="Q35" s="384"/>
      <c r="R35" s="363"/>
      <c r="S35" s="364"/>
      <c r="T35" s="334"/>
      <c r="U35" s="335"/>
      <c r="V35" s="188"/>
      <c r="W35" s="202"/>
      <c r="X35" s="202"/>
      <c r="Y35" s="202"/>
      <c r="Z35" s="202"/>
      <c r="AA35" s="202"/>
      <c r="AB35" s="334"/>
      <c r="AC35" s="335"/>
      <c r="AD35" s="346"/>
      <c r="AE35" s="372"/>
      <c r="AF35" s="383"/>
      <c r="AG35" s="384"/>
    </row>
    <row r="36" spans="1:33" s="4" customFormat="1" ht="13.5" customHeight="1">
      <c r="A36" s="9">
        <v>0.114583333333333</v>
      </c>
      <c r="B36" s="159"/>
      <c r="C36" s="159"/>
      <c r="D36" s="161"/>
      <c r="E36" s="161"/>
      <c r="F36" s="158"/>
      <c r="G36" s="18"/>
      <c r="H36" s="161"/>
      <c r="I36" s="161"/>
      <c r="J36" s="161"/>
      <c r="K36" s="161"/>
      <c r="L36" s="158"/>
      <c r="M36" s="18"/>
      <c r="N36" s="161"/>
      <c r="O36" s="161"/>
      <c r="P36" s="190"/>
      <c r="Q36" s="190"/>
      <c r="R36" s="190"/>
      <c r="S36" s="190"/>
      <c r="T36" s="190"/>
      <c r="U36" s="190"/>
      <c r="V36" s="161"/>
      <c r="W36" s="161"/>
      <c r="X36" s="161"/>
      <c r="Y36" s="161"/>
      <c r="Z36" s="161"/>
      <c r="AA36" s="161"/>
    </row>
    <row r="37" spans="1:33" s="4" customFormat="1" ht="13.5" customHeight="1">
      <c r="A37" s="9">
        <v>0.124999999999999</v>
      </c>
      <c r="B37" s="10"/>
      <c r="C37" s="10"/>
      <c r="D37" s="191" t="s">
        <v>200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3"/>
      <c r="V37" s="191" t="s">
        <v>296</v>
      </c>
      <c r="W37" s="192"/>
      <c r="X37" s="192"/>
      <c r="Y37" s="192"/>
      <c r="Z37" s="192"/>
      <c r="AA37" s="193"/>
      <c r="AB37" s="61"/>
      <c r="AC37" s="161"/>
      <c r="AD37" s="161"/>
      <c r="AE37" s="161"/>
      <c r="AF37" s="161"/>
      <c r="AG37" s="161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41"/>
      <c r="W38" s="41"/>
      <c r="X38" s="41"/>
      <c r="Y38" s="41"/>
      <c r="Z38" s="41"/>
      <c r="AA38" s="41"/>
      <c r="AB38" s="226" t="s">
        <v>266</v>
      </c>
      <c r="AC38" s="227"/>
      <c r="AD38" s="227"/>
      <c r="AE38" s="227"/>
      <c r="AF38" s="227"/>
      <c r="AG38" s="228"/>
    </row>
    <row r="39" spans="1:33" s="4" customFormat="1" ht="13.5" customHeight="1">
      <c r="A39" s="9">
        <v>0.14583333333333101</v>
      </c>
      <c r="B39" s="10"/>
      <c r="C39" s="10"/>
      <c r="D39" s="161"/>
      <c r="E39" s="161"/>
      <c r="F39" s="161"/>
      <c r="G39" s="161"/>
      <c r="H39" s="161"/>
      <c r="I39" s="161"/>
      <c r="J39" s="161"/>
      <c r="K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</row>
    <row r="40" spans="1:33" s="4" customFormat="1" ht="13.5" customHeight="1">
      <c r="A40" s="9">
        <v>0.156249999999997</v>
      </c>
      <c r="B40" s="10"/>
      <c r="C40" s="10"/>
      <c r="D40" s="161"/>
      <c r="E40" s="161"/>
      <c r="F40" s="161"/>
      <c r="G40" s="161"/>
      <c r="H40" s="161"/>
      <c r="I40" s="161"/>
      <c r="K40" s="161"/>
      <c r="M40" s="161"/>
      <c r="N40" s="161"/>
      <c r="O40" s="161"/>
      <c r="Q40" s="161"/>
      <c r="R40" s="161"/>
      <c r="S40" s="161"/>
      <c r="T40" s="161"/>
      <c r="U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1"/>
      <c r="K41" s="161"/>
      <c r="M41" s="161"/>
      <c r="N41" s="161"/>
      <c r="O41" s="161"/>
      <c r="Q41" s="161"/>
      <c r="R41" s="161"/>
      <c r="S41" s="161"/>
      <c r="T41" s="161"/>
      <c r="U41" s="161"/>
      <c r="W41" s="161"/>
      <c r="X41" s="161"/>
      <c r="Y41" s="161"/>
      <c r="Z41" s="161"/>
      <c r="AA41" s="161"/>
    </row>
    <row r="42" spans="1:33" s="4" customFormat="1" ht="13.5" customHeight="1">
      <c r="A42" s="9">
        <v>0.17708333333332901</v>
      </c>
      <c r="B42" s="159"/>
      <c r="C42" s="159"/>
      <c r="D42" s="161"/>
      <c r="E42" s="161"/>
      <c r="F42" s="161"/>
      <c r="G42" s="161"/>
      <c r="H42" s="161"/>
      <c r="I42" s="161"/>
      <c r="K42" s="161"/>
      <c r="L42" s="161"/>
      <c r="M42" s="161"/>
      <c r="N42" s="161"/>
      <c r="O42" s="161"/>
      <c r="Q42" s="161"/>
      <c r="R42" s="161"/>
      <c r="S42" s="161"/>
      <c r="T42" s="161"/>
      <c r="U42" s="161"/>
      <c r="W42" s="161"/>
      <c r="X42" s="161"/>
      <c r="Y42" s="161"/>
      <c r="Z42" s="161"/>
      <c r="AA42" s="161"/>
      <c r="AC42" s="161"/>
      <c r="AD42" s="161"/>
      <c r="AE42" s="161"/>
      <c r="AF42" s="161"/>
      <c r="AG42" s="161"/>
    </row>
    <row r="44" spans="1:33" ht="12.75" customHeight="1">
      <c r="I44" s="5"/>
    </row>
    <row r="49" spans="9:9">
      <c r="I49" s="5"/>
    </row>
    <row r="52" spans="9:9">
      <c r="I52" s="5"/>
    </row>
    <row r="55" spans="9:9">
      <c r="I55" s="5"/>
    </row>
  </sheetData>
  <mergeCells count="211">
    <mergeCell ref="AB27:AG27"/>
    <mergeCell ref="AD28:AE28"/>
    <mergeCell ref="AF28:AG28"/>
    <mergeCell ref="AB28:AC28"/>
    <mergeCell ref="AF23:AG25"/>
    <mergeCell ref="V17:AA17"/>
    <mergeCell ref="AB17:AG17"/>
    <mergeCell ref="Z18:AA18"/>
    <mergeCell ref="AB18:AC18"/>
    <mergeCell ref="AD18:AE18"/>
    <mergeCell ref="AF18:AG18"/>
    <mergeCell ref="V18:W18"/>
    <mergeCell ref="X18:Y18"/>
    <mergeCell ref="V27:AA27"/>
    <mergeCell ref="AB26:AG26"/>
    <mergeCell ref="AB23:AC25"/>
    <mergeCell ref="AD23:AE25"/>
    <mergeCell ref="D28:E28"/>
    <mergeCell ref="F28:G28"/>
    <mergeCell ref="H28:I28"/>
    <mergeCell ref="J28:K28"/>
    <mergeCell ref="V28:AA28"/>
    <mergeCell ref="J22:O22"/>
    <mergeCell ref="J23:O25"/>
    <mergeCell ref="L29:L31"/>
    <mergeCell ref="M29:M31"/>
    <mergeCell ref="J26:O26"/>
    <mergeCell ref="P26:U26"/>
    <mergeCell ref="V26:AA26"/>
    <mergeCell ref="D26:I26"/>
    <mergeCell ref="R23:R25"/>
    <mergeCell ref="S23:S25"/>
    <mergeCell ref="P28:U28"/>
    <mergeCell ref="P29:U31"/>
    <mergeCell ref="D27:I27"/>
    <mergeCell ref="J27:O27"/>
    <mergeCell ref="P27:U27"/>
    <mergeCell ref="T23:U25"/>
    <mergeCell ref="V23:W25"/>
    <mergeCell ref="X23:Y25"/>
    <mergeCell ref="Z23:AA25"/>
    <mergeCell ref="L33:L35"/>
    <mergeCell ref="M33:M35"/>
    <mergeCell ref="N32:O32"/>
    <mergeCell ref="P32:Q32"/>
    <mergeCell ref="R32:S32"/>
    <mergeCell ref="N28:O28"/>
    <mergeCell ref="AB33:AC35"/>
    <mergeCell ref="AD33:AE35"/>
    <mergeCell ref="AF33:AG35"/>
    <mergeCell ref="AF29:AG31"/>
    <mergeCell ref="AB32:AC32"/>
    <mergeCell ref="AD32:AE32"/>
    <mergeCell ref="AF32:AG32"/>
    <mergeCell ref="AB29:AC31"/>
    <mergeCell ref="AD29:AE31"/>
    <mergeCell ref="P36:U36"/>
    <mergeCell ref="D37:I37"/>
    <mergeCell ref="J37:O37"/>
    <mergeCell ref="P37:U37"/>
    <mergeCell ref="V37:AA37"/>
    <mergeCell ref="P33:Q35"/>
    <mergeCell ref="R33:S35"/>
    <mergeCell ref="T33:U35"/>
    <mergeCell ref="F33:G35"/>
    <mergeCell ref="H33:I35"/>
    <mergeCell ref="J33:K35"/>
    <mergeCell ref="N33:O35"/>
    <mergeCell ref="V33:AA35"/>
    <mergeCell ref="D29:E35"/>
    <mergeCell ref="V29:AA31"/>
    <mergeCell ref="F32:G32"/>
    <mergeCell ref="H32:I32"/>
    <mergeCell ref="J32:K32"/>
    <mergeCell ref="T32:U32"/>
    <mergeCell ref="F29:G31"/>
    <mergeCell ref="H29:I31"/>
    <mergeCell ref="J29:K31"/>
    <mergeCell ref="N29:O31"/>
    <mergeCell ref="V32:AA32"/>
    <mergeCell ref="D23:E25"/>
    <mergeCell ref="H23:I25"/>
    <mergeCell ref="P23:Q25"/>
    <mergeCell ref="F19:G25"/>
    <mergeCell ref="R19:R21"/>
    <mergeCell ref="AB19:AC21"/>
    <mergeCell ref="AD19:AE21"/>
    <mergeCell ref="AF19:AG21"/>
    <mergeCell ref="D22:E22"/>
    <mergeCell ref="H22:I22"/>
    <mergeCell ref="P22:Q22"/>
    <mergeCell ref="P19:Q21"/>
    <mergeCell ref="T19:U21"/>
    <mergeCell ref="V19:W21"/>
    <mergeCell ref="X19:Y21"/>
    <mergeCell ref="Z19:AA21"/>
    <mergeCell ref="AD22:AE22"/>
    <mergeCell ref="AF22:AG22"/>
    <mergeCell ref="T22:U22"/>
    <mergeCell ref="V22:W22"/>
    <mergeCell ref="X22:Y22"/>
    <mergeCell ref="Z22:AA22"/>
    <mergeCell ref="AB22:AC22"/>
    <mergeCell ref="D19:E21"/>
    <mergeCell ref="H19:I21"/>
    <mergeCell ref="J19:K21"/>
    <mergeCell ref="L19:M21"/>
    <mergeCell ref="N19:O21"/>
    <mergeCell ref="N18:O18"/>
    <mergeCell ref="P18:Q18"/>
    <mergeCell ref="S19:S21"/>
    <mergeCell ref="D17:I17"/>
    <mergeCell ref="J17:O17"/>
    <mergeCell ref="P17:U17"/>
    <mergeCell ref="D18:E18"/>
    <mergeCell ref="F18:G18"/>
    <mergeCell ref="H18:I18"/>
    <mergeCell ref="J18:K18"/>
    <mergeCell ref="L18:M18"/>
    <mergeCell ref="T18:U18"/>
    <mergeCell ref="D16:I16"/>
    <mergeCell ref="J16:O16"/>
    <mergeCell ref="P16:U16"/>
    <mergeCell ref="V16:AA16"/>
    <mergeCell ref="AB16:AG16"/>
    <mergeCell ref="D13:E15"/>
    <mergeCell ref="J13:K15"/>
    <mergeCell ref="L13:M15"/>
    <mergeCell ref="N13:O15"/>
    <mergeCell ref="V13:AA15"/>
    <mergeCell ref="F13:F15"/>
    <mergeCell ref="G13:G15"/>
    <mergeCell ref="P13:U15"/>
    <mergeCell ref="N9:O11"/>
    <mergeCell ref="P9:Q11"/>
    <mergeCell ref="R9:S11"/>
    <mergeCell ref="F9:F11"/>
    <mergeCell ref="G9:G11"/>
    <mergeCell ref="H9:I15"/>
    <mergeCell ref="AD13:AE15"/>
    <mergeCell ref="AB13:AC15"/>
    <mergeCell ref="AF13:AG15"/>
    <mergeCell ref="D8:E8"/>
    <mergeCell ref="H8:I8"/>
    <mergeCell ref="J8:K8"/>
    <mergeCell ref="L8:M8"/>
    <mergeCell ref="N8:O8"/>
    <mergeCell ref="P8:Q8"/>
    <mergeCell ref="AB12:AC12"/>
    <mergeCell ref="AF12:AG12"/>
    <mergeCell ref="AF9:AG11"/>
    <mergeCell ref="D12:E12"/>
    <mergeCell ref="J12:K12"/>
    <mergeCell ref="L12:M12"/>
    <mergeCell ref="N12:O12"/>
    <mergeCell ref="T9:U11"/>
    <mergeCell ref="V9:W11"/>
    <mergeCell ref="X9:Y11"/>
    <mergeCell ref="Z9:AA11"/>
    <mergeCell ref="AB9:AC11"/>
    <mergeCell ref="V12:AA12"/>
    <mergeCell ref="P12:U12"/>
    <mergeCell ref="AD12:AE12"/>
    <mergeCell ref="D9:E11"/>
    <mergeCell ref="J9:K11"/>
    <mergeCell ref="L9:M11"/>
    <mergeCell ref="D7:E7"/>
    <mergeCell ref="F7:G7"/>
    <mergeCell ref="H7:I7"/>
    <mergeCell ref="J7:K7"/>
    <mergeCell ref="L7:M7"/>
    <mergeCell ref="N7:O7"/>
    <mergeCell ref="AB38:AG3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D5:AE5"/>
    <mergeCell ref="D6:I6"/>
    <mergeCell ref="J6:O6"/>
    <mergeCell ref="X5:Y5"/>
    <mergeCell ref="P6:U6"/>
    <mergeCell ref="V6:AA6"/>
    <mergeCell ref="AB6:AG6"/>
    <mergeCell ref="AB7:AC7"/>
    <mergeCell ref="AD7:AE7"/>
    <mergeCell ref="AF7:AG7"/>
    <mergeCell ref="T7:U7"/>
    <mergeCell ref="AD8:AE8"/>
    <mergeCell ref="AD9:AE11"/>
    <mergeCell ref="R7:S7"/>
    <mergeCell ref="AF8:AG8"/>
    <mergeCell ref="X8:Y8"/>
    <mergeCell ref="Z8:AA8"/>
    <mergeCell ref="AB8:AC8"/>
    <mergeCell ref="V7:W7"/>
    <mergeCell ref="X7:Y7"/>
    <mergeCell ref="Z7:AA7"/>
    <mergeCell ref="P7:Q7"/>
    <mergeCell ref="R8:S8"/>
    <mergeCell ref="T8:U8"/>
    <mergeCell ref="V8:W8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7"/>
  <sheetViews>
    <sheetView zoomScaleNormal="100" zoomScaleSheetLayoutView="100" zoomScalePageLayoutView="80" workbookViewId="0">
      <selection activeCell="I40" sqref="I40"/>
    </sheetView>
  </sheetViews>
  <sheetFormatPr defaultColWidth="4" defaultRowHeight="12.75"/>
  <cols>
    <col min="1" max="1" width="8.140625" style="1" customWidth="1"/>
    <col min="2" max="3" width="2.7109375" style="148" customWidth="1"/>
    <col min="4" max="33" width="4.7109375" style="150" customWidth="1"/>
    <col min="34" max="34" width="4" style="150"/>
    <col min="35" max="35" width="9.85546875" style="4" customWidth="1"/>
    <col min="36" max="16384" width="4" style="150"/>
  </cols>
  <sheetData>
    <row r="1" spans="1:36" s="38" customFormat="1" ht="18.75">
      <c r="A1" s="34" t="s">
        <v>43</v>
      </c>
      <c r="B1" s="149"/>
      <c r="C1" s="149"/>
      <c r="E1" s="39"/>
      <c r="F1" s="39"/>
      <c r="G1" s="39"/>
      <c r="H1" s="231" t="s">
        <v>220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182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25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113</v>
      </c>
      <c r="B4" s="111" t="s">
        <v>137</v>
      </c>
      <c r="D4" s="234">
        <v>42058</v>
      </c>
      <c r="E4" s="234"/>
      <c r="F4" s="234"/>
      <c r="G4" s="235" t="str">
        <f>"(day "&amp;$A$4+0&amp;")"</f>
        <v>(day 113)</v>
      </c>
      <c r="H4" s="235"/>
      <c r="I4" s="235"/>
      <c r="J4" s="234">
        <f>D4+1</f>
        <v>42059</v>
      </c>
      <c r="K4" s="234"/>
      <c r="L4" s="234"/>
      <c r="M4" s="235" t="str">
        <f>"(day "&amp;$A$4+1&amp;")"</f>
        <v>(day 114)</v>
      </c>
      <c r="N4" s="235"/>
      <c r="O4" s="235"/>
      <c r="P4" s="234">
        <f>J4+1</f>
        <v>42060</v>
      </c>
      <c r="Q4" s="234"/>
      <c r="R4" s="234"/>
      <c r="S4" s="235" t="str">
        <f>"(day "&amp;$A$4+2&amp;")"</f>
        <v>(day 115)</v>
      </c>
      <c r="T4" s="235"/>
      <c r="U4" s="235"/>
      <c r="V4" s="234">
        <f>P4+1</f>
        <v>42061</v>
      </c>
      <c r="W4" s="234"/>
      <c r="X4" s="234"/>
      <c r="Y4" s="235" t="str">
        <f>"(day "&amp;$A$4+3&amp;")"</f>
        <v>(day 116)</v>
      </c>
      <c r="Z4" s="235"/>
      <c r="AA4" s="235"/>
      <c r="AB4" s="234">
        <f>V4+1</f>
        <v>42062</v>
      </c>
      <c r="AC4" s="234"/>
      <c r="AD4" s="234"/>
      <c r="AE4" s="235" t="str">
        <f>"(day "&amp;$A$4+4&amp;")"</f>
        <v>(day 117)</v>
      </c>
      <c r="AF4" s="235"/>
      <c r="AG4" s="235"/>
      <c r="AI4" s="6"/>
    </row>
    <row r="5" spans="1:36" s="7" customFormat="1" ht="13.5" customHeight="1">
      <c r="A5" s="112">
        <v>25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171</v>
      </c>
      <c r="W7" s="224"/>
      <c r="X7" s="223" t="s">
        <v>172</v>
      </c>
      <c r="Y7" s="224"/>
      <c r="Z7" s="223" t="s">
        <v>173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4">
        <f>$A8</f>
        <v>0.32291666666666669</v>
      </c>
      <c r="E8" s="255"/>
      <c r="F8" s="270">
        <f>$A8</f>
        <v>0.32291666666666669</v>
      </c>
      <c r="G8" s="271"/>
      <c r="H8" s="238">
        <f>$A8</f>
        <v>0.32291666666666669</v>
      </c>
      <c r="I8" s="239"/>
      <c r="J8" s="240">
        <f>$A8</f>
        <v>0.32291666666666669</v>
      </c>
      <c r="K8" s="241"/>
      <c r="L8" s="254">
        <f>$A8</f>
        <v>0.32291666666666669</v>
      </c>
      <c r="M8" s="255"/>
      <c r="N8" s="238">
        <f>$A8</f>
        <v>0.32291666666666669</v>
      </c>
      <c r="O8" s="239"/>
      <c r="P8" s="254">
        <f>$A8</f>
        <v>0.32291666666666669</v>
      </c>
      <c r="Q8" s="255"/>
      <c r="R8" s="12">
        <f>$A8</f>
        <v>0.32291666666666669</v>
      </c>
      <c r="S8" s="69">
        <f>$A8</f>
        <v>0.32291666666666669</v>
      </c>
      <c r="T8" s="240">
        <f>$A8</f>
        <v>0.32291666666666669</v>
      </c>
      <c r="U8" s="295"/>
      <c r="V8" s="270">
        <f>$A8</f>
        <v>0.32291666666666669</v>
      </c>
      <c r="W8" s="271"/>
      <c r="X8" s="254">
        <f>$A8</f>
        <v>0.32291666666666669</v>
      </c>
      <c r="Y8" s="255"/>
      <c r="Z8" s="240">
        <f>$A8</f>
        <v>0.32291666666666669</v>
      </c>
      <c r="AA8" s="295"/>
      <c r="AB8" s="291">
        <f>$A8</f>
        <v>0.32291666666666669</v>
      </c>
      <c r="AC8" s="308"/>
      <c r="AD8" s="254">
        <f>$A8</f>
        <v>0.32291666666666669</v>
      </c>
      <c r="AE8" s="255"/>
      <c r="AF8" s="256">
        <f>$A8</f>
        <v>0.32291666666666669</v>
      </c>
      <c r="AG8" s="257"/>
    </row>
    <row r="9" spans="1:36" ht="13.5" customHeight="1">
      <c r="A9" s="9">
        <v>0.33333333333333331</v>
      </c>
      <c r="B9" s="10"/>
      <c r="C9" s="10"/>
      <c r="D9" s="348" t="s">
        <v>9</v>
      </c>
      <c r="E9" s="349"/>
      <c r="F9" s="344" t="s">
        <v>6</v>
      </c>
      <c r="G9" s="371"/>
      <c r="H9" s="365" t="s">
        <v>10</v>
      </c>
      <c r="I9" s="366"/>
      <c r="J9" s="361" t="s">
        <v>8</v>
      </c>
      <c r="K9" s="362"/>
      <c r="L9" s="348" t="s">
        <v>9</v>
      </c>
      <c r="M9" s="349"/>
      <c r="N9" s="365" t="s">
        <v>10</v>
      </c>
      <c r="O9" s="366"/>
      <c r="P9" s="348" t="s">
        <v>9</v>
      </c>
      <c r="Q9" s="349"/>
      <c r="R9" s="379" t="s">
        <v>10</v>
      </c>
      <c r="S9" s="377" t="s">
        <v>7</v>
      </c>
      <c r="T9" s="361" t="s">
        <v>8</v>
      </c>
      <c r="U9" s="449"/>
      <c r="V9" s="344" t="s">
        <v>6</v>
      </c>
      <c r="W9" s="371"/>
      <c r="X9" s="348" t="s">
        <v>9</v>
      </c>
      <c r="Y9" s="349"/>
      <c r="Z9" s="361" t="s">
        <v>8</v>
      </c>
      <c r="AA9" s="449"/>
      <c r="AB9" s="381" t="s">
        <v>5</v>
      </c>
      <c r="AC9" s="382"/>
      <c r="AD9" s="348" t="s">
        <v>9</v>
      </c>
      <c r="AE9" s="349"/>
      <c r="AF9" s="332" t="s">
        <v>7</v>
      </c>
      <c r="AG9" s="333"/>
    </row>
    <row r="10" spans="1:36" ht="13.5" customHeight="1">
      <c r="A10" s="9">
        <v>0.34375</v>
      </c>
      <c r="B10" s="10"/>
      <c r="C10" s="10"/>
      <c r="D10" s="348"/>
      <c r="E10" s="349"/>
      <c r="F10" s="344"/>
      <c r="G10" s="371"/>
      <c r="H10" s="365"/>
      <c r="I10" s="366"/>
      <c r="J10" s="361"/>
      <c r="K10" s="362"/>
      <c r="L10" s="348"/>
      <c r="M10" s="349"/>
      <c r="N10" s="365"/>
      <c r="O10" s="366"/>
      <c r="P10" s="348"/>
      <c r="Q10" s="349"/>
      <c r="R10" s="379"/>
      <c r="S10" s="377"/>
      <c r="T10" s="361"/>
      <c r="U10" s="449"/>
      <c r="V10" s="344"/>
      <c r="W10" s="371"/>
      <c r="X10" s="348"/>
      <c r="Y10" s="349"/>
      <c r="Z10" s="361"/>
      <c r="AA10" s="449"/>
      <c r="AB10" s="381"/>
      <c r="AC10" s="382"/>
      <c r="AD10" s="348"/>
      <c r="AE10" s="349"/>
      <c r="AF10" s="332"/>
      <c r="AG10" s="333"/>
    </row>
    <row r="11" spans="1:36" ht="13.5" customHeight="1">
      <c r="A11" s="9">
        <v>0.35416666666666702</v>
      </c>
      <c r="B11" s="10"/>
      <c r="C11" s="10"/>
      <c r="D11" s="350"/>
      <c r="E11" s="351"/>
      <c r="F11" s="346"/>
      <c r="G11" s="372"/>
      <c r="H11" s="367"/>
      <c r="I11" s="368"/>
      <c r="J11" s="363"/>
      <c r="K11" s="364"/>
      <c r="L11" s="350"/>
      <c r="M11" s="351"/>
      <c r="N11" s="367"/>
      <c r="O11" s="368"/>
      <c r="P11" s="350"/>
      <c r="Q11" s="351"/>
      <c r="R11" s="380"/>
      <c r="S11" s="378"/>
      <c r="T11" s="363"/>
      <c r="U11" s="450"/>
      <c r="V11" s="346"/>
      <c r="W11" s="372"/>
      <c r="X11" s="350"/>
      <c r="Y11" s="351"/>
      <c r="Z11" s="363"/>
      <c r="AA11" s="450"/>
      <c r="AB11" s="383"/>
      <c r="AC11" s="384"/>
      <c r="AD11" s="350"/>
      <c r="AE11" s="351"/>
      <c r="AF11" s="334"/>
      <c r="AG11" s="335"/>
    </row>
    <row r="12" spans="1:36" ht="13.5" customHeight="1">
      <c r="A12" s="9">
        <v>0.36458333333333298</v>
      </c>
      <c r="D12" s="238">
        <f>$A12</f>
        <v>0.36458333333333298</v>
      </c>
      <c r="E12" s="239"/>
      <c r="F12" s="240">
        <f>$A12</f>
        <v>0.36458333333333298</v>
      </c>
      <c r="G12" s="241"/>
      <c r="H12" s="256">
        <f>$A12</f>
        <v>0.36458333333333298</v>
      </c>
      <c r="I12" s="257"/>
      <c r="J12" s="291">
        <f>$A12</f>
        <v>0.36458333333333298</v>
      </c>
      <c r="K12" s="308"/>
      <c r="L12" s="238">
        <f>$A12</f>
        <v>0.36458333333333298</v>
      </c>
      <c r="M12" s="239"/>
      <c r="N12" s="240">
        <f>$A12</f>
        <v>0.36458333333333298</v>
      </c>
      <c r="O12" s="241"/>
      <c r="P12" s="270">
        <f>$A12</f>
        <v>0.36458333333333298</v>
      </c>
      <c r="Q12" s="271"/>
      <c r="R12" s="69">
        <f>$A12</f>
        <v>0.36458333333333298</v>
      </c>
      <c r="S12" s="12">
        <f>$A12</f>
        <v>0.36458333333333298</v>
      </c>
      <c r="T12" s="254">
        <f>$A12</f>
        <v>0.36458333333333298</v>
      </c>
      <c r="U12" s="255"/>
      <c r="V12" s="238">
        <f>$A12</f>
        <v>0.36458333333333298</v>
      </c>
      <c r="W12" s="239"/>
      <c r="X12" s="240">
        <f>$A12</f>
        <v>0.36458333333333298</v>
      </c>
      <c r="Y12" s="295"/>
      <c r="Z12" s="254">
        <f>$A12</f>
        <v>0.36458333333333298</v>
      </c>
      <c r="AA12" s="255"/>
      <c r="AB12" s="240">
        <f>$A12</f>
        <v>0.36458333333333298</v>
      </c>
      <c r="AC12" s="241"/>
      <c r="AD12" s="238">
        <f>$A12</f>
        <v>0.36458333333333298</v>
      </c>
      <c r="AE12" s="239"/>
      <c r="AF12" s="270">
        <f>$A12</f>
        <v>0.36458333333333298</v>
      </c>
      <c r="AG12" s="271"/>
    </row>
    <row r="13" spans="1:36" ht="13.5" customHeight="1">
      <c r="A13" s="9">
        <v>0.375</v>
      </c>
      <c r="B13" s="10"/>
      <c r="C13" s="10"/>
      <c r="D13" s="365" t="s">
        <v>10</v>
      </c>
      <c r="E13" s="366"/>
      <c r="F13" s="361" t="s">
        <v>8</v>
      </c>
      <c r="G13" s="362"/>
      <c r="H13" s="332" t="s">
        <v>7</v>
      </c>
      <c r="I13" s="333"/>
      <c r="J13" s="381" t="s">
        <v>5</v>
      </c>
      <c r="K13" s="382"/>
      <c r="L13" s="365" t="s">
        <v>10</v>
      </c>
      <c r="M13" s="366"/>
      <c r="N13" s="361" t="s">
        <v>8</v>
      </c>
      <c r="O13" s="362"/>
      <c r="P13" s="344" t="s">
        <v>6</v>
      </c>
      <c r="Q13" s="371"/>
      <c r="R13" s="377" t="s">
        <v>7</v>
      </c>
      <c r="S13" s="379" t="s">
        <v>10</v>
      </c>
      <c r="T13" s="348" t="s">
        <v>9</v>
      </c>
      <c r="U13" s="349"/>
      <c r="V13" s="365" t="s">
        <v>10</v>
      </c>
      <c r="W13" s="366"/>
      <c r="X13" s="361" t="s">
        <v>8</v>
      </c>
      <c r="Y13" s="449"/>
      <c r="Z13" s="348" t="s">
        <v>9</v>
      </c>
      <c r="AA13" s="349"/>
      <c r="AB13" s="361" t="s">
        <v>8</v>
      </c>
      <c r="AC13" s="362"/>
      <c r="AD13" s="365" t="s">
        <v>10</v>
      </c>
      <c r="AE13" s="366"/>
      <c r="AF13" s="344" t="s">
        <v>6</v>
      </c>
      <c r="AG13" s="371"/>
    </row>
    <row r="14" spans="1:36" ht="13.5" customHeight="1">
      <c r="A14" s="9">
        <v>0.38541666666666702</v>
      </c>
      <c r="B14" s="10"/>
      <c r="C14" s="10"/>
      <c r="D14" s="365"/>
      <c r="E14" s="366"/>
      <c r="F14" s="361"/>
      <c r="G14" s="362"/>
      <c r="H14" s="332"/>
      <c r="I14" s="333"/>
      <c r="J14" s="381"/>
      <c r="K14" s="382"/>
      <c r="L14" s="365"/>
      <c r="M14" s="366"/>
      <c r="N14" s="361"/>
      <c r="O14" s="362"/>
      <c r="P14" s="344"/>
      <c r="Q14" s="371"/>
      <c r="R14" s="377"/>
      <c r="S14" s="379"/>
      <c r="T14" s="348"/>
      <c r="U14" s="349"/>
      <c r="V14" s="365"/>
      <c r="W14" s="366"/>
      <c r="X14" s="361"/>
      <c r="Y14" s="449"/>
      <c r="Z14" s="348"/>
      <c r="AA14" s="349"/>
      <c r="AB14" s="361"/>
      <c r="AC14" s="362"/>
      <c r="AD14" s="365"/>
      <c r="AE14" s="366"/>
      <c r="AF14" s="344"/>
      <c r="AG14" s="371"/>
    </row>
    <row r="15" spans="1:36" ht="13.5" customHeight="1">
      <c r="A15" s="9">
        <v>0.39583333333333298</v>
      </c>
      <c r="B15" s="10"/>
      <c r="C15" s="10"/>
      <c r="D15" s="367"/>
      <c r="E15" s="368"/>
      <c r="F15" s="363"/>
      <c r="G15" s="364"/>
      <c r="H15" s="334"/>
      <c r="I15" s="335"/>
      <c r="J15" s="383"/>
      <c r="K15" s="384"/>
      <c r="L15" s="367"/>
      <c r="M15" s="368"/>
      <c r="N15" s="363"/>
      <c r="O15" s="364"/>
      <c r="P15" s="346"/>
      <c r="Q15" s="372"/>
      <c r="R15" s="378"/>
      <c r="S15" s="380"/>
      <c r="T15" s="350"/>
      <c r="U15" s="351"/>
      <c r="V15" s="367"/>
      <c r="W15" s="368"/>
      <c r="X15" s="363"/>
      <c r="Y15" s="450"/>
      <c r="Z15" s="350"/>
      <c r="AA15" s="351"/>
      <c r="AB15" s="363"/>
      <c r="AC15" s="364"/>
      <c r="AD15" s="367"/>
      <c r="AE15" s="368"/>
      <c r="AF15" s="346"/>
      <c r="AG15" s="372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50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56">
        <f>$A18</f>
        <v>0.42708333333333298</v>
      </c>
      <c r="E18" s="257"/>
      <c r="F18" s="254">
        <f>$A18</f>
        <v>0.42708333333333298</v>
      </c>
      <c r="G18" s="255"/>
      <c r="H18" s="270">
        <f>$A18</f>
        <v>0.42708333333333298</v>
      </c>
      <c r="I18" s="271"/>
      <c r="J18" s="238">
        <f>$A18</f>
        <v>0.42708333333333298</v>
      </c>
      <c r="K18" s="239"/>
      <c r="L18" s="291">
        <f>$A18</f>
        <v>0.42708333333333298</v>
      </c>
      <c r="M18" s="308"/>
      <c r="N18" s="270">
        <f>$A18</f>
        <v>0.42708333333333298</v>
      </c>
      <c r="O18" s="271"/>
      <c r="P18" s="256">
        <f>$A18</f>
        <v>0.42708333333333298</v>
      </c>
      <c r="Q18" s="257"/>
      <c r="R18" s="270">
        <f>$A18</f>
        <v>0.42708333333333298</v>
      </c>
      <c r="S18" s="271"/>
      <c r="T18" s="238">
        <f>$A18</f>
        <v>0.42708333333333298</v>
      </c>
      <c r="U18" s="239"/>
      <c r="V18" s="254">
        <f>$A18</f>
        <v>0.42708333333333298</v>
      </c>
      <c r="W18" s="255"/>
      <c r="X18" s="270">
        <f>$A18</f>
        <v>0.42708333333333298</v>
      </c>
      <c r="Y18" s="271"/>
      <c r="Z18" s="238">
        <f>$A18</f>
        <v>0.42708333333333298</v>
      </c>
      <c r="AA18" s="239"/>
      <c r="AB18" s="270">
        <f>$A18</f>
        <v>0.42708333333333298</v>
      </c>
      <c r="AC18" s="271"/>
      <c r="AD18" s="13">
        <f>$A18</f>
        <v>0.42708333333333298</v>
      </c>
      <c r="AE18" s="69">
        <f>$A18</f>
        <v>0.42708333333333298</v>
      </c>
      <c r="AF18" s="240">
        <f>$A18</f>
        <v>0.42708333333333298</v>
      </c>
      <c r="AG18" s="241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32" t="s">
        <v>7</v>
      </c>
      <c r="E19" s="333"/>
      <c r="F19" s="348" t="s">
        <v>9</v>
      </c>
      <c r="G19" s="349"/>
      <c r="H19" s="344" t="s">
        <v>6</v>
      </c>
      <c r="I19" s="371"/>
      <c r="J19" s="365" t="s">
        <v>10</v>
      </c>
      <c r="K19" s="366"/>
      <c r="L19" s="381" t="s">
        <v>5</v>
      </c>
      <c r="M19" s="382"/>
      <c r="N19" s="344" t="s">
        <v>6</v>
      </c>
      <c r="O19" s="371"/>
      <c r="P19" s="332" t="s">
        <v>7</v>
      </c>
      <c r="Q19" s="333"/>
      <c r="R19" s="344" t="s">
        <v>6</v>
      </c>
      <c r="S19" s="371"/>
      <c r="T19" s="365" t="s">
        <v>10</v>
      </c>
      <c r="U19" s="366"/>
      <c r="V19" s="348" t="s">
        <v>9</v>
      </c>
      <c r="W19" s="349"/>
      <c r="X19" s="344" t="s">
        <v>6</v>
      </c>
      <c r="Y19" s="371"/>
      <c r="Z19" s="365" t="s">
        <v>10</v>
      </c>
      <c r="AA19" s="366"/>
      <c r="AB19" s="344" t="s">
        <v>6</v>
      </c>
      <c r="AC19" s="371"/>
      <c r="AD19" s="413" t="s">
        <v>5</v>
      </c>
      <c r="AE19" s="377" t="s">
        <v>7</v>
      </c>
      <c r="AF19" s="361" t="s">
        <v>8</v>
      </c>
      <c r="AG19" s="362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32"/>
      <c r="E20" s="333"/>
      <c r="F20" s="348"/>
      <c r="G20" s="349"/>
      <c r="H20" s="344"/>
      <c r="I20" s="371"/>
      <c r="J20" s="365"/>
      <c r="K20" s="366"/>
      <c r="L20" s="381"/>
      <c r="M20" s="382"/>
      <c r="N20" s="344"/>
      <c r="O20" s="371"/>
      <c r="P20" s="332"/>
      <c r="Q20" s="333"/>
      <c r="R20" s="344"/>
      <c r="S20" s="371"/>
      <c r="T20" s="365"/>
      <c r="U20" s="366"/>
      <c r="V20" s="348"/>
      <c r="W20" s="349"/>
      <c r="X20" s="344"/>
      <c r="Y20" s="371"/>
      <c r="Z20" s="365"/>
      <c r="AA20" s="366"/>
      <c r="AB20" s="344"/>
      <c r="AC20" s="371"/>
      <c r="AD20" s="413"/>
      <c r="AE20" s="377"/>
      <c r="AF20" s="361"/>
      <c r="AG20" s="362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34"/>
      <c r="E21" s="335"/>
      <c r="F21" s="350"/>
      <c r="G21" s="351"/>
      <c r="H21" s="346"/>
      <c r="I21" s="372"/>
      <c r="J21" s="367"/>
      <c r="K21" s="368"/>
      <c r="L21" s="383"/>
      <c r="M21" s="384"/>
      <c r="N21" s="346"/>
      <c r="O21" s="372"/>
      <c r="P21" s="334"/>
      <c r="Q21" s="335"/>
      <c r="R21" s="346"/>
      <c r="S21" s="372"/>
      <c r="T21" s="367"/>
      <c r="U21" s="368"/>
      <c r="V21" s="350"/>
      <c r="W21" s="351"/>
      <c r="X21" s="346"/>
      <c r="Y21" s="372"/>
      <c r="Z21" s="367"/>
      <c r="AA21" s="368"/>
      <c r="AB21" s="346"/>
      <c r="AC21" s="372"/>
      <c r="AD21" s="414"/>
      <c r="AE21" s="378"/>
      <c r="AF21" s="363"/>
      <c r="AG21" s="364"/>
      <c r="AI21" s="4" t="s">
        <v>10</v>
      </c>
      <c r="AJ21" s="59">
        <v>5</v>
      </c>
      <c r="AK21" s="48"/>
    </row>
    <row r="22" spans="1:38" ht="13.5" customHeight="1">
      <c r="A22" s="9">
        <v>0.46875</v>
      </c>
      <c r="B22" s="10"/>
      <c r="C22" s="10"/>
      <c r="D22" s="184">
        <f>$A22</f>
        <v>0.46875</v>
      </c>
      <c r="E22" s="200"/>
      <c r="F22" s="200"/>
      <c r="G22" s="200"/>
      <c r="H22" s="200"/>
      <c r="I22" s="200"/>
      <c r="J22" s="270">
        <f>$A22</f>
        <v>0.46875</v>
      </c>
      <c r="K22" s="271"/>
      <c r="L22" s="256">
        <f>$A22</f>
        <v>0.46875</v>
      </c>
      <c r="M22" s="257"/>
      <c r="N22" s="254">
        <f>$A22</f>
        <v>0.46875</v>
      </c>
      <c r="O22" s="255"/>
      <c r="P22" s="238">
        <f>$A22</f>
        <v>0.46875</v>
      </c>
      <c r="Q22" s="239"/>
      <c r="R22" s="240">
        <f>$A22</f>
        <v>0.46875</v>
      </c>
      <c r="S22" s="295"/>
      <c r="T22" s="270">
        <f>$A22</f>
        <v>0.46875</v>
      </c>
      <c r="U22" s="271"/>
      <c r="V22" s="240">
        <f>$A22</f>
        <v>0.46875</v>
      </c>
      <c r="W22" s="295"/>
      <c r="X22" s="238">
        <f>$A22</f>
        <v>0.46875</v>
      </c>
      <c r="Y22" s="239"/>
      <c r="Z22" s="270">
        <f>$A22</f>
        <v>0.46875</v>
      </c>
      <c r="AA22" s="271"/>
      <c r="AB22" s="254">
        <f>$A22</f>
        <v>0.46875</v>
      </c>
      <c r="AC22" s="255"/>
      <c r="AD22" s="69">
        <f>$A22</f>
        <v>0.46875</v>
      </c>
      <c r="AE22" s="13">
        <f>$A22</f>
        <v>0.46875</v>
      </c>
      <c r="AF22" s="238">
        <f>$A22</f>
        <v>0.46875</v>
      </c>
      <c r="AG22" s="239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186" t="s">
        <v>277</v>
      </c>
      <c r="E23" s="201"/>
      <c r="F23" s="201"/>
      <c r="G23" s="201"/>
      <c r="H23" s="201"/>
      <c r="I23" s="201"/>
      <c r="J23" s="344" t="s">
        <v>6</v>
      </c>
      <c r="K23" s="371"/>
      <c r="L23" s="332" t="s">
        <v>7</v>
      </c>
      <c r="M23" s="333"/>
      <c r="N23" s="348" t="s">
        <v>9</v>
      </c>
      <c r="O23" s="349"/>
      <c r="P23" s="365" t="s">
        <v>10</v>
      </c>
      <c r="Q23" s="366"/>
      <c r="R23" s="361" t="s">
        <v>8</v>
      </c>
      <c r="S23" s="449"/>
      <c r="T23" s="344" t="s">
        <v>6</v>
      </c>
      <c r="U23" s="371"/>
      <c r="V23" s="361" t="s">
        <v>8</v>
      </c>
      <c r="W23" s="449"/>
      <c r="X23" s="365" t="s">
        <v>10</v>
      </c>
      <c r="Y23" s="366"/>
      <c r="Z23" s="344" t="s">
        <v>6</v>
      </c>
      <c r="AA23" s="371"/>
      <c r="AB23" s="348" t="s">
        <v>9</v>
      </c>
      <c r="AC23" s="349"/>
      <c r="AD23" s="377" t="s">
        <v>7</v>
      </c>
      <c r="AE23" s="413" t="s">
        <v>5</v>
      </c>
      <c r="AF23" s="365" t="s">
        <v>10</v>
      </c>
      <c r="AG23" s="366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186"/>
      <c r="E24" s="201"/>
      <c r="F24" s="201"/>
      <c r="G24" s="201"/>
      <c r="H24" s="201"/>
      <c r="I24" s="201"/>
      <c r="J24" s="344"/>
      <c r="K24" s="371"/>
      <c r="L24" s="332"/>
      <c r="M24" s="333"/>
      <c r="N24" s="348"/>
      <c r="O24" s="349"/>
      <c r="P24" s="365"/>
      <c r="Q24" s="366"/>
      <c r="R24" s="361"/>
      <c r="S24" s="449"/>
      <c r="T24" s="344"/>
      <c r="U24" s="371"/>
      <c r="V24" s="361"/>
      <c r="W24" s="449"/>
      <c r="X24" s="365"/>
      <c r="Y24" s="366"/>
      <c r="Z24" s="344"/>
      <c r="AA24" s="371"/>
      <c r="AB24" s="348"/>
      <c r="AC24" s="349"/>
      <c r="AD24" s="377"/>
      <c r="AE24" s="413"/>
      <c r="AF24" s="365"/>
      <c r="AG24" s="366"/>
      <c r="AI24" s="4" t="s">
        <v>14</v>
      </c>
      <c r="AJ24" s="59">
        <v>3</v>
      </c>
      <c r="AK24" s="48"/>
    </row>
    <row r="25" spans="1:38" ht="13.5" customHeight="1">
      <c r="A25" s="9">
        <v>0.5</v>
      </c>
      <c r="B25" s="10"/>
      <c r="C25" s="10"/>
      <c r="D25" s="188"/>
      <c r="E25" s="202"/>
      <c r="F25" s="202"/>
      <c r="G25" s="202"/>
      <c r="H25" s="202"/>
      <c r="I25" s="202"/>
      <c r="J25" s="346"/>
      <c r="K25" s="372"/>
      <c r="L25" s="334"/>
      <c r="M25" s="335"/>
      <c r="N25" s="350"/>
      <c r="O25" s="351"/>
      <c r="P25" s="367"/>
      <c r="Q25" s="368"/>
      <c r="R25" s="363"/>
      <c r="S25" s="450"/>
      <c r="T25" s="346"/>
      <c r="U25" s="372"/>
      <c r="V25" s="363"/>
      <c r="W25" s="450"/>
      <c r="X25" s="367"/>
      <c r="Y25" s="368"/>
      <c r="Z25" s="346"/>
      <c r="AA25" s="372"/>
      <c r="AB25" s="350"/>
      <c r="AC25" s="351"/>
      <c r="AD25" s="378"/>
      <c r="AE25" s="414"/>
      <c r="AF25" s="367"/>
      <c r="AG25" s="368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70">
        <f>$A28</f>
        <v>0.53125</v>
      </c>
      <c r="E28" s="271"/>
      <c r="F28" s="69">
        <f>$A28</f>
        <v>0.53125</v>
      </c>
      <c r="G28" s="12">
        <f>$A28</f>
        <v>0.53125</v>
      </c>
      <c r="H28" s="240">
        <f>$A28</f>
        <v>0.53125</v>
      </c>
      <c r="I28" s="241"/>
      <c r="J28" s="254">
        <f>$A28</f>
        <v>0.53125</v>
      </c>
      <c r="K28" s="255"/>
      <c r="L28" s="270">
        <f>$A28</f>
        <v>0.53125</v>
      </c>
      <c r="M28" s="271"/>
      <c r="N28" s="256">
        <f>$A28</f>
        <v>0.53125</v>
      </c>
      <c r="O28" s="257"/>
      <c r="P28" s="184">
        <f>$A28</f>
        <v>0.53125</v>
      </c>
      <c r="Q28" s="200"/>
      <c r="R28" s="200"/>
      <c r="S28" s="200"/>
      <c r="T28" s="200"/>
      <c r="U28" s="200"/>
      <c r="V28" s="219">
        <f>$A28</f>
        <v>0.53125</v>
      </c>
      <c r="W28" s="317"/>
      <c r="X28" s="317"/>
      <c r="Y28" s="317"/>
      <c r="Z28" s="317"/>
      <c r="AA28" s="317"/>
      <c r="AB28" s="238">
        <f>$A28</f>
        <v>0.53125</v>
      </c>
      <c r="AC28" s="239"/>
      <c r="AD28" s="270">
        <f>$A28</f>
        <v>0.53125</v>
      </c>
      <c r="AE28" s="271"/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44" t="s">
        <v>6</v>
      </c>
      <c r="E29" s="371"/>
      <c r="F29" s="377" t="s">
        <v>7</v>
      </c>
      <c r="G29" s="379" t="s">
        <v>10</v>
      </c>
      <c r="H29" s="361" t="s">
        <v>8</v>
      </c>
      <c r="I29" s="362"/>
      <c r="J29" s="348" t="s">
        <v>9</v>
      </c>
      <c r="K29" s="349"/>
      <c r="L29" s="344" t="s">
        <v>6</v>
      </c>
      <c r="M29" s="371"/>
      <c r="N29" s="332" t="s">
        <v>7</v>
      </c>
      <c r="O29" s="333"/>
      <c r="P29" s="186" t="s">
        <v>275</v>
      </c>
      <c r="Q29" s="201"/>
      <c r="R29" s="201"/>
      <c r="S29" s="201"/>
      <c r="T29" s="201"/>
      <c r="U29" s="201"/>
      <c r="V29" s="466" t="s">
        <v>78</v>
      </c>
      <c r="W29" s="467"/>
      <c r="X29" s="467"/>
      <c r="Y29" s="467"/>
      <c r="Z29" s="467"/>
      <c r="AA29" s="467"/>
      <c r="AB29" s="365" t="s">
        <v>10</v>
      </c>
      <c r="AC29" s="366"/>
      <c r="AD29" s="344" t="s">
        <v>6</v>
      </c>
      <c r="AE29" s="371"/>
      <c r="AF29" s="348" t="s">
        <v>9</v>
      </c>
      <c r="AG29" s="349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44"/>
      <c r="E30" s="371"/>
      <c r="F30" s="377"/>
      <c r="G30" s="379"/>
      <c r="H30" s="361"/>
      <c r="I30" s="362"/>
      <c r="J30" s="348"/>
      <c r="K30" s="349"/>
      <c r="L30" s="344"/>
      <c r="M30" s="371"/>
      <c r="N30" s="332"/>
      <c r="O30" s="333"/>
      <c r="P30" s="186"/>
      <c r="Q30" s="201"/>
      <c r="R30" s="201"/>
      <c r="S30" s="201"/>
      <c r="T30" s="201"/>
      <c r="U30" s="201"/>
      <c r="V30" s="466"/>
      <c r="W30" s="467"/>
      <c r="X30" s="467"/>
      <c r="Y30" s="467"/>
      <c r="Z30" s="467"/>
      <c r="AA30" s="467"/>
      <c r="AB30" s="365"/>
      <c r="AC30" s="366"/>
      <c r="AD30" s="344"/>
      <c r="AE30" s="371"/>
      <c r="AF30" s="348"/>
      <c r="AG30" s="349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46"/>
      <c r="E31" s="372"/>
      <c r="F31" s="378"/>
      <c r="G31" s="380"/>
      <c r="H31" s="363"/>
      <c r="I31" s="364"/>
      <c r="J31" s="350"/>
      <c r="K31" s="351"/>
      <c r="L31" s="346"/>
      <c r="M31" s="372"/>
      <c r="N31" s="334"/>
      <c r="O31" s="335"/>
      <c r="P31" s="188"/>
      <c r="Q31" s="202"/>
      <c r="R31" s="202"/>
      <c r="S31" s="202"/>
      <c r="T31" s="202"/>
      <c r="U31" s="202"/>
      <c r="V31" s="209"/>
      <c r="W31" s="210"/>
      <c r="X31" s="210"/>
      <c r="Y31" s="210"/>
      <c r="Z31" s="210"/>
      <c r="AA31" s="210"/>
      <c r="AB31" s="367"/>
      <c r="AC31" s="368"/>
      <c r="AD31" s="346"/>
      <c r="AE31" s="372"/>
      <c r="AF31" s="350"/>
      <c r="AG31" s="351"/>
    </row>
    <row r="32" spans="1:38" s="4" customFormat="1" ht="13.5" customHeight="1">
      <c r="A32" s="9">
        <v>7.2916666666666699E-2</v>
      </c>
      <c r="B32" s="148"/>
      <c r="C32" s="148"/>
      <c r="D32" s="240">
        <f>$A32</f>
        <v>7.2916666666666699E-2</v>
      </c>
      <c r="E32" s="241"/>
      <c r="F32" s="12">
        <f>$A32</f>
        <v>7.2916666666666699E-2</v>
      </c>
      <c r="G32" s="69">
        <f>$A32</f>
        <v>7.2916666666666699E-2</v>
      </c>
      <c r="H32" s="254">
        <f>$A32</f>
        <v>7.2916666666666699E-2</v>
      </c>
      <c r="I32" s="255"/>
      <c r="J32" s="256">
        <f>$A32</f>
        <v>7.2916666666666699E-2</v>
      </c>
      <c r="K32" s="257"/>
      <c r="L32" s="240">
        <f>$A32</f>
        <v>7.2916666666666699E-2</v>
      </c>
      <c r="M32" s="241"/>
      <c r="N32" s="291">
        <f>$A32</f>
        <v>7.2916666666666699E-2</v>
      </c>
      <c r="O32" s="308"/>
      <c r="P32" s="240">
        <f>$A32</f>
        <v>7.2916666666666699E-2</v>
      </c>
      <c r="Q32" s="295"/>
      <c r="R32" s="254">
        <f>$A32</f>
        <v>7.2916666666666699E-2</v>
      </c>
      <c r="S32" s="255"/>
      <c r="T32" s="256">
        <f>$A32</f>
        <v>7.2916666666666699E-2</v>
      </c>
      <c r="U32" s="257"/>
      <c r="V32" s="184">
        <f>$A32</f>
        <v>7.2916666666666699E-2</v>
      </c>
      <c r="W32" s="200"/>
      <c r="X32" s="200"/>
      <c r="Y32" s="200"/>
      <c r="Z32" s="200"/>
      <c r="AA32" s="200"/>
      <c r="AB32" s="256">
        <f>$A32</f>
        <v>7.2916666666666699E-2</v>
      </c>
      <c r="AC32" s="257"/>
      <c r="AD32" s="240">
        <f>$A32</f>
        <v>7.2916666666666699E-2</v>
      </c>
      <c r="AE32" s="241"/>
      <c r="AF32" s="291">
        <f>$A32</f>
        <v>7.2916666666666699E-2</v>
      </c>
      <c r="AG32" s="308"/>
      <c r="AI32" s="4" t="s">
        <v>58</v>
      </c>
      <c r="AJ32" s="48">
        <f>SUM(AJ18:AJ30)</f>
        <v>35</v>
      </c>
      <c r="AK32" s="49"/>
      <c r="AL32" s="150"/>
    </row>
    <row r="33" spans="1:33" s="4" customFormat="1" ht="13.5" customHeight="1">
      <c r="A33" s="9">
        <v>8.3333333333333398E-2</v>
      </c>
      <c r="B33" s="10"/>
      <c r="C33" s="10"/>
      <c r="D33" s="361" t="s">
        <v>8</v>
      </c>
      <c r="E33" s="362"/>
      <c r="F33" s="379" t="s">
        <v>10</v>
      </c>
      <c r="G33" s="377" t="s">
        <v>7</v>
      </c>
      <c r="H33" s="348" t="s">
        <v>9</v>
      </c>
      <c r="I33" s="349"/>
      <c r="J33" s="332" t="s">
        <v>7</v>
      </c>
      <c r="K33" s="333"/>
      <c r="L33" s="361" t="s">
        <v>8</v>
      </c>
      <c r="M33" s="362"/>
      <c r="N33" s="381" t="s">
        <v>5</v>
      </c>
      <c r="O33" s="382"/>
      <c r="P33" s="361" t="s">
        <v>8</v>
      </c>
      <c r="Q33" s="449"/>
      <c r="R33" s="348" t="s">
        <v>9</v>
      </c>
      <c r="S33" s="349"/>
      <c r="T33" s="332" t="s">
        <v>7</v>
      </c>
      <c r="U33" s="333"/>
      <c r="V33" s="186" t="s">
        <v>274</v>
      </c>
      <c r="W33" s="201"/>
      <c r="X33" s="201"/>
      <c r="Y33" s="201"/>
      <c r="Z33" s="201"/>
      <c r="AA33" s="201"/>
      <c r="AB33" s="332" t="s">
        <v>7</v>
      </c>
      <c r="AC33" s="333"/>
      <c r="AD33" s="361" t="s">
        <v>8</v>
      </c>
      <c r="AE33" s="362"/>
      <c r="AF33" s="381" t="s">
        <v>5</v>
      </c>
      <c r="AG33" s="382"/>
    </row>
    <row r="34" spans="1:33" s="4" customFormat="1" ht="13.5" customHeight="1">
      <c r="A34" s="9">
        <v>9.3750000000000097E-2</v>
      </c>
      <c r="B34" s="10"/>
      <c r="C34" s="10"/>
      <c r="D34" s="361"/>
      <c r="E34" s="362"/>
      <c r="F34" s="379"/>
      <c r="G34" s="377"/>
      <c r="H34" s="348"/>
      <c r="I34" s="349"/>
      <c r="J34" s="332"/>
      <c r="K34" s="333"/>
      <c r="L34" s="361"/>
      <c r="M34" s="362"/>
      <c r="N34" s="381"/>
      <c r="O34" s="382"/>
      <c r="P34" s="361"/>
      <c r="Q34" s="449"/>
      <c r="R34" s="348"/>
      <c r="S34" s="349"/>
      <c r="T34" s="332"/>
      <c r="U34" s="333"/>
      <c r="V34" s="186"/>
      <c r="W34" s="201"/>
      <c r="X34" s="201"/>
      <c r="Y34" s="201"/>
      <c r="Z34" s="201"/>
      <c r="AA34" s="201"/>
      <c r="AB34" s="332"/>
      <c r="AC34" s="333"/>
      <c r="AD34" s="361"/>
      <c r="AE34" s="362"/>
      <c r="AF34" s="381"/>
      <c r="AG34" s="382"/>
    </row>
    <row r="35" spans="1:33" s="4" customFormat="1" ht="13.5" customHeight="1">
      <c r="A35" s="9">
        <v>0.104166666666667</v>
      </c>
      <c r="B35" s="10"/>
      <c r="C35" s="10"/>
      <c r="D35" s="363"/>
      <c r="E35" s="364"/>
      <c r="F35" s="380"/>
      <c r="G35" s="378"/>
      <c r="H35" s="350"/>
      <c r="I35" s="351"/>
      <c r="J35" s="334"/>
      <c r="K35" s="335"/>
      <c r="L35" s="363"/>
      <c r="M35" s="364"/>
      <c r="N35" s="383"/>
      <c r="O35" s="384"/>
      <c r="P35" s="363"/>
      <c r="Q35" s="450"/>
      <c r="R35" s="350"/>
      <c r="S35" s="351"/>
      <c r="T35" s="334"/>
      <c r="U35" s="335"/>
      <c r="V35" s="188"/>
      <c r="W35" s="202"/>
      <c r="X35" s="202"/>
      <c r="Y35" s="202"/>
      <c r="Z35" s="202"/>
      <c r="AA35" s="202"/>
      <c r="AB35" s="334"/>
      <c r="AC35" s="335"/>
      <c r="AD35" s="363"/>
      <c r="AE35" s="364"/>
      <c r="AF35" s="383"/>
      <c r="AG35" s="384"/>
    </row>
    <row r="36" spans="1:33" s="4" customFormat="1" ht="13.5" customHeight="1">
      <c r="A36" s="9">
        <v>0.114583333333333</v>
      </c>
      <c r="B36" s="148"/>
      <c r="C36" s="148"/>
      <c r="D36" s="150"/>
      <c r="E36" s="150"/>
      <c r="F36" s="151"/>
      <c r="G36" s="18"/>
      <c r="H36" s="150"/>
      <c r="I36" s="150"/>
      <c r="J36" s="150"/>
      <c r="K36" s="150"/>
      <c r="L36" s="151"/>
      <c r="M36" s="18"/>
      <c r="N36" s="150"/>
      <c r="O36" s="150"/>
      <c r="P36" s="190"/>
      <c r="Q36" s="190"/>
      <c r="R36" s="190"/>
      <c r="S36" s="190"/>
      <c r="T36" s="190"/>
      <c r="U36" s="190"/>
      <c r="V36" s="150"/>
      <c r="W36" s="150"/>
      <c r="X36" s="150"/>
      <c r="Y36" s="150"/>
      <c r="Z36" s="150"/>
      <c r="AA36" s="150"/>
    </row>
    <row r="37" spans="1:33" s="4" customFormat="1" ht="13.5" customHeight="1">
      <c r="A37" s="9">
        <v>0.124999999999999</v>
      </c>
      <c r="B37" s="10"/>
      <c r="C37" s="10"/>
      <c r="D37" s="191" t="s">
        <v>200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3"/>
      <c r="V37" s="191" t="s">
        <v>272</v>
      </c>
      <c r="W37" s="192"/>
      <c r="X37" s="192"/>
      <c r="Y37" s="192"/>
      <c r="Z37" s="192"/>
      <c r="AA37" s="193"/>
      <c r="AB37" s="61"/>
      <c r="AC37" s="150"/>
      <c r="AD37" s="150"/>
      <c r="AE37" s="150"/>
      <c r="AF37" s="150"/>
      <c r="AG37" s="150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50"/>
      <c r="K38" s="150"/>
      <c r="L38" s="150"/>
      <c r="M38" s="150"/>
      <c r="N38" s="150"/>
      <c r="O38" s="150"/>
      <c r="P38" s="226" t="s">
        <v>221</v>
      </c>
      <c r="Q38" s="227"/>
      <c r="R38" s="227"/>
      <c r="S38" s="227"/>
      <c r="T38" s="227"/>
      <c r="U38" s="228"/>
      <c r="V38" s="226" t="s">
        <v>271</v>
      </c>
      <c r="W38" s="227"/>
      <c r="X38" s="227"/>
      <c r="Y38" s="227"/>
      <c r="Z38" s="227"/>
      <c r="AA38" s="228"/>
      <c r="AB38" s="61"/>
      <c r="AC38" s="150"/>
      <c r="AD38" s="150"/>
      <c r="AE38" s="150"/>
      <c r="AF38" s="150"/>
      <c r="AG38" s="150"/>
    </row>
    <row r="39" spans="1:33" s="4" customFormat="1" ht="13.5" customHeight="1">
      <c r="A39" s="9">
        <v>0.14583333333333101</v>
      </c>
      <c r="B39" s="10"/>
      <c r="C39" s="10"/>
      <c r="D39" s="150"/>
      <c r="E39" s="150"/>
      <c r="F39" s="150"/>
      <c r="G39" s="150"/>
      <c r="H39" s="150"/>
      <c r="I39" s="150"/>
      <c r="K39" s="150"/>
      <c r="M39" s="150"/>
      <c r="N39" s="150"/>
      <c r="O39" s="150"/>
      <c r="P39" s="226" t="s">
        <v>222</v>
      </c>
      <c r="Q39" s="227"/>
      <c r="R39" s="227"/>
      <c r="S39" s="227"/>
      <c r="T39" s="227"/>
      <c r="U39" s="228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</row>
    <row r="40" spans="1:33" s="4" customFormat="1" ht="13.5" customHeight="1">
      <c r="A40" s="9">
        <v>0.156249999999997</v>
      </c>
      <c r="B40" s="10"/>
      <c r="C40" s="10"/>
      <c r="D40" s="4" t="s">
        <v>276</v>
      </c>
      <c r="E40" s="150"/>
      <c r="F40" s="150"/>
      <c r="G40" s="150"/>
      <c r="H40" s="150"/>
      <c r="I40" s="150"/>
      <c r="J40" s="4" t="s">
        <v>273</v>
      </c>
      <c r="K40" s="150"/>
      <c r="M40" s="150"/>
      <c r="N40" s="150"/>
      <c r="O40" s="150"/>
      <c r="P40" s="4" t="s">
        <v>249</v>
      </c>
      <c r="Q40" s="5"/>
      <c r="R40" s="5"/>
      <c r="S40" s="5"/>
      <c r="T40" s="5"/>
      <c r="U40" s="5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50"/>
      <c r="K41" s="150"/>
      <c r="M41" s="150"/>
      <c r="N41" s="150"/>
      <c r="O41" s="150"/>
      <c r="P41" s="4" t="s">
        <v>270</v>
      </c>
      <c r="Q41" s="5"/>
      <c r="R41" s="5"/>
      <c r="S41" s="5"/>
      <c r="T41" s="5"/>
      <c r="U41" s="150"/>
      <c r="W41" s="150"/>
      <c r="X41" s="150"/>
      <c r="Y41" s="150"/>
      <c r="Z41" s="150"/>
      <c r="AA41" s="150"/>
    </row>
    <row r="42" spans="1:33" s="4" customFormat="1" ht="13.5" customHeight="1">
      <c r="A42" s="9">
        <v>0.17708333333332901</v>
      </c>
      <c r="B42" s="148"/>
      <c r="C42" s="148"/>
      <c r="D42" s="150"/>
      <c r="E42" s="150"/>
      <c r="F42" s="150"/>
      <c r="G42" s="150"/>
      <c r="H42" s="150"/>
      <c r="I42" s="150"/>
      <c r="K42" s="150"/>
      <c r="L42" s="150"/>
      <c r="M42" s="150"/>
      <c r="N42" s="150"/>
      <c r="O42" s="150"/>
      <c r="Q42" s="5"/>
      <c r="R42" s="5"/>
      <c r="S42" s="5"/>
      <c r="T42" s="5"/>
      <c r="U42" s="5"/>
      <c r="W42" s="150"/>
      <c r="X42" s="150"/>
      <c r="Y42" s="150"/>
      <c r="Z42" s="150"/>
      <c r="AA42" s="150"/>
      <c r="AC42" s="150"/>
      <c r="AD42" s="150"/>
      <c r="AE42" s="150"/>
      <c r="AF42" s="150"/>
      <c r="AG42" s="150"/>
    </row>
    <row r="44" spans="1:33" ht="12.75" customHeight="1">
      <c r="I44" s="5"/>
    </row>
    <row r="47" spans="1:33">
      <c r="I47" s="5"/>
    </row>
  </sheetData>
  <mergeCells count="227">
    <mergeCell ref="AE19:AE21"/>
    <mergeCell ref="AD23:AD25"/>
    <mergeCell ref="AE23:AE25"/>
    <mergeCell ref="AD8:AE8"/>
    <mergeCell ref="AD9:AE11"/>
    <mergeCell ref="AD12:AE12"/>
    <mergeCell ref="AD13:AE15"/>
    <mergeCell ref="F33:F35"/>
    <mergeCell ref="G33:G35"/>
    <mergeCell ref="D22:I22"/>
    <mergeCell ref="D23:I25"/>
    <mergeCell ref="D9:E11"/>
    <mergeCell ref="F9:G11"/>
    <mergeCell ref="H9:I11"/>
    <mergeCell ref="J9:K11"/>
    <mergeCell ref="L9:M11"/>
    <mergeCell ref="N9:O11"/>
    <mergeCell ref="X13:Y15"/>
    <mergeCell ref="Z13:AA15"/>
    <mergeCell ref="D12:E12"/>
    <mergeCell ref="F12:G12"/>
    <mergeCell ref="H12:I12"/>
    <mergeCell ref="J12:K12"/>
    <mergeCell ref="V33:AA35"/>
    <mergeCell ref="F29:F31"/>
    <mergeCell ref="G29:G31"/>
    <mergeCell ref="D37:I37"/>
    <mergeCell ref="J37:O37"/>
    <mergeCell ref="P37:U37"/>
    <mergeCell ref="V37:AA37"/>
    <mergeCell ref="P32:Q32"/>
    <mergeCell ref="T32:U32"/>
    <mergeCell ref="D33:E35"/>
    <mergeCell ref="H33:I35"/>
    <mergeCell ref="J33:K35"/>
    <mergeCell ref="L33:M35"/>
    <mergeCell ref="N33:O35"/>
    <mergeCell ref="P33:Q35"/>
    <mergeCell ref="P36:U36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5:Y5"/>
    <mergeCell ref="AD5:AE5"/>
    <mergeCell ref="D6:I6"/>
    <mergeCell ref="J6:O6"/>
    <mergeCell ref="P6:U6"/>
    <mergeCell ref="V6:AA6"/>
    <mergeCell ref="AB6:AG6"/>
    <mergeCell ref="D8:E8"/>
    <mergeCell ref="F8:G8"/>
    <mergeCell ref="H8:I8"/>
    <mergeCell ref="J8:K8"/>
    <mergeCell ref="L8:M8"/>
    <mergeCell ref="N8:O8"/>
    <mergeCell ref="P8:Q8"/>
    <mergeCell ref="P7:Q7"/>
    <mergeCell ref="R7:S7"/>
    <mergeCell ref="D7:E7"/>
    <mergeCell ref="F7:G7"/>
    <mergeCell ref="H7:I7"/>
    <mergeCell ref="J7:K7"/>
    <mergeCell ref="L7:M7"/>
    <mergeCell ref="N7:O7"/>
    <mergeCell ref="T8:U8"/>
    <mergeCell ref="AB8:AC8"/>
    <mergeCell ref="AF8:AG8"/>
    <mergeCell ref="T33:U35"/>
    <mergeCell ref="AB7:AC7"/>
    <mergeCell ref="AD7:AE7"/>
    <mergeCell ref="AF7:AG7"/>
    <mergeCell ref="T7:U7"/>
    <mergeCell ref="V7:W7"/>
    <mergeCell ref="X7:Y7"/>
    <mergeCell ref="Z7:AA7"/>
    <mergeCell ref="AB12:AC12"/>
    <mergeCell ref="AF12:AG12"/>
    <mergeCell ref="AB18:AC18"/>
    <mergeCell ref="AF18:AG18"/>
    <mergeCell ref="V18:W18"/>
    <mergeCell ref="X18:Y18"/>
    <mergeCell ref="Z18:AA18"/>
    <mergeCell ref="AB22:AC22"/>
    <mergeCell ref="AF22:AG22"/>
    <mergeCell ref="AB19:AC21"/>
    <mergeCell ref="AB9:AC11"/>
    <mergeCell ref="AF9:AG11"/>
    <mergeCell ref="AB13:AC15"/>
    <mergeCell ref="AF13:AG15"/>
    <mergeCell ref="V13:W15"/>
    <mergeCell ref="L12:M12"/>
    <mergeCell ref="N12:O12"/>
    <mergeCell ref="D13:E15"/>
    <mergeCell ref="F13:G15"/>
    <mergeCell ref="H13:I15"/>
    <mergeCell ref="J13:K15"/>
    <mergeCell ref="L13:M15"/>
    <mergeCell ref="N13:O15"/>
    <mergeCell ref="D16:I16"/>
    <mergeCell ref="J16:O16"/>
    <mergeCell ref="AB16:AG16"/>
    <mergeCell ref="D17:I17"/>
    <mergeCell ref="J17:O17"/>
    <mergeCell ref="P17:U17"/>
    <mergeCell ref="AB17:AG17"/>
    <mergeCell ref="V16:AA16"/>
    <mergeCell ref="V17:AA17"/>
    <mergeCell ref="AF19:AG21"/>
    <mergeCell ref="V19:W21"/>
    <mergeCell ref="X19:Y21"/>
    <mergeCell ref="Z19:AA21"/>
    <mergeCell ref="D18:E18"/>
    <mergeCell ref="F18:G18"/>
    <mergeCell ref="H18:I18"/>
    <mergeCell ref="J18:K18"/>
    <mergeCell ref="L18:M18"/>
    <mergeCell ref="N18:O18"/>
    <mergeCell ref="D19:E21"/>
    <mergeCell ref="F19:G21"/>
    <mergeCell ref="H19:I21"/>
    <mergeCell ref="J19:K21"/>
    <mergeCell ref="L19:M21"/>
    <mergeCell ref="N19:O21"/>
    <mergeCell ref="AD19:AD21"/>
    <mergeCell ref="J22:K22"/>
    <mergeCell ref="L22:M22"/>
    <mergeCell ref="N22:O22"/>
    <mergeCell ref="P18:Q18"/>
    <mergeCell ref="R18:S18"/>
    <mergeCell ref="T18:U18"/>
    <mergeCell ref="P19:Q21"/>
    <mergeCell ref="R19:S21"/>
    <mergeCell ref="T19:U21"/>
    <mergeCell ref="P22:Q22"/>
    <mergeCell ref="R22:S22"/>
    <mergeCell ref="T22:U22"/>
    <mergeCell ref="AB26:AG26"/>
    <mergeCell ref="J23:K25"/>
    <mergeCell ref="L23:M25"/>
    <mergeCell ref="N23:O25"/>
    <mergeCell ref="P23:Q25"/>
    <mergeCell ref="R23:S25"/>
    <mergeCell ref="T23:U25"/>
    <mergeCell ref="AB23:AC25"/>
    <mergeCell ref="AF23:AG25"/>
    <mergeCell ref="V23:W25"/>
    <mergeCell ref="X23:Y25"/>
    <mergeCell ref="Z23:AA25"/>
    <mergeCell ref="D27:I27"/>
    <mergeCell ref="J27:O27"/>
    <mergeCell ref="P27:U27"/>
    <mergeCell ref="AB27:AG27"/>
    <mergeCell ref="V26:AA26"/>
    <mergeCell ref="V27:AA27"/>
    <mergeCell ref="D32:E32"/>
    <mergeCell ref="H32:I32"/>
    <mergeCell ref="J32:K32"/>
    <mergeCell ref="L32:M32"/>
    <mergeCell ref="N32:O32"/>
    <mergeCell ref="D29:E31"/>
    <mergeCell ref="H29:I31"/>
    <mergeCell ref="J29:K31"/>
    <mergeCell ref="L29:M31"/>
    <mergeCell ref="N29:O31"/>
    <mergeCell ref="D28:E28"/>
    <mergeCell ref="H28:I28"/>
    <mergeCell ref="J28:K28"/>
    <mergeCell ref="L28:M28"/>
    <mergeCell ref="N28:O28"/>
    <mergeCell ref="D26:I26"/>
    <mergeCell ref="J26:O26"/>
    <mergeCell ref="P26:U26"/>
    <mergeCell ref="V8:W8"/>
    <mergeCell ref="X8:Y8"/>
    <mergeCell ref="Z8:AA8"/>
    <mergeCell ref="V9:W11"/>
    <mergeCell ref="X9:Y11"/>
    <mergeCell ref="Z9:AA11"/>
    <mergeCell ref="V12:W12"/>
    <mergeCell ref="X12:Y12"/>
    <mergeCell ref="Z12:AA12"/>
    <mergeCell ref="AD33:AE35"/>
    <mergeCell ref="AF33:AG35"/>
    <mergeCell ref="AD28:AE28"/>
    <mergeCell ref="AF28:AG28"/>
    <mergeCell ref="AB29:AC31"/>
    <mergeCell ref="AD29:AE31"/>
    <mergeCell ref="AF29:AG31"/>
    <mergeCell ref="AB32:AC32"/>
    <mergeCell ref="AD32:AE32"/>
    <mergeCell ref="AF32:AG32"/>
    <mergeCell ref="AB28:AC28"/>
    <mergeCell ref="AB33:AC35"/>
    <mergeCell ref="R9:R11"/>
    <mergeCell ref="S9:S11"/>
    <mergeCell ref="R13:R15"/>
    <mergeCell ref="S13:S15"/>
    <mergeCell ref="R33:S35"/>
    <mergeCell ref="V22:W22"/>
    <mergeCell ref="X22:Y22"/>
    <mergeCell ref="Z22:AA22"/>
    <mergeCell ref="P39:U39"/>
    <mergeCell ref="P38:U38"/>
    <mergeCell ref="V28:AA28"/>
    <mergeCell ref="V29:AA31"/>
    <mergeCell ref="P28:U28"/>
    <mergeCell ref="P29:U31"/>
    <mergeCell ref="R32:S32"/>
    <mergeCell ref="P12:Q12"/>
    <mergeCell ref="T12:U12"/>
    <mergeCell ref="P13:Q15"/>
    <mergeCell ref="T13:U15"/>
    <mergeCell ref="P9:Q11"/>
    <mergeCell ref="T9:U11"/>
    <mergeCell ref="P16:U16"/>
    <mergeCell ref="V38:AA38"/>
    <mergeCell ref="V32:AA3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6"/>
  <sheetViews>
    <sheetView zoomScaleNormal="100" zoomScaleSheetLayoutView="100" zoomScalePageLayoutView="80" workbookViewId="0">
      <selection activeCell="V27" sqref="V27:AA29"/>
    </sheetView>
  </sheetViews>
  <sheetFormatPr defaultColWidth="4" defaultRowHeight="12.75"/>
  <cols>
    <col min="1" max="1" width="8.140625" style="1" customWidth="1"/>
    <col min="2" max="3" width="2.7109375" style="139" customWidth="1"/>
    <col min="4" max="33" width="4.7109375" style="141" customWidth="1"/>
    <col min="34" max="34" width="4" style="141"/>
    <col min="35" max="35" width="9.85546875" style="4" customWidth="1"/>
    <col min="36" max="16384" width="4" style="141"/>
  </cols>
  <sheetData>
    <row r="1" spans="1:36" s="38" customFormat="1" ht="18.75">
      <c r="A1" s="34" t="s">
        <v>43</v>
      </c>
      <c r="B1" s="140"/>
      <c r="C1" s="140"/>
      <c r="E1" s="39"/>
      <c r="F1" s="39"/>
      <c r="G1" s="39"/>
      <c r="H1" s="231" t="s">
        <v>203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24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B3" s="489"/>
      <c r="AC3" s="489"/>
      <c r="AD3" s="489"/>
      <c r="AE3" s="489"/>
      <c r="AF3" s="489"/>
      <c r="AG3" s="489"/>
    </row>
    <row r="4" spans="1:36" s="108" customFormat="1" ht="13.5" customHeight="1">
      <c r="A4" s="110">
        <v>108</v>
      </c>
      <c r="B4" s="111" t="s">
        <v>137</v>
      </c>
      <c r="D4" s="234">
        <v>42051</v>
      </c>
      <c r="E4" s="234"/>
      <c r="F4" s="234"/>
      <c r="G4" s="235" t="str">
        <f>"(day "&amp;$A$4+0&amp;")"</f>
        <v>(day 108)</v>
      </c>
      <c r="H4" s="235"/>
      <c r="I4" s="235"/>
      <c r="J4" s="234">
        <f>D4+1</f>
        <v>42052</v>
      </c>
      <c r="K4" s="234"/>
      <c r="L4" s="234"/>
      <c r="M4" s="235" t="str">
        <f>"(day "&amp;$A$4+1&amp;")"</f>
        <v>(day 109)</v>
      </c>
      <c r="N4" s="235"/>
      <c r="O4" s="235"/>
      <c r="P4" s="234">
        <f>J4+1</f>
        <v>42053</v>
      </c>
      <c r="Q4" s="234"/>
      <c r="R4" s="234"/>
      <c r="S4" s="235" t="str">
        <f>"(day "&amp;$A$4+2&amp;")"</f>
        <v>(day 110)</v>
      </c>
      <c r="T4" s="235"/>
      <c r="U4" s="235"/>
      <c r="V4" s="234">
        <f>P4+1</f>
        <v>42054</v>
      </c>
      <c r="W4" s="234"/>
      <c r="X4" s="234"/>
      <c r="Y4" s="235" t="str">
        <f>"(day "&amp;$A$4+3&amp;")"</f>
        <v>(day 111)</v>
      </c>
      <c r="Z4" s="235"/>
      <c r="AA4" s="235"/>
      <c r="AB4" s="234">
        <f>V4+1</f>
        <v>42055</v>
      </c>
      <c r="AC4" s="234"/>
      <c r="AD4" s="234"/>
      <c r="AE4" s="235" t="str">
        <f>"(day "&amp;$A$4+4&amp;")"</f>
        <v>(day 112)</v>
      </c>
      <c r="AF4" s="235"/>
      <c r="AG4" s="235"/>
      <c r="AI4" s="6"/>
    </row>
    <row r="5" spans="1:36" s="7" customFormat="1" ht="13.5" customHeight="1">
      <c r="A5" s="112">
        <v>24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B5" s="489" t="s">
        <v>258</v>
      </c>
      <c r="AC5" s="489"/>
      <c r="AD5" s="489"/>
      <c r="AE5" s="489"/>
      <c r="AF5" s="489"/>
      <c r="AG5" s="489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136</v>
      </c>
      <c r="W7" s="222"/>
      <c r="X7" s="222" t="s">
        <v>69</v>
      </c>
      <c r="Y7" s="222"/>
      <c r="Z7" s="222" t="s">
        <v>263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6">
        <f>$A8</f>
        <v>0.32291666666666669</v>
      </c>
      <c r="E8" s="257"/>
      <c r="F8" s="270">
        <f>$A8</f>
        <v>0.32291666666666669</v>
      </c>
      <c r="G8" s="271"/>
      <c r="H8" s="240">
        <f>$A8</f>
        <v>0.32291666666666669</v>
      </c>
      <c r="I8" s="241"/>
      <c r="J8" s="238">
        <f>$A8</f>
        <v>0.32291666666666669</v>
      </c>
      <c r="K8" s="239"/>
      <c r="L8" s="240">
        <f>$A8</f>
        <v>0.32291666666666669</v>
      </c>
      <c r="M8" s="241"/>
      <c r="N8" s="270">
        <f>$A8</f>
        <v>0.32291666666666669</v>
      </c>
      <c r="O8" s="271"/>
      <c r="P8" s="254">
        <f>$A8</f>
        <v>0.32291666666666669</v>
      </c>
      <c r="Q8" s="255"/>
      <c r="R8" s="12">
        <f>$A8</f>
        <v>0.32291666666666669</v>
      </c>
      <c r="S8" s="69">
        <f>$A8</f>
        <v>0.32291666666666669</v>
      </c>
      <c r="T8" s="270">
        <f>$A8</f>
        <v>0.32291666666666669</v>
      </c>
      <c r="U8" s="271"/>
      <c r="V8" s="29"/>
      <c r="W8" s="27"/>
      <c r="X8" s="27"/>
      <c r="Y8" s="27"/>
      <c r="Z8" s="27"/>
      <c r="AA8" s="30"/>
      <c r="AB8" s="309">
        <f>$A8</f>
        <v>0.32291666666666669</v>
      </c>
      <c r="AC8" s="239"/>
      <c r="AD8" s="254">
        <f>$A8</f>
        <v>0.32291666666666669</v>
      </c>
      <c r="AE8" s="255"/>
      <c r="AF8" s="256">
        <f>$A8</f>
        <v>0.32291666666666669</v>
      </c>
      <c r="AG8" s="257"/>
    </row>
    <row r="9" spans="1:36" ht="13.5" customHeight="1">
      <c r="A9" s="9">
        <v>0.33333333333333331</v>
      </c>
      <c r="B9" s="10"/>
      <c r="C9" s="10"/>
      <c r="D9" s="332" t="s">
        <v>7</v>
      </c>
      <c r="E9" s="333"/>
      <c r="F9" s="344" t="s">
        <v>6</v>
      </c>
      <c r="G9" s="371"/>
      <c r="H9" s="361" t="s">
        <v>8</v>
      </c>
      <c r="I9" s="362"/>
      <c r="J9" s="365" t="s">
        <v>10</v>
      </c>
      <c r="K9" s="366"/>
      <c r="L9" s="361" t="s">
        <v>8</v>
      </c>
      <c r="M9" s="362"/>
      <c r="N9" s="344" t="s">
        <v>6</v>
      </c>
      <c r="O9" s="371"/>
      <c r="P9" s="348" t="s">
        <v>9</v>
      </c>
      <c r="Q9" s="349"/>
      <c r="R9" s="379" t="s">
        <v>10</v>
      </c>
      <c r="S9" s="377" t="s">
        <v>7</v>
      </c>
      <c r="T9" s="344" t="s">
        <v>6</v>
      </c>
      <c r="U9" s="371"/>
      <c r="V9" s="143"/>
      <c r="W9" s="327" t="s">
        <v>254</v>
      </c>
      <c r="X9" s="327"/>
      <c r="Y9" s="327"/>
      <c r="Z9" s="327"/>
      <c r="AA9" s="144"/>
      <c r="AB9" s="325" t="s">
        <v>10</v>
      </c>
      <c r="AC9" s="243"/>
      <c r="AD9" s="262" t="s">
        <v>9</v>
      </c>
      <c r="AE9" s="263"/>
      <c r="AF9" s="310" t="s">
        <v>7</v>
      </c>
      <c r="AG9" s="311"/>
    </row>
    <row r="10" spans="1:36" ht="13.5" customHeight="1">
      <c r="A10" s="9">
        <v>0.34375</v>
      </c>
      <c r="B10" s="10"/>
      <c r="C10" s="10"/>
      <c r="D10" s="332"/>
      <c r="E10" s="333"/>
      <c r="F10" s="344"/>
      <c r="G10" s="371"/>
      <c r="H10" s="361"/>
      <c r="I10" s="362"/>
      <c r="J10" s="365"/>
      <c r="K10" s="366"/>
      <c r="L10" s="361"/>
      <c r="M10" s="362"/>
      <c r="N10" s="344"/>
      <c r="O10" s="371"/>
      <c r="P10" s="348"/>
      <c r="Q10" s="349"/>
      <c r="R10" s="379"/>
      <c r="S10" s="377"/>
      <c r="T10" s="344"/>
      <c r="U10" s="371"/>
      <c r="V10" s="143"/>
      <c r="W10" s="327" t="s">
        <v>256</v>
      </c>
      <c r="X10" s="327"/>
      <c r="Y10" s="327"/>
      <c r="Z10" s="327"/>
      <c r="AA10" s="144"/>
      <c r="AB10" s="326"/>
      <c r="AC10" s="245"/>
      <c r="AD10" s="264"/>
      <c r="AE10" s="265"/>
      <c r="AF10" s="312"/>
      <c r="AG10" s="313"/>
    </row>
    <row r="11" spans="1:36" ht="13.5" customHeight="1">
      <c r="A11" s="9">
        <v>0.35416666666666702</v>
      </c>
      <c r="B11" s="10"/>
      <c r="C11" s="10"/>
      <c r="D11" s="334"/>
      <c r="E11" s="335"/>
      <c r="F11" s="346"/>
      <c r="G11" s="372"/>
      <c r="H11" s="363"/>
      <c r="I11" s="364"/>
      <c r="J11" s="367"/>
      <c r="K11" s="368"/>
      <c r="L11" s="363"/>
      <c r="M11" s="364"/>
      <c r="N11" s="346"/>
      <c r="O11" s="372"/>
      <c r="P11" s="350"/>
      <c r="Q11" s="351"/>
      <c r="R11" s="380"/>
      <c r="S11" s="378"/>
      <c r="T11" s="346"/>
      <c r="U11" s="372"/>
      <c r="V11" s="143"/>
      <c r="W11" s="327"/>
      <c r="X11" s="327"/>
      <c r="Y11" s="327"/>
      <c r="Z11" s="327"/>
      <c r="AA11" s="144"/>
      <c r="AB11" s="256">
        <f>$A11</f>
        <v>0.35416666666666702</v>
      </c>
      <c r="AC11" s="257"/>
      <c r="AD11" s="238">
        <f>$A11</f>
        <v>0.35416666666666702</v>
      </c>
      <c r="AE11" s="239"/>
      <c r="AF11" s="331">
        <f>$A11</f>
        <v>0.35416666666666702</v>
      </c>
      <c r="AG11" s="271"/>
    </row>
    <row r="12" spans="1:36" ht="13.5" customHeight="1">
      <c r="A12" s="9">
        <v>0.36458333333333298</v>
      </c>
      <c r="D12" s="270">
        <f>$A12</f>
        <v>0.36458333333333298</v>
      </c>
      <c r="E12" s="271"/>
      <c r="F12" s="240">
        <f>$A12</f>
        <v>0.36458333333333298</v>
      </c>
      <c r="G12" s="241"/>
      <c r="H12" s="238">
        <f>$A12</f>
        <v>0.36458333333333298</v>
      </c>
      <c r="I12" s="239"/>
      <c r="J12" s="254">
        <f>$A12</f>
        <v>0.36458333333333298</v>
      </c>
      <c r="K12" s="255"/>
      <c r="L12" s="270">
        <f>$A12</f>
        <v>0.36458333333333298</v>
      </c>
      <c r="M12" s="271"/>
      <c r="N12" s="291">
        <f>$A12</f>
        <v>0.36458333333333298</v>
      </c>
      <c r="O12" s="308"/>
      <c r="P12" s="240">
        <f>$A12</f>
        <v>0.36458333333333298</v>
      </c>
      <c r="Q12" s="241"/>
      <c r="R12" s="69">
        <f>$A12</f>
        <v>0.36458333333333298</v>
      </c>
      <c r="S12" s="12">
        <f>$A12</f>
        <v>0.36458333333333298</v>
      </c>
      <c r="T12" s="254">
        <f>$A12</f>
        <v>0.36458333333333298</v>
      </c>
      <c r="U12" s="255"/>
      <c r="V12" s="143"/>
      <c r="W12" s="327"/>
      <c r="X12" s="327"/>
      <c r="Y12" s="327"/>
      <c r="Z12" s="327"/>
      <c r="AA12" s="144"/>
      <c r="AB12" s="310" t="s">
        <v>7</v>
      </c>
      <c r="AC12" s="311"/>
      <c r="AD12" s="242" t="s">
        <v>10</v>
      </c>
      <c r="AE12" s="243"/>
      <c r="AF12" s="329" t="s">
        <v>6</v>
      </c>
      <c r="AG12" s="259"/>
    </row>
    <row r="13" spans="1:36" ht="13.5" customHeight="1">
      <c r="A13" s="9">
        <v>0.375</v>
      </c>
      <c r="B13" s="10"/>
      <c r="C13" s="10"/>
      <c r="D13" s="344" t="s">
        <v>6</v>
      </c>
      <c r="E13" s="371"/>
      <c r="F13" s="361" t="s">
        <v>8</v>
      </c>
      <c r="G13" s="362"/>
      <c r="H13" s="365" t="s">
        <v>10</v>
      </c>
      <c r="I13" s="366"/>
      <c r="J13" s="348" t="s">
        <v>9</v>
      </c>
      <c r="K13" s="349"/>
      <c r="L13" s="344" t="s">
        <v>6</v>
      </c>
      <c r="M13" s="371"/>
      <c r="N13" s="381" t="s">
        <v>5</v>
      </c>
      <c r="O13" s="382"/>
      <c r="P13" s="361" t="s">
        <v>8</v>
      </c>
      <c r="Q13" s="362"/>
      <c r="R13" s="377" t="s">
        <v>7</v>
      </c>
      <c r="S13" s="379" t="s">
        <v>10</v>
      </c>
      <c r="T13" s="348" t="s">
        <v>9</v>
      </c>
      <c r="U13" s="349"/>
      <c r="V13" s="143"/>
      <c r="W13" s="327"/>
      <c r="X13" s="327"/>
      <c r="Y13" s="327"/>
      <c r="Z13" s="327"/>
      <c r="AA13" s="144"/>
      <c r="AB13" s="312"/>
      <c r="AC13" s="313"/>
      <c r="AD13" s="244"/>
      <c r="AE13" s="245"/>
      <c r="AF13" s="330"/>
      <c r="AG13" s="261"/>
    </row>
    <row r="14" spans="1:36" ht="13.5" customHeight="1">
      <c r="A14" s="9">
        <v>0.38541666666666702</v>
      </c>
      <c r="B14" s="10"/>
      <c r="C14" s="10"/>
      <c r="D14" s="344"/>
      <c r="E14" s="371"/>
      <c r="F14" s="361"/>
      <c r="G14" s="362"/>
      <c r="H14" s="365"/>
      <c r="I14" s="366"/>
      <c r="J14" s="348"/>
      <c r="K14" s="349"/>
      <c r="L14" s="344"/>
      <c r="M14" s="371"/>
      <c r="N14" s="381"/>
      <c r="O14" s="382"/>
      <c r="P14" s="361"/>
      <c r="Q14" s="362"/>
      <c r="R14" s="377"/>
      <c r="S14" s="379"/>
      <c r="T14" s="348"/>
      <c r="U14" s="349"/>
      <c r="V14" s="143"/>
      <c r="W14" s="327"/>
      <c r="X14" s="327"/>
      <c r="Y14" s="327"/>
      <c r="Z14" s="327"/>
      <c r="AA14" s="144"/>
      <c r="AB14" s="292">
        <f>$A14</f>
        <v>0.38541666666666702</v>
      </c>
      <c r="AC14" s="308"/>
      <c r="AD14" s="295">
        <f>$A14</f>
        <v>0.38541666666666702</v>
      </c>
      <c r="AE14" s="241"/>
      <c r="AF14" s="254">
        <f>$A14</f>
        <v>0.38541666666666702</v>
      </c>
      <c r="AG14" s="255"/>
    </row>
    <row r="15" spans="1:36" ht="13.5" customHeight="1">
      <c r="A15" s="9">
        <v>0.39583333333333298</v>
      </c>
      <c r="B15" s="10"/>
      <c r="C15" s="10"/>
      <c r="D15" s="346"/>
      <c r="E15" s="372"/>
      <c r="F15" s="363"/>
      <c r="G15" s="364"/>
      <c r="H15" s="367"/>
      <c r="I15" s="368"/>
      <c r="J15" s="350"/>
      <c r="K15" s="351"/>
      <c r="L15" s="346"/>
      <c r="M15" s="372"/>
      <c r="N15" s="383"/>
      <c r="O15" s="384"/>
      <c r="P15" s="363"/>
      <c r="Q15" s="364"/>
      <c r="R15" s="378"/>
      <c r="S15" s="380"/>
      <c r="T15" s="350"/>
      <c r="U15" s="351"/>
      <c r="V15" s="143"/>
      <c r="W15" s="327"/>
      <c r="X15" s="327"/>
      <c r="Y15" s="327"/>
      <c r="Z15" s="327"/>
      <c r="AA15" s="144"/>
      <c r="AB15" s="285" t="s">
        <v>5</v>
      </c>
      <c r="AC15" s="267"/>
      <c r="AD15" s="250" t="s">
        <v>8</v>
      </c>
      <c r="AE15" s="251"/>
      <c r="AF15" s="262" t="s">
        <v>9</v>
      </c>
      <c r="AG15" s="263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0"/>
      <c r="V16" s="143"/>
      <c r="W16" s="327"/>
      <c r="X16" s="327"/>
      <c r="Y16" s="327"/>
      <c r="Z16" s="327"/>
      <c r="AA16" s="144"/>
      <c r="AB16" s="286"/>
      <c r="AC16" s="269"/>
      <c r="AD16" s="252"/>
      <c r="AE16" s="253"/>
      <c r="AF16" s="264"/>
      <c r="AG16" s="265"/>
      <c r="AI16" s="5" t="s">
        <v>48</v>
      </c>
      <c r="AJ16" s="141" t="s">
        <v>56</v>
      </c>
    </row>
    <row r="17" spans="1:38" ht="13.5" customHeight="1">
      <c r="A17" s="9">
        <v>0.41666666666666702</v>
      </c>
      <c r="B17" s="10"/>
      <c r="C17" s="10"/>
      <c r="D17" s="206" t="s">
        <v>261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0"/>
      <c r="V17" s="143"/>
      <c r="W17" s="327"/>
      <c r="X17" s="327"/>
      <c r="Y17" s="327"/>
      <c r="Z17" s="327"/>
      <c r="AA17" s="144"/>
      <c r="AB17" s="487" t="s">
        <v>262</v>
      </c>
      <c r="AC17" s="487"/>
      <c r="AD17" s="487"/>
      <c r="AE17" s="487"/>
      <c r="AF17" s="487"/>
      <c r="AG17" s="48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254">
        <f>$A18</f>
        <v>0.42708333333333298</v>
      </c>
      <c r="G18" s="255"/>
      <c r="H18" s="256">
        <f>$A18</f>
        <v>0.42708333333333298</v>
      </c>
      <c r="I18" s="257"/>
      <c r="J18" s="291">
        <f>$A18</f>
        <v>0.42708333333333298</v>
      </c>
      <c r="K18" s="308"/>
      <c r="L18" s="238">
        <f>$A18</f>
        <v>0.42708333333333298</v>
      </c>
      <c r="M18" s="239"/>
      <c r="N18" s="256">
        <f>$A18</f>
        <v>0.42708333333333298</v>
      </c>
      <c r="O18" s="257"/>
      <c r="P18" s="238">
        <f>$A18</f>
        <v>0.42708333333333298</v>
      </c>
      <c r="Q18" s="239"/>
      <c r="R18" s="240">
        <f>$A18</f>
        <v>0.42708333333333298</v>
      </c>
      <c r="S18" s="241"/>
      <c r="T18" s="256">
        <f>$A18</f>
        <v>0.42708333333333298</v>
      </c>
      <c r="U18" s="257"/>
      <c r="V18" s="143"/>
      <c r="W18" s="327"/>
      <c r="X18" s="327"/>
      <c r="Y18" s="327"/>
      <c r="Z18" s="327"/>
      <c r="AA18" s="144"/>
      <c r="AB18" s="331">
        <f>$A18</f>
        <v>0.42708333333333298</v>
      </c>
      <c r="AC18" s="271"/>
      <c r="AD18" s="13">
        <f>$A18</f>
        <v>0.42708333333333298</v>
      </c>
      <c r="AE18" s="69">
        <f>$A18</f>
        <v>0.42708333333333298</v>
      </c>
      <c r="AF18" s="238">
        <f>$A18</f>
        <v>0.42708333333333298</v>
      </c>
      <c r="AG18" s="239"/>
      <c r="AI18" s="4" t="s">
        <v>6</v>
      </c>
      <c r="AJ18" s="59">
        <v>3.75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348" t="s">
        <v>9</v>
      </c>
      <c r="G19" s="349"/>
      <c r="H19" s="332" t="s">
        <v>7</v>
      </c>
      <c r="I19" s="333"/>
      <c r="J19" s="381" t="s">
        <v>5</v>
      </c>
      <c r="K19" s="382"/>
      <c r="L19" s="365" t="s">
        <v>10</v>
      </c>
      <c r="M19" s="366"/>
      <c r="N19" s="332" t="s">
        <v>7</v>
      </c>
      <c r="O19" s="333"/>
      <c r="P19" s="365" t="s">
        <v>10</v>
      </c>
      <c r="Q19" s="366"/>
      <c r="R19" s="361" t="s">
        <v>8</v>
      </c>
      <c r="S19" s="362"/>
      <c r="T19" s="332" t="s">
        <v>7</v>
      </c>
      <c r="U19" s="333"/>
      <c r="V19" s="143"/>
      <c r="W19" s="327"/>
      <c r="X19" s="327"/>
      <c r="Y19" s="327"/>
      <c r="Z19" s="327"/>
      <c r="AA19" s="144"/>
      <c r="AB19" s="329" t="s">
        <v>6</v>
      </c>
      <c r="AC19" s="259"/>
      <c r="AD19" s="246" t="s">
        <v>5</v>
      </c>
      <c r="AE19" s="248" t="s">
        <v>7</v>
      </c>
      <c r="AF19" s="242" t="s">
        <v>10</v>
      </c>
      <c r="AG19" s="243"/>
      <c r="AI19" s="4" t="s">
        <v>8</v>
      </c>
      <c r="AJ19" s="59">
        <v>3.75</v>
      </c>
      <c r="AK19" s="48"/>
    </row>
    <row r="20" spans="1:38" ht="13.5" customHeight="1">
      <c r="A20" s="9">
        <v>0.44791666666666702</v>
      </c>
      <c r="D20" s="365"/>
      <c r="E20" s="366"/>
      <c r="F20" s="348"/>
      <c r="G20" s="349"/>
      <c r="H20" s="332"/>
      <c r="I20" s="333"/>
      <c r="J20" s="381"/>
      <c r="K20" s="382"/>
      <c r="L20" s="365"/>
      <c r="M20" s="366"/>
      <c r="N20" s="332"/>
      <c r="O20" s="333"/>
      <c r="P20" s="365"/>
      <c r="Q20" s="366"/>
      <c r="R20" s="361"/>
      <c r="S20" s="362"/>
      <c r="T20" s="332"/>
      <c r="U20" s="333"/>
      <c r="V20" s="143"/>
      <c r="W20" s="327"/>
      <c r="X20" s="327"/>
      <c r="Y20" s="327"/>
      <c r="Z20" s="327"/>
      <c r="AA20" s="144"/>
      <c r="AB20" s="330"/>
      <c r="AC20" s="261"/>
      <c r="AD20" s="247"/>
      <c r="AE20" s="249"/>
      <c r="AF20" s="244"/>
      <c r="AG20" s="245"/>
      <c r="AI20" s="4" t="s">
        <v>9</v>
      </c>
      <c r="AJ20" s="59">
        <v>3.75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350"/>
      <c r="G21" s="351"/>
      <c r="H21" s="334"/>
      <c r="I21" s="335"/>
      <c r="J21" s="383"/>
      <c r="K21" s="384"/>
      <c r="L21" s="367"/>
      <c r="M21" s="368"/>
      <c r="N21" s="334"/>
      <c r="O21" s="335"/>
      <c r="P21" s="367"/>
      <c r="Q21" s="368"/>
      <c r="R21" s="363"/>
      <c r="S21" s="364"/>
      <c r="T21" s="334"/>
      <c r="U21" s="335"/>
      <c r="V21" s="143"/>
      <c r="W21" s="327"/>
      <c r="X21" s="327"/>
      <c r="Y21" s="327"/>
      <c r="Z21" s="327"/>
      <c r="AA21" s="144"/>
      <c r="AB21" s="254">
        <f>$A21</f>
        <v>0.45833333333333298</v>
      </c>
      <c r="AC21" s="255"/>
      <c r="AD21" s="69">
        <f>$A21</f>
        <v>0.45833333333333298</v>
      </c>
      <c r="AE21" s="13">
        <f>$A21</f>
        <v>0.45833333333333298</v>
      </c>
      <c r="AF21" s="240">
        <f>$A21</f>
        <v>0.45833333333333298</v>
      </c>
      <c r="AG21" s="241"/>
      <c r="AI21" s="4" t="s">
        <v>10</v>
      </c>
      <c r="AJ21" s="59">
        <v>3.75</v>
      </c>
      <c r="AK21" s="48"/>
    </row>
    <row r="22" spans="1:38" ht="13.5" customHeight="1">
      <c r="A22" s="9">
        <v>0.46875</v>
      </c>
      <c r="B22" s="10"/>
      <c r="C22" s="10"/>
      <c r="D22" s="254">
        <f>$A22</f>
        <v>0.46875</v>
      </c>
      <c r="E22" s="255"/>
      <c r="F22" s="256">
        <f>$A22</f>
        <v>0.46875</v>
      </c>
      <c r="G22" s="257"/>
      <c r="H22" s="270">
        <f>$A22</f>
        <v>0.46875</v>
      </c>
      <c r="I22" s="271"/>
      <c r="J22" s="256">
        <f>$A22</f>
        <v>0.46875</v>
      </c>
      <c r="K22" s="257"/>
      <c r="L22" s="254">
        <f>$A22</f>
        <v>0.46875</v>
      </c>
      <c r="M22" s="255"/>
      <c r="N22" s="238">
        <f>$A22</f>
        <v>0.46875</v>
      </c>
      <c r="O22" s="239"/>
      <c r="P22" s="270">
        <f>$A22</f>
        <v>0.46875</v>
      </c>
      <c r="Q22" s="271"/>
      <c r="R22" s="254">
        <f>$A22</f>
        <v>0.46875</v>
      </c>
      <c r="S22" s="255"/>
      <c r="T22" s="238">
        <f>$A22</f>
        <v>0.46875</v>
      </c>
      <c r="U22" s="239"/>
      <c r="V22" s="143"/>
      <c r="W22" s="327"/>
      <c r="X22" s="327"/>
      <c r="Y22" s="327"/>
      <c r="Z22" s="327"/>
      <c r="AA22" s="144"/>
      <c r="AB22" s="262" t="s">
        <v>9</v>
      </c>
      <c r="AC22" s="263"/>
      <c r="AD22" s="248" t="s">
        <v>7</v>
      </c>
      <c r="AE22" s="246" t="s">
        <v>5</v>
      </c>
      <c r="AF22" s="250" t="s">
        <v>8</v>
      </c>
      <c r="AG22" s="251"/>
      <c r="AI22" s="4" t="s">
        <v>7</v>
      </c>
      <c r="AJ22" s="59">
        <v>3.75</v>
      </c>
      <c r="AK22" s="48"/>
    </row>
    <row r="23" spans="1:38" ht="13.5" customHeight="1">
      <c r="A23" s="9">
        <v>0.47916666666666702</v>
      </c>
      <c r="B23" s="10"/>
      <c r="C23" s="10"/>
      <c r="D23" s="348" t="s">
        <v>9</v>
      </c>
      <c r="E23" s="349"/>
      <c r="F23" s="332" t="s">
        <v>7</v>
      </c>
      <c r="G23" s="333"/>
      <c r="H23" s="344" t="s">
        <v>6</v>
      </c>
      <c r="I23" s="371"/>
      <c r="J23" s="332" t="s">
        <v>7</v>
      </c>
      <c r="K23" s="333"/>
      <c r="L23" s="348" t="s">
        <v>9</v>
      </c>
      <c r="M23" s="349"/>
      <c r="N23" s="365" t="s">
        <v>10</v>
      </c>
      <c r="O23" s="366"/>
      <c r="P23" s="344" t="s">
        <v>6</v>
      </c>
      <c r="Q23" s="371"/>
      <c r="R23" s="348" t="s">
        <v>9</v>
      </c>
      <c r="S23" s="349"/>
      <c r="T23" s="365" t="s">
        <v>10</v>
      </c>
      <c r="U23" s="366"/>
      <c r="V23" s="143"/>
      <c r="W23" s="9"/>
      <c r="X23" s="9"/>
      <c r="Y23" s="9"/>
      <c r="Z23" s="9"/>
      <c r="AA23" s="144"/>
      <c r="AB23" s="264"/>
      <c r="AC23" s="265"/>
      <c r="AD23" s="249"/>
      <c r="AE23" s="247"/>
      <c r="AF23" s="252"/>
      <c r="AG23" s="253"/>
      <c r="AI23" s="4" t="s">
        <v>5</v>
      </c>
      <c r="AJ23" s="59">
        <v>1.75</v>
      </c>
      <c r="AK23" s="48"/>
    </row>
    <row r="24" spans="1:38" ht="13.5" customHeight="1">
      <c r="A24" s="9">
        <v>0.48958333333333298</v>
      </c>
      <c r="D24" s="348"/>
      <c r="E24" s="349"/>
      <c r="F24" s="332"/>
      <c r="G24" s="333"/>
      <c r="H24" s="344"/>
      <c r="I24" s="371"/>
      <c r="J24" s="332"/>
      <c r="K24" s="333"/>
      <c r="L24" s="348"/>
      <c r="M24" s="349"/>
      <c r="N24" s="365"/>
      <c r="O24" s="366"/>
      <c r="P24" s="344"/>
      <c r="Q24" s="371"/>
      <c r="R24" s="348"/>
      <c r="S24" s="349"/>
      <c r="T24" s="365"/>
      <c r="U24" s="366"/>
      <c r="V24" s="145"/>
      <c r="W24" s="146"/>
      <c r="X24" s="146"/>
      <c r="Y24" s="146"/>
      <c r="Z24" s="146"/>
      <c r="AA24" s="147"/>
      <c r="AB24" s="240">
        <f>$A24</f>
        <v>0.48958333333333298</v>
      </c>
      <c r="AC24" s="241"/>
      <c r="AD24" s="331">
        <f>$A24</f>
        <v>0.48958333333333298</v>
      </c>
      <c r="AE24" s="271"/>
      <c r="AF24" s="292">
        <f>$A24</f>
        <v>0.48958333333333298</v>
      </c>
      <c r="AG24" s="308"/>
      <c r="AI24" s="4" t="s">
        <v>14</v>
      </c>
      <c r="AJ24" s="59">
        <v>5</v>
      </c>
      <c r="AK24" s="48"/>
    </row>
    <row r="25" spans="1:38" ht="13.5" customHeight="1">
      <c r="A25" s="9">
        <v>0.5</v>
      </c>
      <c r="B25" s="10"/>
      <c r="C25" s="10"/>
      <c r="D25" s="350"/>
      <c r="E25" s="351"/>
      <c r="F25" s="334"/>
      <c r="G25" s="335"/>
      <c r="H25" s="346"/>
      <c r="I25" s="372"/>
      <c r="J25" s="334"/>
      <c r="K25" s="335"/>
      <c r="L25" s="350"/>
      <c r="M25" s="351"/>
      <c r="N25" s="367"/>
      <c r="O25" s="368"/>
      <c r="P25" s="346"/>
      <c r="Q25" s="372"/>
      <c r="R25" s="350"/>
      <c r="S25" s="351"/>
      <c r="T25" s="367"/>
      <c r="U25" s="368"/>
      <c r="V25" s="355">
        <f>$A25</f>
        <v>0.5</v>
      </c>
      <c r="W25" s="356"/>
      <c r="X25" s="356"/>
      <c r="Y25" s="356"/>
      <c r="Z25" s="356"/>
      <c r="AA25" s="357"/>
      <c r="AB25" s="250" t="s">
        <v>8</v>
      </c>
      <c r="AC25" s="251"/>
      <c r="AD25" s="329" t="s">
        <v>6</v>
      </c>
      <c r="AE25" s="259"/>
      <c r="AF25" s="285" t="s">
        <v>5</v>
      </c>
      <c r="AG25" s="267"/>
      <c r="AI25" s="4" t="s">
        <v>11</v>
      </c>
      <c r="AJ25" s="59">
        <v>3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490" t="s">
        <v>253</v>
      </c>
      <c r="W26" s="491"/>
      <c r="X26" s="491"/>
      <c r="Y26" s="491"/>
      <c r="Z26" s="491"/>
      <c r="AA26" s="492"/>
      <c r="AB26" s="252"/>
      <c r="AC26" s="253"/>
      <c r="AD26" s="330"/>
      <c r="AE26" s="261"/>
      <c r="AF26" s="286"/>
      <c r="AG26" s="269"/>
      <c r="AI26" s="16" t="s">
        <v>51</v>
      </c>
      <c r="AJ26" s="59">
        <v>1.25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4"/>
      <c r="V27" s="481" t="s">
        <v>252</v>
      </c>
      <c r="W27" s="482"/>
      <c r="X27" s="482"/>
      <c r="Y27" s="482"/>
      <c r="Z27" s="482"/>
      <c r="AA27" s="483"/>
      <c r="AB27" s="212">
        <f>$A27</f>
        <v>0.52083333333333304</v>
      </c>
      <c r="AC27" s="213"/>
      <c r="AD27" s="213"/>
      <c r="AE27" s="213"/>
      <c r="AF27" s="213"/>
      <c r="AG27" s="214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40">
        <f>$A28</f>
        <v>0.53125</v>
      </c>
      <c r="E28" s="241"/>
      <c r="F28" s="238">
        <f>$A28</f>
        <v>0.53125</v>
      </c>
      <c r="G28" s="239"/>
      <c r="H28" s="254">
        <f>$A28</f>
        <v>0.53125</v>
      </c>
      <c r="I28" s="255"/>
      <c r="J28" s="240">
        <f>$A28</f>
        <v>0.53125</v>
      </c>
      <c r="K28" s="241"/>
      <c r="L28" s="13">
        <f>$A28</f>
        <v>0.53125</v>
      </c>
      <c r="M28" s="69">
        <f>$A28</f>
        <v>0.53125</v>
      </c>
      <c r="N28" s="254">
        <f>$A28</f>
        <v>0.53125</v>
      </c>
      <c r="O28" s="255"/>
      <c r="P28" s="256">
        <f>$A28</f>
        <v>0.53125</v>
      </c>
      <c r="Q28" s="257"/>
      <c r="R28" s="270">
        <f>$A28</f>
        <v>0.53125</v>
      </c>
      <c r="S28" s="271"/>
      <c r="T28" s="240">
        <f>$A28</f>
        <v>0.53125</v>
      </c>
      <c r="U28" s="241"/>
      <c r="V28" s="484"/>
      <c r="W28" s="485"/>
      <c r="X28" s="485"/>
      <c r="Y28" s="485"/>
      <c r="Z28" s="485"/>
      <c r="AA28" s="486"/>
      <c r="AB28" s="358" t="s">
        <v>265</v>
      </c>
      <c r="AC28" s="359"/>
      <c r="AD28" s="359"/>
      <c r="AE28" s="359"/>
      <c r="AF28" s="359"/>
      <c r="AG28" s="360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1" t="s">
        <v>8</v>
      </c>
      <c r="E29" s="362"/>
      <c r="F29" s="365" t="s">
        <v>10</v>
      </c>
      <c r="G29" s="366"/>
      <c r="H29" s="348" t="s">
        <v>9</v>
      </c>
      <c r="I29" s="349"/>
      <c r="J29" s="361" t="s">
        <v>8</v>
      </c>
      <c r="K29" s="362"/>
      <c r="L29" s="413" t="s">
        <v>5</v>
      </c>
      <c r="M29" s="377" t="s">
        <v>7</v>
      </c>
      <c r="N29" s="348" t="s">
        <v>9</v>
      </c>
      <c r="O29" s="349"/>
      <c r="P29" s="332" t="s">
        <v>7</v>
      </c>
      <c r="Q29" s="333"/>
      <c r="R29" s="344" t="s">
        <v>6</v>
      </c>
      <c r="S29" s="371"/>
      <c r="T29" s="361" t="s">
        <v>8</v>
      </c>
      <c r="U29" s="362"/>
      <c r="V29" s="484"/>
      <c r="W29" s="485"/>
      <c r="X29" s="485"/>
      <c r="Y29" s="485"/>
      <c r="Z29" s="485"/>
      <c r="AA29" s="486"/>
      <c r="AB29" s="358"/>
      <c r="AC29" s="359"/>
      <c r="AD29" s="359"/>
      <c r="AE29" s="359"/>
      <c r="AF29" s="359"/>
      <c r="AG29" s="360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61"/>
      <c r="E30" s="362"/>
      <c r="F30" s="365"/>
      <c r="G30" s="366"/>
      <c r="H30" s="348"/>
      <c r="I30" s="349"/>
      <c r="J30" s="361"/>
      <c r="K30" s="362"/>
      <c r="L30" s="413"/>
      <c r="M30" s="377"/>
      <c r="N30" s="348"/>
      <c r="O30" s="349"/>
      <c r="P30" s="332"/>
      <c r="Q30" s="333"/>
      <c r="R30" s="344"/>
      <c r="S30" s="371"/>
      <c r="T30" s="361"/>
      <c r="U30" s="362"/>
      <c r="V30" s="475" t="s">
        <v>255</v>
      </c>
      <c r="W30" s="476"/>
      <c r="X30" s="476"/>
      <c r="Y30" s="476"/>
      <c r="Z30" s="476"/>
      <c r="AA30" s="477"/>
      <c r="AB30" s="358"/>
      <c r="AC30" s="359"/>
      <c r="AD30" s="359"/>
      <c r="AE30" s="359"/>
      <c r="AF30" s="359"/>
      <c r="AG30" s="360"/>
      <c r="AI30" s="4" t="s">
        <v>52</v>
      </c>
      <c r="AJ30" s="59">
        <v>3</v>
      </c>
      <c r="AK30" s="48"/>
    </row>
    <row r="31" spans="1:38" ht="13.5" customHeight="1">
      <c r="A31" s="9">
        <v>6.25E-2</v>
      </c>
      <c r="B31" s="10"/>
      <c r="C31" s="10"/>
      <c r="D31" s="363"/>
      <c r="E31" s="364"/>
      <c r="F31" s="367"/>
      <c r="G31" s="368"/>
      <c r="H31" s="350"/>
      <c r="I31" s="351"/>
      <c r="J31" s="363"/>
      <c r="K31" s="364"/>
      <c r="L31" s="414"/>
      <c r="M31" s="378"/>
      <c r="N31" s="350"/>
      <c r="O31" s="351"/>
      <c r="P31" s="334"/>
      <c r="Q31" s="335"/>
      <c r="R31" s="346"/>
      <c r="S31" s="372"/>
      <c r="T31" s="363"/>
      <c r="U31" s="364"/>
      <c r="V31" s="475"/>
      <c r="W31" s="476"/>
      <c r="X31" s="476"/>
      <c r="Y31" s="476"/>
      <c r="Z31" s="476"/>
      <c r="AA31" s="477"/>
      <c r="AB31" s="358"/>
      <c r="AC31" s="359"/>
      <c r="AD31" s="359"/>
      <c r="AE31" s="359"/>
      <c r="AF31" s="359"/>
      <c r="AG31" s="360"/>
    </row>
    <row r="32" spans="1:38" s="4" customFormat="1" ht="13.5" customHeight="1">
      <c r="A32" s="9">
        <v>7.2916666666666699E-2</v>
      </c>
      <c r="B32" s="139"/>
      <c r="C32" s="139"/>
      <c r="D32" s="184">
        <f>$A32</f>
        <v>7.2916666666666699E-2</v>
      </c>
      <c r="E32" s="200"/>
      <c r="F32" s="200"/>
      <c r="G32" s="200"/>
      <c r="H32" s="200"/>
      <c r="I32" s="185"/>
      <c r="J32" s="270">
        <f>$A32</f>
        <v>7.2916666666666699E-2</v>
      </c>
      <c r="K32" s="271"/>
      <c r="L32" s="69">
        <f>$A32</f>
        <v>7.2916666666666699E-2</v>
      </c>
      <c r="M32" s="13">
        <f>$A32</f>
        <v>7.2916666666666699E-2</v>
      </c>
      <c r="N32" s="240">
        <f>$A32</f>
        <v>7.2916666666666699E-2</v>
      </c>
      <c r="O32" s="241"/>
      <c r="P32" s="184">
        <f>$A32</f>
        <v>7.2916666666666699E-2</v>
      </c>
      <c r="Q32" s="200"/>
      <c r="R32" s="200"/>
      <c r="S32" s="200"/>
      <c r="T32" s="200"/>
      <c r="U32" s="200"/>
      <c r="V32" s="475"/>
      <c r="W32" s="476"/>
      <c r="X32" s="476"/>
      <c r="Y32" s="476"/>
      <c r="Z32" s="476"/>
      <c r="AA32" s="477"/>
      <c r="AB32" s="358"/>
      <c r="AC32" s="359"/>
      <c r="AD32" s="359"/>
      <c r="AE32" s="359"/>
      <c r="AF32" s="359"/>
      <c r="AG32" s="360"/>
      <c r="AI32" s="4" t="s">
        <v>58</v>
      </c>
      <c r="AJ32" s="48">
        <f>SUM(AJ18:AJ30)</f>
        <v>33.25</v>
      </c>
      <c r="AK32" s="49"/>
      <c r="AL32" s="141"/>
    </row>
    <row r="33" spans="1:33" s="4" customFormat="1" ht="13.5" customHeight="1">
      <c r="A33" s="9">
        <v>8.3333333333333398E-2</v>
      </c>
      <c r="B33" s="10"/>
      <c r="C33" s="10"/>
      <c r="D33" s="186" t="s">
        <v>216</v>
      </c>
      <c r="E33" s="201"/>
      <c r="F33" s="201"/>
      <c r="G33" s="201"/>
      <c r="H33" s="201"/>
      <c r="I33" s="187"/>
      <c r="J33" s="344" t="s">
        <v>6</v>
      </c>
      <c r="K33" s="371"/>
      <c r="L33" s="377" t="s">
        <v>7</v>
      </c>
      <c r="M33" s="413" t="s">
        <v>5</v>
      </c>
      <c r="N33" s="361" t="s">
        <v>8</v>
      </c>
      <c r="O33" s="362"/>
      <c r="P33" s="186" t="s">
        <v>216</v>
      </c>
      <c r="Q33" s="201"/>
      <c r="R33" s="201"/>
      <c r="S33" s="201"/>
      <c r="T33" s="201"/>
      <c r="U33" s="201"/>
      <c r="V33" s="475"/>
      <c r="W33" s="476"/>
      <c r="X33" s="476"/>
      <c r="Y33" s="476"/>
      <c r="Z33" s="476"/>
      <c r="AA33" s="477"/>
      <c r="AB33" s="203"/>
      <c r="AC33" s="204"/>
      <c r="AD33" s="204"/>
      <c r="AE33" s="204"/>
      <c r="AF33" s="204"/>
      <c r="AG33" s="205"/>
    </row>
    <row r="34" spans="1:33" s="4" customFormat="1" ht="13.5" customHeight="1">
      <c r="A34" s="9">
        <v>9.3750000000000097E-2</v>
      </c>
      <c r="B34" s="10"/>
      <c r="C34" s="10"/>
      <c r="D34" s="186"/>
      <c r="E34" s="201"/>
      <c r="F34" s="201"/>
      <c r="G34" s="201"/>
      <c r="H34" s="201"/>
      <c r="I34" s="187"/>
      <c r="J34" s="344"/>
      <c r="K34" s="371"/>
      <c r="L34" s="377"/>
      <c r="M34" s="413"/>
      <c r="N34" s="361"/>
      <c r="O34" s="362"/>
      <c r="P34" s="186"/>
      <c r="Q34" s="201"/>
      <c r="R34" s="201"/>
      <c r="S34" s="201"/>
      <c r="T34" s="201"/>
      <c r="U34" s="201"/>
      <c r="V34" s="475"/>
      <c r="W34" s="476"/>
      <c r="X34" s="476"/>
      <c r="Y34" s="476"/>
      <c r="Z34" s="476"/>
      <c r="AA34" s="477"/>
      <c r="AB34" s="184">
        <f>$A34</f>
        <v>9.3750000000000097E-2</v>
      </c>
      <c r="AC34" s="315"/>
      <c r="AD34" s="315"/>
      <c r="AE34" s="315"/>
      <c r="AF34" s="315"/>
      <c r="AG34" s="229"/>
    </row>
    <row r="35" spans="1:33" s="4" customFormat="1" ht="13.5" customHeight="1">
      <c r="A35" s="9">
        <v>0.104166666666667</v>
      </c>
      <c r="B35" s="10"/>
      <c r="C35" s="10"/>
      <c r="D35" s="188"/>
      <c r="E35" s="202"/>
      <c r="F35" s="202"/>
      <c r="G35" s="202"/>
      <c r="H35" s="202"/>
      <c r="I35" s="189"/>
      <c r="J35" s="346"/>
      <c r="K35" s="372"/>
      <c r="L35" s="378"/>
      <c r="M35" s="414"/>
      <c r="N35" s="363"/>
      <c r="O35" s="364"/>
      <c r="P35" s="188"/>
      <c r="Q35" s="202"/>
      <c r="R35" s="202"/>
      <c r="S35" s="202"/>
      <c r="T35" s="202"/>
      <c r="U35" s="202"/>
      <c r="V35" s="475"/>
      <c r="W35" s="476"/>
      <c r="X35" s="476"/>
      <c r="Y35" s="476"/>
      <c r="Z35" s="476"/>
      <c r="AA35" s="477"/>
      <c r="AB35" s="188" t="s">
        <v>264</v>
      </c>
      <c r="AC35" s="202"/>
      <c r="AD35" s="202"/>
      <c r="AE35" s="202"/>
      <c r="AF35" s="202"/>
      <c r="AG35" s="189"/>
    </row>
    <row r="36" spans="1:33" s="4" customFormat="1" ht="13.5" customHeight="1">
      <c r="A36" s="9">
        <v>0.114583333333333</v>
      </c>
      <c r="B36" s="139"/>
      <c r="C36" s="139"/>
      <c r="D36" s="141"/>
      <c r="E36" s="141"/>
      <c r="F36" s="142"/>
      <c r="G36" s="18"/>
      <c r="H36" s="141"/>
      <c r="I36" s="141"/>
      <c r="J36" s="141"/>
      <c r="K36" s="141"/>
      <c r="L36" s="142"/>
      <c r="M36" s="18"/>
      <c r="N36" s="141"/>
      <c r="O36" s="141"/>
      <c r="P36" s="190"/>
      <c r="Q36" s="190"/>
      <c r="R36" s="190"/>
      <c r="S36" s="190"/>
      <c r="T36" s="190"/>
      <c r="U36" s="190"/>
      <c r="V36" s="475"/>
      <c r="W36" s="476"/>
      <c r="X36" s="476"/>
      <c r="Y36" s="476"/>
      <c r="Z36" s="476"/>
      <c r="AA36" s="477"/>
    </row>
    <row r="37" spans="1:33" s="4" customFormat="1" ht="13.5" customHeight="1">
      <c r="A37" s="9">
        <v>0.124999999999999</v>
      </c>
      <c r="B37" s="10"/>
      <c r="C37" s="10"/>
      <c r="D37" s="191" t="s">
        <v>200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2"/>
      <c r="V37" s="475"/>
      <c r="W37" s="476"/>
      <c r="X37" s="476"/>
      <c r="Y37" s="476"/>
      <c r="Z37" s="476"/>
      <c r="AA37" s="477"/>
      <c r="AB37" s="61"/>
      <c r="AC37" s="141"/>
      <c r="AD37" s="141"/>
      <c r="AE37" s="141"/>
      <c r="AF37" s="141"/>
      <c r="AG37" s="141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478"/>
      <c r="W38" s="479"/>
      <c r="X38" s="479"/>
      <c r="Y38" s="479"/>
      <c r="Z38" s="479"/>
      <c r="AA38" s="480"/>
      <c r="AB38" s="61"/>
      <c r="AC38" s="141"/>
      <c r="AD38" s="141"/>
      <c r="AE38" s="141"/>
      <c r="AF38" s="141"/>
      <c r="AG38" s="141"/>
    </row>
    <row r="39" spans="1:33" s="4" customFormat="1" ht="13.5" customHeight="1">
      <c r="A39" s="9">
        <v>0.14583333333333101</v>
      </c>
      <c r="B39" s="10"/>
      <c r="C39" s="10"/>
      <c r="E39" s="141"/>
      <c r="F39" s="141"/>
      <c r="G39" s="141"/>
      <c r="H39" s="141"/>
      <c r="I39" s="141"/>
      <c r="J39" s="141"/>
      <c r="K39" s="141"/>
      <c r="M39" s="141"/>
      <c r="N39" s="141"/>
      <c r="O39" s="141"/>
      <c r="P39" s="226" t="s">
        <v>218</v>
      </c>
      <c r="Q39" s="227"/>
      <c r="R39" s="227"/>
      <c r="S39" s="227"/>
      <c r="T39" s="227"/>
      <c r="U39" s="228"/>
      <c r="V39" s="161"/>
      <c r="W39" s="161"/>
      <c r="X39" s="161"/>
      <c r="Y39" s="161"/>
      <c r="Z39" s="161"/>
      <c r="AA39" s="161"/>
      <c r="AB39" s="226" t="s">
        <v>219</v>
      </c>
      <c r="AC39" s="227"/>
      <c r="AD39" s="227"/>
      <c r="AE39" s="227"/>
      <c r="AF39" s="227"/>
      <c r="AG39" s="228"/>
    </row>
    <row r="40" spans="1:33" s="4" customFormat="1" ht="13.5" customHeight="1">
      <c r="A40" s="9">
        <v>0.156249999999997</v>
      </c>
      <c r="B40" s="10"/>
      <c r="C40" s="10"/>
      <c r="D40" s="4" t="s">
        <v>259</v>
      </c>
      <c r="E40" s="141"/>
      <c r="F40" s="141"/>
      <c r="G40" s="141"/>
      <c r="H40" s="141"/>
      <c r="I40" s="141"/>
      <c r="K40" s="141"/>
      <c r="M40" s="141"/>
      <c r="N40" s="141"/>
      <c r="O40" s="141"/>
      <c r="P40" s="4" t="s">
        <v>243</v>
      </c>
      <c r="Q40" s="5"/>
      <c r="R40" s="5"/>
      <c r="S40" s="5"/>
      <c r="T40" s="5"/>
      <c r="U40" s="141"/>
      <c r="W40" s="161"/>
      <c r="X40" s="161"/>
      <c r="Y40" s="161"/>
      <c r="Z40" s="161"/>
      <c r="AA40" s="161"/>
      <c r="AB40" s="141"/>
      <c r="AC40" s="141"/>
      <c r="AD40" s="141"/>
      <c r="AE40" s="141"/>
      <c r="AF40" s="141"/>
      <c r="AG40" s="141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41"/>
      <c r="K41" s="141"/>
      <c r="M41" s="141"/>
      <c r="N41" s="141"/>
      <c r="O41" s="141"/>
      <c r="Q41" s="5"/>
      <c r="R41" s="5"/>
      <c r="S41" s="5"/>
      <c r="T41" s="5"/>
      <c r="U41" s="141"/>
      <c r="W41" s="141"/>
      <c r="X41" s="141"/>
      <c r="Y41" s="141"/>
      <c r="Z41" s="141"/>
      <c r="AA41" s="141"/>
    </row>
    <row r="42" spans="1:33" s="4" customFormat="1" ht="13.5" customHeight="1">
      <c r="A42" s="9">
        <v>0.17708333333332901</v>
      </c>
      <c r="B42" s="139"/>
      <c r="C42" s="139"/>
      <c r="D42" s="141"/>
      <c r="E42" s="141"/>
      <c r="F42" s="141"/>
      <c r="G42" s="141"/>
      <c r="H42" s="141"/>
      <c r="I42" s="141"/>
      <c r="K42" s="141"/>
      <c r="L42" s="141"/>
      <c r="M42" s="141"/>
      <c r="N42" s="141"/>
      <c r="O42" s="141"/>
      <c r="P42" s="5"/>
      <c r="Q42" s="5"/>
      <c r="R42" s="5"/>
      <c r="S42" s="5"/>
      <c r="T42" s="5"/>
      <c r="U42" s="5"/>
      <c r="W42" s="141"/>
      <c r="X42" s="141"/>
      <c r="Y42" s="141"/>
      <c r="Z42" s="141"/>
      <c r="AA42" s="141"/>
      <c r="AC42" s="141"/>
      <c r="AD42" s="141"/>
      <c r="AE42" s="141"/>
      <c r="AF42" s="141"/>
      <c r="AG42" s="141"/>
    </row>
    <row r="44" spans="1:33" ht="12.75" customHeight="1">
      <c r="I44" s="5"/>
    </row>
    <row r="46" spans="1:33">
      <c r="I46" s="5"/>
    </row>
  </sheetData>
  <mergeCells count="201">
    <mergeCell ref="L12:M12"/>
    <mergeCell ref="AB6:AG6"/>
    <mergeCell ref="AB7:AC7"/>
    <mergeCell ref="L29:L31"/>
    <mergeCell ref="M29:M31"/>
    <mergeCell ref="L33:L35"/>
    <mergeCell ref="M33:M35"/>
    <mergeCell ref="P12:Q12"/>
    <mergeCell ref="P13:Q15"/>
    <mergeCell ref="R13:R15"/>
    <mergeCell ref="S13:S15"/>
    <mergeCell ref="P18:Q18"/>
    <mergeCell ref="R18:S18"/>
    <mergeCell ref="N18:O18"/>
    <mergeCell ref="N19:O21"/>
    <mergeCell ref="J16:O16"/>
    <mergeCell ref="P16:U16"/>
    <mergeCell ref="J13:K15"/>
    <mergeCell ref="L13:M15"/>
    <mergeCell ref="T12:U12"/>
    <mergeCell ref="T13:U15"/>
    <mergeCell ref="R9:R11"/>
    <mergeCell ref="S9:S11"/>
    <mergeCell ref="AB8:AC8"/>
    <mergeCell ref="AB5:AG5"/>
    <mergeCell ref="V7:W7"/>
    <mergeCell ref="X7:Y7"/>
    <mergeCell ref="Z7:AA7"/>
    <mergeCell ref="AB25:AC26"/>
    <mergeCell ref="AF25:AG26"/>
    <mergeCell ref="AB14:AC14"/>
    <mergeCell ref="AD14:AE14"/>
    <mergeCell ref="AF14:AG14"/>
    <mergeCell ref="AB15:AC16"/>
    <mergeCell ref="AD15:AE16"/>
    <mergeCell ref="AF15:AG16"/>
    <mergeCell ref="AF19:AG20"/>
    <mergeCell ref="AB19:AC20"/>
    <mergeCell ref="AB21:AC21"/>
    <mergeCell ref="AF21:AG21"/>
    <mergeCell ref="AB22:AC23"/>
    <mergeCell ref="AD22:AD23"/>
    <mergeCell ref="AE22:AE23"/>
    <mergeCell ref="AF22:AG23"/>
    <mergeCell ref="AB24:AC24"/>
    <mergeCell ref="AF24:AG24"/>
    <mergeCell ref="AD7:AE7"/>
    <mergeCell ref="AF7:AG7"/>
    <mergeCell ref="AD24:AE24"/>
    <mergeCell ref="AD25:AE26"/>
    <mergeCell ref="AD19:AD20"/>
    <mergeCell ref="AE19:AE20"/>
    <mergeCell ref="V26:AA26"/>
    <mergeCell ref="V25:AA25"/>
    <mergeCell ref="L18:M18"/>
    <mergeCell ref="L19:M21"/>
    <mergeCell ref="L22:M22"/>
    <mergeCell ref="L23:M25"/>
    <mergeCell ref="D26:I26"/>
    <mergeCell ref="D27:I27"/>
    <mergeCell ref="D28:E28"/>
    <mergeCell ref="H28:I28"/>
    <mergeCell ref="D29:E31"/>
    <mergeCell ref="H29:I31"/>
    <mergeCell ref="F28:G28"/>
    <mergeCell ref="F29:G31"/>
    <mergeCell ref="D16:I16"/>
    <mergeCell ref="D17:I17"/>
    <mergeCell ref="D18:E18"/>
    <mergeCell ref="F18:G18"/>
    <mergeCell ref="H18:I18"/>
    <mergeCell ref="D19:E21"/>
    <mergeCell ref="F19:G21"/>
    <mergeCell ref="H19:I21"/>
    <mergeCell ref="D22:E22"/>
    <mergeCell ref="F22:G22"/>
    <mergeCell ref="H22:I22"/>
    <mergeCell ref="D23:E25"/>
    <mergeCell ref="F23:G25"/>
    <mergeCell ref="H23:I25"/>
    <mergeCell ref="D13:E15"/>
    <mergeCell ref="F13:G15"/>
    <mergeCell ref="H13:I15"/>
    <mergeCell ref="D8:E8"/>
    <mergeCell ref="F8:G8"/>
    <mergeCell ref="H8:I8"/>
    <mergeCell ref="D9:E11"/>
    <mergeCell ref="F9:G11"/>
    <mergeCell ref="H9:I11"/>
    <mergeCell ref="D12:E12"/>
    <mergeCell ref="F12:G12"/>
    <mergeCell ref="H12:I12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B3:AG3"/>
    <mergeCell ref="D6:I6"/>
    <mergeCell ref="J6:O6"/>
    <mergeCell ref="P6:U6"/>
    <mergeCell ref="X5:Y5"/>
    <mergeCell ref="J9:K11"/>
    <mergeCell ref="L9:M11"/>
    <mergeCell ref="D7:E7"/>
    <mergeCell ref="F7:G7"/>
    <mergeCell ref="V6:AA6"/>
    <mergeCell ref="H7:I7"/>
    <mergeCell ref="T7:U7"/>
    <mergeCell ref="N9:O11"/>
    <mergeCell ref="P9:Q11"/>
    <mergeCell ref="T8:U8"/>
    <mergeCell ref="AD8:AE8"/>
    <mergeCell ref="AF8:AG8"/>
    <mergeCell ref="N8:O8"/>
    <mergeCell ref="P8:Q8"/>
    <mergeCell ref="AB9:AC10"/>
    <mergeCell ref="AD9:AE10"/>
    <mergeCell ref="AF9:AG10"/>
    <mergeCell ref="AB11:AC11"/>
    <mergeCell ref="AD11:AE11"/>
    <mergeCell ref="AF11:AG11"/>
    <mergeCell ref="AB17:AG17"/>
    <mergeCell ref="N12:O12"/>
    <mergeCell ref="T9:U11"/>
    <mergeCell ref="P7:Q7"/>
    <mergeCell ref="R7:S7"/>
    <mergeCell ref="J7:K7"/>
    <mergeCell ref="L7:M7"/>
    <mergeCell ref="N7:O7"/>
    <mergeCell ref="W10:Z22"/>
    <mergeCell ref="W9:Z9"/>
    <mergeCell ref="AB18:AC18"/>
    <mergeCell ref="J8:K8"/>
    <mergeCell ref="L8:M8"/>
    <mergeCell ref="AB12:AC13"/>
    <mergeCell ref="AD12:AE13"/>
    <mergeCell ref="AF12:AG13"/>
    <mergeCell ref="J12:K12"/>
    <mergeCell ref="AF18:AG18"/>
    <mergeCell ref="T18:U18"/>
    <mergeCell ref="N22:O22"/>
    <mergeCell ref="P22:Q22"/>
    <mergeCell ref="P19:Q21"/>
    <mergeCell ref="R19:S21"/>
    <mergeCell ref="T19:U21"/>
    <mergeCell ref="N13:O15"/>
    <mergeCell ref="J17:O17"/>
    <mergeCell ref="P17:U17"/>
    <mergeCell ref="N23:O25"/>
    <mergeCell ref="P23:Q25"/>
    <mergeCell ref="R23:S25"/>
    <mergeCell ref="R22:S22"/>
    <mergeCell ref="T22:U22"/>
    <mergeCell ref="J26:O26"/>
    <mergeCell ref="P26:U26"/>
    <mergeCell ref="T23:U25"/>
    <mergeCell ref="J23:K25"/>
    <mergeCell ref="J22:K22"/>
    <mergeCell ref="J18:K18"/>
    <mergeCell ref="J19:K21"/>
    <mergeCell ref="J27:O27"/>
    <mergeCell ref="P27:U27"/>
    <mergeCell ref="AB27:AG27"/>
    <mergeCell ref="J28:K28"/>
    <mergeCell ref="T28:U28"/>
    <mergeCell ref="V27:AA29"/>
    <mergeCell ref="AB35:AG35"/>
    <mergeCell ref="P32:U32"/>
    <mergeCell ref="P33:U35"/>
    <mergeCell ref="P39:U39"/>
    <mergeCell ref="AB39:AG39"/>
    <mergeCell ref="D37:I37"/>
    <mergeCell ref="J37:O37"/>
    <mergeCell ref="P37:U37"/>
    <mergeCell ref="J33:K35"/>
    <mergeCell ref="N33:O35"/>
    <mergeCell ref="V30:AA38"/>
    <mergeCell ref="N32:O32"/>
    <mergeCell ref="T29:U31"/>
    <mergeCell ref="J32:K32"/>
    <mergeCell ref="J29:K31"/>
    <mergeCell ref="N29:O31"/>
    <mergeCell ref="P29:Q31"/>
    <mergeCell ref="R29:S31"/>
    <mergeCell ref="AB34:AG34"/>
    <mergeCell ref="AB28:AG33"/>
    <mergeCell ref="P36:U36"/>
    <mergeCell ref="N28:O28"/>
    <mergeCell ref="P28:Q28"/>
    <mergeCell ref="R28:S28"/>
    <mergeCell ref="D32:I32"/>
    <mergeCell ref="D33:I3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4"/>
  <sheetViews>
    <sheetView zoomScaleNormal="100" zoomScaleSheetLayoutView="100" zoomScalePageLayoutView="80" workbookViewId="0">
      <selection activeCell="D10" sqref="D10:I35"/>
    </sheetView>
  </sheetViews>
  <sheetFormatPr defaultColWidth="4" defaultRowHeight="12.75"/>
  <cols>
    <col min="1" max="1" width="8.140625" style="1" customWidth="1"/>
    <col min="2" max="3" width="2.7109375" style="139" customWidth="1"/>
    <col min="4" max="33" width="4.7109375" style="141" customWidth="1"/>
    <col min="34" max="34" width="4" style="141"/>
    <col min="35" max="35" width="9.85546875" style="4" customWidth="1"/>
    <col min="36" max="16384" width="4" style="141"/>
  </cols>
  <sheetData>
    <row r="1" spans="1:36" s="38" customFormat="1" ht="18.75">
      <c r="A1" s="34" t="s">
        <v>43</v>
      </c>
      <c r="B1" s="140"/>
      <c r="C1" s="140"/>
      <c r="E1" s="39"/>
      <c r="F1" s="39"/>
      <c r="G1" s="39"/>
      <c r="H1" s="231" t="s">
        <v>204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269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23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J3" s="489" t="s">
        <v>258</v>
      </c>
      <c r="K3" s="489"/>
      <c r="L3" s="489"/>
      <c r="M3" s="489"/>
      <c r="N3" s="489"/>
      <c r="O3" s="489"/>
      <c r="P3" s="489" t="s">
        <v>230</v>
      </c>
      <c r="Q3" s="489"/>
      <c r="R3" s="489"/>
      <c r="S3" s="489"/>
      <c r="T3" s="489"/>
      <c r="U3" s="489"/>
      <c r="AD3" s="33"/>
      <c r="AE3" s="33"/>
      <c r="AF3" s="33"/>
      <c r="AG3" s="33"/>
    </row>
    <row r="4" spans="1:36" s="108" customFormat="1" ht="13.5" customHeight="1">
      <c r="A4" s="110">
        <v>103</v>
      </c>
      <c r="B4" s="111" t="s">
        <v>137</v>
      </c>
      <c r="D4" s="234">
        <v>42044</v>
      </c>
      <c r="E4" s="234"/>
      <c r="F4" s="234"/>
      <c r="G4" s="235" t="str">
        <f>"(day "&amp;$A$4+0&amp;")"</f>
        <v>(day 103)</v>
      </c>
      <c r="H4" s="235"/>
      <c r="I4" s="235"/>
      <c r="J4" s="234">
        <f>D4+1</f>
        <v>42045</v>
      </c>
      <c r="K4" s="234"/>
      <c r="L4" s="234"/>
      <c r="M4" s="235" t="str">
        <f>"(day "&amp;$A$4+1&amp;")"</f>
        <v>(day 104)</v>
      </c>
      <c r="N4" s="235"/>
      <c r="O4" s="235"/>
      <c r="P4" s="234">
        <f>J4+1</f>
        <v>42046</v>
      </c>
      <c r="Q4" s="234"/>
      <c r="R4" s="234"/>
      <c r="S4" s="235" t="str">
        <f>"(day "&amp;$A$4+2&amp;")"</f>
        <v>(day 105)</v>
      </c>
      <c r="T4" s="235"/>
      <c r="U4" s="235"/>
      <c r="V4" s="234">
        <f>P4+1</f>
        <v>42047</v>
      </c>
      <c r="W4" s="234"/>
      <c r="X4" s="234"/>
      <c r="Y4" s="235" t="str">
        <f>"(day "&amp;$A$4+3&amp;")"</f>
        <v>(day 106)</v>
      </c>
      <c r="Z4" s="235"/>
      <c r="AA4" s="235"/>
      <c r="AB4" s="234">
        <f>V4+1</f>
        <v>42048</v>
      </c>
      <c r="AC4" s="234"/>
      <c r="AD4" s="234"/>
      <c r="AE4" s="235" t="str">
        <f>"(day "&amp;$A$4+4&amp;")"</f>
        <v>(day 107)</v>
      </c>
      <c r="AF4" s="235"/>
      <c r="AG4" s="235"/>
      <c r="AI4" s="6"/>
    </row>
    <row r="5" spans="1:36" s="7" customFormat="1" ht="13.5" customHeight="1">
      <c r="A5" s="112">
        <v>23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B5" s="225"/>
      <c r="AC5" s="225"/>
      <c r="AD5" s="225"/>
      <c r="AE5" s="225"/>
      <c r="AF5" s="225"/>
      <c r="AG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171</v>
      </c>
      <c r="W7" s="224"/>
      <c r="X7" s="223" t="s">
        <v>172</v>
      </c>
      <c r="Y7" s="224"/>
      <c r="Z7" s="223" t="s">
        <v>173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501" t="s">
        <v>224</v>
      </c>
      <c r="E8" s="502"/>
      <c r="F8" s="502"/>
      <c r="G8" s="502"/>
      <c r="H8" s="502"/>
      <c r="I8" s="503"/>
      <c r="J8" s="495" t="s">
        <v>227</v>
      </c>
      <c r="K8" s="496"/>
      <c r="L8" s="496"/>
      <c r="M8" s="496"/>
      <c r="N8" s="496"/>
      <c r="O8" s="497"/>
      <c r="P8" s="240">
        <f>$A8</f>
        <v>0.32291666666666669</v>
      </c>
      <c r="Q8" s="342"/>
      <c r="R8" s="342"/>
      <c r="S8" s="342"/>
      <c r="T8" s="342"/>
      <c r="U8" s="343"/>
      <c r="V8" s="238">
        <f>$A8</f>
        <v>0.32291666666666669</v>
      </c>
      <c r="W8" s="239"/>
      <c r="X8" s="240">
        <f>$A8</f>
        <v>0.32291666666666669</v>
      </c>
      <c r="Y8" s="241"/>
      <c r="Z8" s="254">
        <f>$A8</f>
        <v>0.32291666666666669</v>
      </c>
      <c r="AA8" s="255"/>
      <c r="AB8" s="254">
        <f>$A8</f>
        <v>0.32291666666666669</v>
      </c>
      <c r="AC8" s="255"/>
      <c r="AD8" s="291">
        <f>$A8</f>
        <v>0.32291666666666669</v>
      </c>
      <c r="AE8" s="308"/>
      <c r="AF8" s="256">
        <f>$A8</f>
        <v>0.32291666666666669</v>
      </c>
      <c r="AG8" s="257"/>
    </row>
    <row r="9" spans="1:36" ht="13.5" customHeight="1">
      <c r="A9" s="9">
        <v>0.33333333333333331</v>
      </c>
      <c r="B9" s="10"/>
      <c r="C9" s="10"/>
      <c r="D9" s="504"/>
      <c r="E9" s="505"/>
      <c r="F9" s="505"/>
      <c r="G9" s="505"/>
      <c r="H9" s="505"/>
      <c r="I9" s="506"/>
      <c r="J9" s="498"/>
      <c r="K9" s="499"/>
      <c r="L9" s="499"/>
      <c r="M9" s="499"/>
      <c r="N9" s="499"/>
      <c r="O9" s="500"/>
      <c r="P9" s="250" t="s">
        <v>242</v>
      </c>
      <c r="Q9" s="293"/>
      <c r="R9" s="293"/>
      <c r="S9" s="293"/>
      <c r="T9" s="293"/>
      <c r="U9" s="251"/>
      <c r="V9" s="365" t="s">
        <v>10</v>
      </c>
      <c r="W9" s="366"/>
      <c r="X9" s="361" t="s">
        <v>8</v>
      </c>
      <c r="Y9" s="362"/>
      <c r="Z9" s="348" t="s">
        <v>9</v>
      </c>
      <c r="AA9" s="349"/>
      <c r="AB9" s="348" t="s">
        <v>9</v>
      </c>
      <c r="AC9" s="349"/>
      <c r="AD9" s="381" t="s">
        <v>5</v>
      </c>
      <c r="AE9" s="382"/>
      <c r="AF9" s="332" t="s">
        <v>7</v>
      </c>
      <c r="AG9" s="333"/>
    </row>
    <row r="10" spans="1:36" ht="13.5" customHeight="1">
      <c r="A10" s="9">
        <v>0.34375</v>
      </c>
      <c r="B10" s="10"/>
      <c r="C10" s="10"/>
      <c r="D10" s="507" t="s">
        <v>257</v>
      </c>
      <c r="E10" s="508"/>
      <c r="F10" s="508"/>
      <c r="G10" s="508"/>
      <c r="H10" s="508"/>
      <c r="I10" s="509"/>
      <c r="J10" s="498"/>
      <c r="K10" s="499"/>
      <c r="L10" s="499"/>
      <c r="M10" s="499"/>
      <c r="N10" s="499"/>
      <c r="O10" s="500"/>
      <c r="P10" s="250"/>
      <c r="Q10" s="293"/>
      <c r="R10" s="293"/>
      <c r="S10" s="293"/>
      <c r="T10" s="293"/>
      <c r="U10" s="251"/>
      <c r="V10" s="365"/>
      <c r="W10" s="366"/>
      <c r="X10" s="361"/>
      <c r="Y10" s="362"/>
      <c r="Z10" s="348"/>
      <c r="AA10" s="349"/>
      <c r="AB10" s="348"/>
      <c r="AC10" s="349"/>
      <c r="AD10" s="381"/>
      <c r="AE10" s="382"/>
      <c r="AF10" s="332"/>
      <c r="AG10" s="333"/>
    </row>
    <row r="11" spans="1:36" ht="13.5" customHeight="1">
      <c r="A11" s="9">
        <v>0.35416666666666702</v>
      </c>
      <c r="B11" s="10"/>
      <c r="C11" s="10"/>
      <c r="D11" s="507"/>
      <c r="E11" s="508"/>
      <c r="F11" s="508"/>
      <c r="G11" s="508"/>
      <c r="H11" s="508"/>
      <c r="I11" s="509"/>
      <c r="J11" s="498"/>
      <c r="K11" s="499"/>
      <c r="L11" s="499"/>
      <c r="M11" s="499"/>
      <c r="N11" s="499"/>
      <c r="O11" s="500"/>
      <c r="P11" s="250"/>
      <c r="Q11" s="293"/>
      <c r="R11" s="293"/>
      <c r="S11" s="293"/>
      <c r="T11" s="293"/>
      <c r="U11" s="251"/>
      <c r="V11" s="367"/>
      <c r="W11" s="368"/>
      <c r="X11" s="363"/>
      <c r="Y11" s="364"/>
      <c r="Z11" s="350"/>
      <c r="AA11" s="351"/>
      <c r="AB11" s="350"/>
      <c r="AC11" s="351"/>
      <c r="AD11" s="383"/>
      <c r="AE11" s="384"/>
      <c r="AF11" s="334"/>
      <c r="AG11" s="335"/>
    </row>
    <row r="12" spans="1:36" ht="13.5" customHeight="1">
      <c r="A12" s="9">
        <v>0.36458333333333298</v>
      </c>
      <c r="D12" s="507"/>
      <c r="E12" s="508"/>
      <c r="F12" s="508"/>
      <c r="G12" s="508"/>
      <c r="H12" s="508"/>
      <c r="I12" s="509"/>
      <c r="J12" s="498"/>
      <c r="K12" s="499"/>
      <c r="L12" s="499"/>
      <c r="M12" s="499"/>
      <c r="N12" s="499"/>
      <c r="O12" s="500"/>
      <c r="P12" s="250"/>
      <c r="Q12" s="293"/>
      <c r="R12" s="293"/>
      <c r="S12" s="293"/>
      <c r="T12" s="293"/>
      <c r="U12" s="251"/>
      <c r="V12" s="270">
        <f>$A12</f>
        <v>0.36458333333333298</v>
      </c>
      <c r="W12" s="331"/>
      <c r="X12" s="331"/>
      <c r="Y12" s="331"/>
      <c r="Z12" s="331"/>
      <c r="AA12" s="271"/>
      <c r="AB12" s="270">
        <f>$A12</f>
        <v>0.36458333333333298</v>
      </c>
      <c r="AC12" s="331"/>
      <c r="AD12" s="331"/>
      <c r="AE12" s="331"/>
      <c r="AF12" s="331"/>
      <c r="AG12" s="271"/>
    </row>
    <row r="13" spans="1:36" ht="13.5" customHeight="1">
      <c r="A13" s="9">
        <v>0.375</v>
      </c>
      <c r="B13" s="10"/>
      <c r="C13" s="10"/>
      <c r="D13" s="507"/>
      <c r="E13" s="508"/>
      <c r="F13" s="508"/>
      <c r="G13" s="508"/>
      <c r="H13" s="508"/>
      <c r="I13" s="509"/>
      <c r="J13" s="498"/>
      <c r="K13" s="499"/>
      <c r="L13" s="499"/>
      <c r="M13" s="499"/>
      <c r="N13" s="499"/>
      <c r="O13" s="500"/>
      <c r="P13" s="252"/>
      <c r="Q13" s="294"/>
      <c r="R13" s="294"/>
      <c r="S13" s="294"/>
      <c r="T13" s="294"/>
      <c r="U13" s="253"/>
      <c r="V13" s="344" t="s">
        <v>229</v>
      </c>
      <c r="W13" s="345"/>
      <c r="X13" s="345"/>
      <c r="Y13" s="345"/>
      <c r="Z13" s="345"/>
      <c r="AA13" s="371"/>
      <c r="AB13" s="344" t="s">
        <v>6</v>
      </c>
      <c r="AC13" s="345"/>
      <c r="AD13" s="345"/>
      <c r="AE13" s="345"/>
      <c r="AF13" s="345"/>
      <c r="AG13" s="371"/>
    </row>
    <row r="14" spans="1:36" ht="13.5" customHeight="1">
      <c r="A14" s="9">
        <v>0.38541666666666702</v>
      </c>
      <c r="B14" s="10"/>
      <c r="C14" s="10"/>
      <c r="D14" s="507"/>
      <c r="E14" s="508"/>
      <c r="F14" s="508"/>
      <c r="G14" s="508"/>
      <c r="H14" s="508"/>
      <c r="I14" s="509"/>
      <c r="J14" s="498"/>
      <c r="K14" s="499"/>
      <c r="L14" s="499"/>
      <c r="M14" s="499"/>
      <c r="N14" s="499"/>
      <c r="O14" s="500"/>
      <c r="P14" s="270">
        <v>0.38541666666666669</v>
      </c>
      <c r="Q14" s="271"/>
      <c r="R14" s="13">
        <v>0.38541666666666669</v>
      </c>
      <c r="S14" s="69">
        <v>0.38541666666666669</v>
      </c>
      <c r="T14" s="254">
        <v>0.38541666666666669</v>
      </c>
      <c r="U14" s="255"/>
      <c r="V14" s="344"/>
      <c r="W14" s="345"/>
      <c r="X14" s="345"/>
      <c r="Y14" s="345"/>
      <c r="Z14" s="345"/>
      <c r="AA14" s="371"/>
      <c r="AB14" s="344"/>
      <c r="AC14" s="345"/>
      <c r="AD14" s="345"/>
      <c r="AE14" s="345"/>
      <c r="AF14" s="345"/>
      <c r="AG14" s="371"/>
    </row>
    <row r="15" spans="1:36" ht="13.5" customHeight="1">
      <c r="A15" s="9">
        <v>0.39583333333333298</v>
      </c>
      <c r="B15" s="10"/>
      <c r="C15" s="10"/>
      <c r="D15" s="507"/>
      <c r="E15" s="508"/>
      <c r="F15" s="508"/>
      <c r="G15" s="508"/>
      <c r="H15" s="508"/>
      <c r="I15" s="509"/>
      <c r="J15" s="498"/>
      <c r="K15" s="499"/>
      <c r="L15" s="499"/>
      <c r="M15" s="499"/>
      <c r="N15" s="499"/>
      <c r="O15" s="500"/>
      <c r="P15" s="258" t="s">
        <v>6</v>
      </c>
      <c r="Q15" s="259"/>
      <c r="R15" s="246" t="s">
        <v>5</v>
      </c>
      <c r="S15" s="248" t="s">
        <v>7</v>
      </c>
      <c r="T15" s="262" t="s">
        <v>9</v>
      </c>
      <c r="U15" s="263"/>
      <c r="V15" s="346"/>
      <c r="W15" s="347"/>
      <c r="X15" s="347"/>
      <c r="Y15" s="347"/>
      <c r="Z15" s="347"/>
      <c r="AA15" s="372"/>
      <c r="AB15" s="346"/>
      <c r="AC15" s="347"/>
      <c r="AD15" s="347"/>
      <c r="AE15" s="347"/>
      <c r="AF15" s="347"/>
      <c r="AG15" s="372"/>
    </row>
    <row r="16" spans="1:36" ht="13.5" customHeight="1">
      <c r="A16" s="9">
        <v>0.40625</v>
      </c>
      <c r="D16" s="507"/>
      <c r="E16" s="508"/>
      <c r="F16" s="508"/>
      <c r="G16" s="508"/>
      <c r="H16" s="508"/>
      <c r="I16" s="509"/>
      <c r="J16" s="238">
        <f>$A16</f>
        <v>0.40625</v>
      </c>
      <c r="K16" s="239"/>
      <c r="L16" s="254">
        <f>$A16</f>
        <v>0.40625</v>
      </c>
      <c r="M16" s="255"/>
      <c r="N16" s="256">
        <f>$A16</f>
        <v>0.40625</v>
      </c>
      <c r="O16" s="257"/>
      <c r="P16" s="260"/>
      <c r="Q16" s="261"/>
      <c r="R16" s="247"/>
      <c r="S16" s="249"/>
      <c r="T16" s="264"/>
      <c r="U16" s="265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41" t="s">
        <v>56</v>
      </c>
    </row>
    <row r="17" spans="1:38" ht="13.5" customHeight="1">
      <c r="A17" s="9">
        <v>0.41666666666666702</v>
      </c>
      <c r="B17" s="10"/>
      <c r="C17" s="10"/>
      <c r="D17" s="507"/>
      <c r="E17" s="508"/>
      <c r="F17" s="508"/>
      <c r="G17" s="508"/>
      <c r="H17" s="508"/>
      <c r="I17" s="509"/>
      <c r="J17" s="242" t="s">
        <v>10</v>
      </c>
      <c r="K17" s="243"/>
      <c r="L17" s="262" t="s">
        <v>9</v>
      </c>
      <c r="M17" s="263"/>
      <c r="N17" s="310" t="s">
        <v>7</v>
      </c>
      <c r="O17" s="311"/>
      <c r="P17" s="218">
        <v>0.4201388888888889</v>
      </c>
      <c r="Q17" s="213"/>
      <c r="R17" s="213"/>
      <c r="S17" s="213"/>
      <c r="T17" s="213"/>
      <c r="U17" s="214"/>
      <c r="V17" s="206" t="s">
        <v>20</v>
      </c>
      <c r="W17" s="207"/>
      <c r="X17" s="207"/>
      <c r="Y17" s="207"/>
      <c r="Z17" s="207"/>
      <c r="AA17" s="208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507"/>
      <c r="E18" s="508"/>
      <c r="F18" s="508"/>
      <c r="G18" s="508"/>
      <c r="H18" s="508"/>
      <c r="I18" s="509"/>
      <c r="J18" s="244"/>
      <c r="K18" s="245"/>
      <c r="L18" s="264"/>
      <c r="M18" s="265"/>
      <c r="N18" s="312"/>
      <c r="O18" s="313"/>
      <c r="P18" s="206" t="s">
        <v>25</v>
      </c>
      <c r="Q18" s="207"/>
      <c r="R18" s="207"/>
      <c r="S18" s="207"/>
      <c r="T18" s="207"/>
      <c r="U18" s="208"/>
      <c r="V18" s="254">
        <f>$A18</f>
        <v>0.42708333333333298</v>
      </c>
      <c r="W18" s="255"/>
      <c r="X18" s="238">
        <f>$A18</f>
        <v>0.42708333333333298</v>
      </c>
      <c r="Y18" s="239"/>
      <c r="Z18" s="240">
        <f>$A18</f>
        <v>0.42708333333333298</v>
      </c>
      <c r="AA18" s="241"/>
      <c r="AB18" s="291">
        <f>$A18</f>
        <v>0.42708333333333298</v>
      </c>
      <c r="AC18" s="308"/>
      <c r="AD18" s="254">
        <f>$A18</f>
        <v>0.42708333333333298</v>
      </c>
      <c r="AE18" s="255"/>
      <c r="AF18" s="240">
        <f>$A18</f>
        <v>0.42708333333333298</v>
      </c>
      <c r="AG18" s="241"/>
      <c r="AI18" s="4" t="s">
        <v>6</v>
      </c>
      <c r="AJ18" s="59">
        <v>4.58</v>
      </c>
      <c r="AK18" s="48"/>
    </row>
    <row r="19" spans="1:38" ht="13.5" customHeight="1">
      <c r="A19" s="9">
        <v>0.4375</v>
      </c>
      <c r="B19" s="10"/>
      <c r="C19" s="10"/>
      <c r="D19" s="507"/>
      <c r="E19" s="508"/>
      <c r="F19" s="508"/>
      <c r="G19" s="508"/>
      <c r="H19" s="508"/>
      <c r="I19" s="509"/>
      <c r="J19" s="240">
        <f>$A19</f>
        <v>0.4375</v>
      </c>
      <c r="K19" s="241"/>
      <c r="L19" s="238">
        <f>$A19</f>
        <v>0.4375</v>
      </c>
      <c r="M19" s="239"/>
      <c r="N19" s="254">
        <f>$A19</f>
        <v>0.4375</v>
      </c>
      <c r="O19" s="255"/>
      <c r="P19" s="254">
        <v>0.44097222222222227</v>
      </c>
      <c r="Q19" s="255"/>
      <c r="R19" s="69">
        <v>0.44097222222222227</v>
      </c>
      <c r="S19" s="13">
        <v>0.44097222222222227</v>
      </c>
      <c r="T19" s="270">
        <v>0.44097222222222227</v>
      </c>
      <c r="U19" s="271"/>
      <c r="V19" s="348" t="s">
        <v>9</v>
      </c>
      <c r="W19" s="349"/>
      <c r="X19" s="365" t="s">
        <v>10</v>
      </c>
      <c r="Y19" s="366"/>
      <c r="Z19" s="361" t="s">
        <v>8</v>
      </c>
      <c r="AA19" s="362"/>
      <c r="AB19" s="381" t="s">
        <v>5</v>
      </c>
      <c r="AC19" s="382"/>
      <c r="AD19" s="348" t="s">
        <v>9</v>
      </c>
      <c r="AE19" s="349"/>
      <c r="AF19" s="361" t="s">
        <v>8</v>
      </c>
      <c r="AG19" s="362"/>
      <c r="AI19" s="4" t="s">
        <v>8</v>
      </c>
      <c r="AJ19" s="59">
        <v>5.25</v>
      </c>
      <c r="AK19" s="48"/>
    </row>
    <row r="20" spans="1:38" ht="13.5" customHeight="1">
      <c r="A20" s="9">
        <v>0.44791666666666702</v>
      </c>
      <c r="D20" s="507"/>
      <c r="E20" s="508"/>
      <c r="F20" s="508"/>
      <c r="G20" s="508"/>
      <c r="H20" s="508"/>
      <c r="I20" s="509"/>
      <c r="J20" s="250" t="s">
        <v>8</v>
      </c>
      <c r="K20" s="251"/>
      <c r="L20" s="242" t="s">
        <v>10</v>
      </c>
      <c r="M20" s="243"/>
      <c r="N20" s="262" t="s">
        <v>9</v>
      </c>
      <c r="O20" s="263"/>
      <c r="P20" s="262" t="s">
        <v>9</v>
      </c>
      <c r="Q20" s="263"/>
      <c r="R20" s="248" t="s">
        <v>7</v>
      </c>
      <c r="S20" s="246" t="s">
        <v>5</v>
      </c>
      <c r="T20" s="258" t="s">
        <v>6</v>
      </c>
      <c r="U20" s="259"/>
      <c r="V20" s="348"/>
      <c r="W20" s="349"/>
      <c r="X20" s="365"/>
      <c r="Y20" s="366"/>
      <c r="Z20" s="361"/>
      <c r="AA20" s="362"/>
      <c r="AB20" s="381"/>
      <c r="AC20" s="382"/>
      <c r="AD20" s="348"/>
      <c r="AE20" s="349"/>
      <c r="AF20" s="361"/>
      <c r="AG20" s="362"/>
      <c r="AI20" s="4" t="s">
        <v>9</v>
      </c>
      <c r="AJ20" s="59">
        <v>4.58</v>
      </c>
      <c r="AK20" s="48"/>
    </row>
    <row r="21" spans="1:38" ht="13.5" customHeight="1">
      <c r="A21" s="9">
        <v>0.45833333333333298</v>
      </c>
      <c r="B21" s="10"/>
      <c r="C21" s="10"/>
      <c r="D21" s="507"/>
      <c r="E21" s="508"/>
      <c r="F21" s="508"/>
      <c r="G21" s="508"/>
      <c r="H21" s="508"/>
      <c r="I21" s="509"/>
      <c r="J21" s="252"/>
      <c r="K21" s="253"/>
      <c r="L21" s="244"/>
      <c r="M21" s="245"/>
      <c r="N21" s="264"/>
      <c r="O21" s="265"/>
      <c r="P21" s="264"/>
      <c r="Q21" s="265"/>
      <c r="R21" s="249"/>
      <c r="S21" s="247"/>
      <c r="T21" s="260"/>
      <c r="U21" s="261"/>
      <c r="V21" s="350"/>
      <c r="W21" s="351"/>
      <c r="X21" s="367"/>
      <c r="Y21" s="368"/>
      <c r="Z21" s="363"/>
      <c r="AA21" s="364"/>
      <c r="AB21" s="383"/>
      <c r="AC21" s="384"/>
      <c r="AD21" s="350"/>
      <c r="AE21" s="351"/>
      <c r="AF21" s="363"/>
      <c r="AG21" s="364"/>
      <c r="AI21" s="4" t="s">
        <v>10</v>
      </c>
      <c r="AJ21" s="59">
        <v>3.75</v>
      </c>
      <c r="AK21" s="48"/>
    </row>
    <row r="22" spans="1:38" ht="13.5" customHeight="1">
      <c r="A22" s="9">
        <v>0.46875</v>
      </c>
      <c r="B22" s="10"/>
      <c r="C22" s="10"/>
      <c r="D22" s="507"/>
      <c r="E22" s="508"/>
      <c r="F22" s="508"/>
      <c r="G22" s="508"/>
      <c r="H22" s="508"/>
      <c r="I22" s="509"/>
      <c r="J22" s="184">
        <f>$A22</f>
        <v>0.46875</v>
      </c>
      <c r="K22" s="185"/>
      <c r="L22" s="270">
        <f>$A22</f>
        <v>0.46875</v>
      </c>
      <c r="M22" s="271"/>
      <c r="N22" s="238">
        <f>$A22</f>
        <v>0.46875</v>
      </c>
      <c r="O22" s="239"/>
      <c r="P22" s="256">
        <v>0.47569444444444442</v>
      </c>
      <c r="Q22" s="257"/>
      <c r="R22" s="254">
        <v>0.47569444444444442</v>
      </c>
      <c r="S22" s="255"/>
      <c r="T22" s="291">
        <v>0.47569444444444442</v>
      </c>
      <c r="U22" s="308"/>
      <c r="V22" s="240">
        <f>$A22</f>
        <v>0.46875</v>
      </c>
      <c r="W22" s="241"/>
      <c r="X22" s="254">
        <f>$A22</f>
        <v>0.46875</v>
      </c>
      <c r="Y22" s="255"/>
      <c r="Z22" s="238">
        <f>$A22</f>
        <v>0.46875</v>
      </c>
      <c r="AA22" s="239"/>
      <c r="AB22" s="240">
        <f>$A22</f>
        <v>0.46875</v>
      </c>
      <c r="AC22" s="241"/>
      <c r="AD22" s="256">
        <f>$A22</f>
        <v>0.46875</v>
      </c>
      <c r="AE22" s="257"/>
      <c r="AF22" s="291">
        <f>$A22</f>
        <v>0.46875</v>
      </c>
      <c r="AG22" s="308"/>
      <c r="AI22" s="4" t="s">
        <v>7</v>
      </c>
      <c r="AJ22" s="59">
        <v>3.58</v>
      </c>
      <c r="AK22" s="48"/>
    </row>
    <row r="23" spans="1:38" ht="13.5" customHeight="1">
      <c r="A23" s="9">
        <v>0.47916666666666702</v>
      </c>
      <c r="B23" s="10"/>
      <c r="C23" s="10"/>
      <c r="D23" s="507"/>
      <c r="E23" s="508"/>
      <c r="F23" s="508"/>
      <c r="G23" s="508"/>
      <c r="H23" s="508"/>
      <c r="I23" s="509"/>
      <c r="J23" s="287" t="s">
        <v>14</v>
      </c>
      <c r="K23" s="288"/>
      <c r="L23" s="258" t="s">
        <v>6</v>
      </c>
      <c r="M23" s="259"/>
      <c r="N23" s="242" t="s">
        <v>10</v>
      </c>
      <c r="O23" s="243"/>
      <c r="P23" s="310" t="s">
        <v>7</v>
      </c>
      <c r="Q23" s="311"/>
      <c r="R23" s="262" t="s">
        <v>9</v>
      </c>
      <c r="S23" s="263"/>
      <c r="T23" s="266" t="s">
        <v>5</v>
      </c>
      <c r="U23" s="267"/>
      <c r="V23" s="361" t="s">
        <v>8</v>
      </c>
      <c r="W23" s="362"/>
      <c r="X23" s="348" t="s">
        <v>9</v>
      </c>
      <c r="Y23" s="349"/>
      <c r="Z23" s="365" t="s">
        <v>10</v>
      </c>
      <c r="AA23" s="366"/>
      <c r="AB23" s="361" t="s">
        <v>8</v>
      </c>
      <c r="AC23" s="362"/>
      <c r="AD23" s="332" t="s">
        <v>7</v>
      </c>
      <c r="AE23" s="333"/>
      <c r="AF23" s="381" t="s">
        <v>5</v>
      </c>
      <c r="AG23" s="382"/>
      <c r="AI23" s="4" t="s">
        <v>5</v>
      </c>
      <c r="AJ23" s="59">
        <v>2.83</v>
      </c>
      <c r="AK23" s="48"/>
    </row>
    <row r="24" spans="1:38" ht="13.5" customHeight="1">
      <c r="A24" s="9">
        <v>0.48958333333333298</v>
      </c>
      <c r="D24" s="507"/>
      <c r="E24" s="508"/>
      <c r="F24" s="508"/>
      <c r="G24" s="508"/>
      <c r="H24" s="508"/>
      <c r="I24" s="509"/>
      <c r="J24" s="289"/>
      <c r="K24" s="290"/>
      <c r="L24" s="260"/>
      <c r="M24" s="261"/>
      <c r="N24" s="244"/>
      <c r="O24" s="245"/>
      <c r="P24" s="312"/>
      <c r="Q24" s="313"/>
      <c r="R24" s="264"/>
      <c r="S24" s="265"/>
      <c r="T24" s="268"/>
      <c r="U24" s="269"/>
      <c r="V24" s="361"/>
      <c r="W24" s="362"/>
      <c r="X24" s="348"/>
      <c r="Y24" s="349"/>
      <c r="Z24" s="365"/>
      <c r="AA24" s="366"/>
      <c r="AB24" s="361"/>
      <c r="AC24" s="362"/>
      <c r="AD24" s="332"/>
      <c r="AE24" s="333"/>
      <c r="AF24" s="381"/>
      <c r="AG24" s="382"/>
      <c r="AI24" s="4" t="s">
        <v>14</v>
      </c>
      <c r="AJ24" s="59">
        <v>2.92</v>
      </c>
      <c r="AK24" s="48"/>
    </row>
    <row r="25" spans="1:38" ht="13.5" customHeight="1">
      <c r="A25" s="9">
        <v>0.5</v>
      </c>
      <c r="B25" s="10"/>
      <c r="C25" s="10"/>
      <c r="D25" s="507"/>
      <c r="E25" s="508"/>
      <c r="F25" s="508"/>
      <c r="G25" s="508"/>
      <c r="H25" s="508"/>
      <c r="I25" s="509"/>
      <c r="J25" s="212">
        <f>$A25</f>
        <v>0.5</v>
      </c>
      <c r="K25" s="213"/>
      <c r="L25" s="213"/>
      <c r="M25" s="213"/>
      <c r="N25" s="213"/>
      <c r="O25" s="214"/>
      <c r="P25" s="212">
        <v>0.51041666666666663</v>
      </c>
      <c r="Q25" s="213"/>
      <c r="R25" s="213"/>
      <c r="S25" s="213"/>
      <c r="T25" s="213"/>
      <c r="U25" s="214"/>
      <c r="V25" s="363"/>
      <c r="W25" s="364"/>
      <c r="X25" s="350"/>
      <c r="Y25" s="351"/>
      <c r="Z25" s="367"/>
      <c r="AA25" s="368"/>
      <c r="AB25" s="363"/>
      <c r="AC25" s="364"/>
      <c r="AD25" s="334"/>
      <c r="AE25" s="335"/>
      <c r="AF25" s="383"/>
      <c r="AG25" s="384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507"/>
      <c r="E26" s="508"/>
      <c r="F26" s="508"/>
      <c r="G26" s="508"/>
      <c r="H26" s="508"/>
      <c r="I26" s="509"/>
      <c r="J26" s="203" t="s">
        <v>11</v>
      </c>
      <c r="K26" s="204"/>
      <c r="L26" s="204"/>
      <c r="M26" s="204"/>
      <c r="N26" s="204"/>
      <c r="O26" s="205"/>
      <c r="P26" s="358" t="s">
        <v>238</v>
      </c>
      <c r="Q26" s="359"/>
      <c r="R26" s="359"/>
      <c r="S26" s="359"/>
      <c r="T26" s="359"/>
      <c r="U26" s="360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</v>
      </c>
      <c r="AK26" s="48"/>
    </row>
    <row r="27" spans="1:38" ht="13.5" customHeight="1">
      <c r="A27" s="9">
        <v>0.52083333333333304</v>
      </c>
      <c r="B27" s="10"/>
      <c r="C27" s="10"/>
      <c r="D27" s="507"/>
      <c r="E27" s="508"/>
      <c r="F27" s="508"/>
      <c r="G27" s="508"/>
      <c r="H27" s="508"/>
      <c r="I27" s="509"/>
      <c r="J27" s="256">
        <f>$A27</f>
        <v>0.52083333333333304</v>
      </c>
      <c r="K27" s="257"/>
      <c r="L27" s="240">
        <f>$A27</f>
        <v>0.52083333333333304</v>
      </c>
      <c r="M27" s="241"/>
      <c r="N27" s="184">
        <f>$A27</f>
        <v>0.52083333333333304</v>
      </c>
      <c r="O27" s="185"/>
      <c r="P27" s="203"/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507"/>
      <c r="E28" s="508"/>
      <c r="F28" s="508"/>
      <c r="G28" s="508"/>
      <c r="H28" s="508"/>
      <c r="I28" s="509"/>
      <c r="J28" s="310" t="s">
        <v>7</v>
      </c>
      <c r="K28" s="311"/>
      <c r="L28" s="250" t="s">
        <v>8</v>
      </c>
      <c r="M28" s="251"/>
      <c r="N28" s="287" t="s">
        <v>14</v>
      </c>
      <c r="O28" s="288"/>
      <c r="P28" s="291">
        <v>0.53125</v>
      </c>
      <c r="Q28" s="308"/>
      <c r="R28" s="270">
        <v>0.53125</v>
      </c>
      <c r="S28" s="271"/>
      <c r="T28" s="256">
        <v>0.53125</v>
      </c>
      <c r="U28" s="257"/>
      <c r="V28" s="238">
        <f>$A28</f>
        <v>0.53125</v>
      </c>
      <c r="W28" s="309"/>
      <c r="X28" s="309"/>
      <c r="Y28" s="309"/>
      <c r="Z28" s="309"/>
      <c r="AA28" s="239"/>
      <c r="AB28" s="219">
        <f>$A28</f>
        <v>0.53125</v>
      </c>
      <c r="AC28" s="317"/>
      <c r="AD28" s="317"/>
      <c r="AE28" s="317"/>
      <c r="AF28" s="317"/>
      <c r="AG28" s="318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507"/>
      <c r="E29" s="508"/>
      <c r="F29" s="508"/>
      <c r="G29" s="508"/>
      <c r="H29" s="508"/>
      <c r="I29" s="509"/>
      <c r="J29" s="312"/>
      <c r="K29" s="313"/>
      <c r="L29" s="252"/>
      <c r="M29" s="253"/>
      <c r="N29" s="289"/>
      <c r="O29" s="290"/>
      <c r="P29" s="266" t="s">
        <v>5</v>
      </c>
      <c r="Q29" s="267"/>
      <c r="R29" s="258" t="s">
        <v>6</v>
      </c>
      <c r="S29" s="259"/>
      <c r="T29" s="310" t="s">
        <v>7</v>
      </c>
      <c r="U29" s="311"/>
      <c r="V29" s="365" t="s">
        <v>225</v>
      </c>
      <c r="W29" s="451"/>
      <c r="X29" s="451"/>
      <c r="Y29" s="451"/>
      <c r="Z29" s="451"/>
      <c r="AA29" s="366"/>
      <c r="AB29" s="466" t="s">
        <v>260</v>
      </c>
      <c r="AC29" s="467"/>
      <c r="AD29" s="467"/>
      <c r="AE29" s="467"/>
      <c r="AF29" s="467"/>
      <c r="AG29" s="468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507"/>
      <c r="E30" s="508"/>
      <c r="F30" s="508"/>
      <c r="G30" s="508"/>
      <c r="H30" s="508"/>
      <c r="I30" s="509"/>
      <c r="J30" s="254">
        <f>$A30</f>
        <v>5.2083333333333336E-2</v>
      </c>
      <c r="K30" s="255"/>
      <c r="L30" s="69">
        <f>$A30</f>
        <v>5.2083333333333336E-2</v>
      </c>
      <c r="M30" s="28">
        <f>$A30</f>
        <v>5.2083333333333336E-2</v>
      </c>
      <c r="N30" s="270">
        <f>$A30</f>
        <v>5.2083333333333336E-2</v>
      </c>
      <c r="O30" s="271"/>
      <c r="P30" s="268"/>
      <c r="Q30" s="269"/>
      <c r="R30" s="260"/>
      <c r="S30" s="261"/>
      <c r="T30" s="312"/>
      <c r="U30" s="313"/>
      <c r="V30" s="365"/>
      <c r="W30" s="451"/>
      <c r="X30" s="451"/>
      <c r="Y30" s="451"/>
      <c r="Z30" s="451"/>
      <c r="AA30" s="366"/>
      <c r="AB30" s="466"/>
      <c r="AC30" s="467"/>
      <c r="AD30" s="467"/>
      <c r="AE30" s="467"/>
      <c r="AF30" s="467"/>
      <c r="AG30" s="468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507"/>
      <c r="E31" s="508"/>
      <c r="F31" s="508"/>
      <c r="G31" s="508"/>
      <c r="H31" s="508"/>
      <c r="I31" s="509"/>
      <c r="J31" s="262" t="s">
        <v>9</v>
      </c>
      <c r="K31" s="263"/>
      <c r="L31" s="248" t="s">
        <v>7</v>
      </c>
      <c r="M31" s="493" t="s">
        <v>70</v>
      </c>
      <c r="N31" s="258" t="s">
        <v>6</v>
      </c>
      <c r="O31" s="259"/>
      <c r="P31" s="184">
        <v>6.5972222222222224E-2</v>
      </c>
      <c r="Q31" s="200"/>
      <c r="R31" s="200"/>
      <c r="S31" s="200"/>
      <c r="T31" s="200"/>
      <c r="U31" s="185"/>
      <c r="V31" s="367"/>
      <c r="W31" s="452"/>
      <c r="X31" s="452"/>
      <c r="Y31" s="452"/>
      <c r="Z31" s="452"/>
      <c r="AA31" s="368"/>
      <c r="AB31" s="209"/>
      <c r="AC31" s="210"/>
      <c r="AD31" s="210"/>
      <c r="AE31" s="210"/>
      <c r="AF31" s="210"/>
      <c r="AG31" s="211"/>
    </row>
    <row r="32" spans="1:38" s="4" customFormat="1" ht="13.5" customHeight="1">
      <c r="A32" s="9">
        <v>7.2916666666666699E-2</v>
      </c>
      <c r="B32" s="139"/>
      <c r="C32" s="139"/>
      <c r="D32" s="507"/>
      <c r="E32" s="508"/>
      <c r="F32" s="508"/>
      <c r="G32" s="508"/>
      <c r="H32" s="508"/>
      <c r="I32" s="509"/>
      <c r="J32" s="264"/>
      <c r="K32" s="265"/>
      <c r="L32" s="249"/>
      <c r="M32" s="494"/>
      <c r="N32" s="260"/>
      <c r="O32" s="261"/>
      <c r="P32" s="287" t="s">
        <v>248</v>
      </c>
      <c r="Q32" s="327"/>
      <c r="R32" s="327"/>
      <c r="S32" s="327"/>
      <c r="T32" s="327"/>
      <c r="U32" s="288"/>
      <c r="V32" s="184">
        <f>$A32</f>
        <v>7.2916666666666699E-2</v>
      </c>
      <c r="W32" s="200"/>
      <c r="X32" s="200"/>
      <c r="Y32" s="200"/>
      <c r="Z32" s="200"/>
      <c r="AA32" s="185"/>
      <c r="AB32" s="256">
        <f>$A32</f>
        <v>7.2916666666666699E-2</v>
      </c>
      <c r="AC32" s="257"/>
      <c r="AD32" s="240">
        <f>$A32</f>
        <v>7.2916666666666699E-2</v>
      </c>
      <c r="AE32" s="241"/>
      <c r="AF32" s="254">
        <f>$A32</f>
        <v>7.2916666666666699E-2</v>
      </c>
      <c r="AG32" s="255"/>
      <c r="AI32" s="4" t="s">
        <v>58</v>
      </c>
      <c r="AJ32" s="48">
        <f>SUM(AJ18:AJ30)</f>
        <v>31.990000000000002</v>
      </c>
      <c r="AK32" s="49"/>
      <c r="AL32" s="141"/>
    </row>
    <row r="33" spans="1:33" s="4" customFormat="1" ht="13.5" customHeight="1">
      <c r="A33" s="9">
        <v>8.3333333333333398E-2</v>
      </c>
      <c r="B33" s="10"/>
      <c r="C33" s="10"/>
      <c r="D33" s="507"/>
      <c r="E33" s="508"/>
      <c r="F33" s="508"/>
      <c r="G33" s="508"/>
      <c r="H33" s="508"/>
      <c r="I33" s="509"/>
      <c r="J33" s="270">
        <f>$A33</f>
        <v>8.3333333333333398E-2</v>
      </c>
      <c r="K33" s="271"/>
      <c r="L33" s="28">
        <f>$A33</f>
        <v>8.3333333333333398E-2</v>
      </c>
      <c r="M33" s="69">
        <f>$A33</f>
        <v>8.3333333333333398E-2</v>
      </c>
      <c r="N33" s="240">
        <f>$A33</f>
        <v>8.3333333333333398E-2</v>
      </c>
      <c r="O33" s="241"/>
      <c r="P33" s="287"/>
      <c r="Q33" s="327"/>
      <c r="R33" s="327"/>
      <c r="S33" s="327"/>
      <c r="T33" s="327"/>
      <c r="U33" s="288"/>
      <c r="V33" s="186" t="s">
        <v>216</v>
      </c>
      <c r="W33" s="201"/>
      <c r="X33" s="201"/>
      <c r="Y33" s="201"/>
      <c r="Z33" s="201"/>
      <c r="AA33" s="187"/>
      <c r="AB33" s="332" t="s">
        <v>7</v>
      </c>
      <c r="AC33" s="333"/>
      <c r="AD33" s="361" t="s">
        <v>8</v>
      </c>
      <c r="AE33" s="362"/>
      <c r="AF33" s="348" t="s">
        <v>9</v>
      </c>
      <c r="AG33" s="349"/>
    </row>
    <row r="34" spans="1:33" s="4" customFormat="1" ht="13.5" customHeight="1">
      <c r="A34" s="9">
        <v>9.3750000000000097E-2</v>
      </c>
      <c r="B34" s="10"/>
      <c r="C34" s="10"/>
      <c r="D34" s="507"/>
      <c r="E34" s="508"/>
      <c r="F34" s="508"/>
      <c r="G34" s="508"/>
      <c r="H34" s="508"/>
      <c r="I34" s="509"/>
      <c r="J34" s="258" t="s">
        <v>6</v>
      </c>
      <c r="K34" s="259"/>
      <c r="L34" s="493" t="s">
        <v>70</v>
      </c>
      <c r="M34" s="248" t="s">
        <v>7</v>
      </c>
      <c r="N34" s="250" t="s">
        <v>8</v>
      </c>
      <c r="O34" s="251"/>
      <c r="P34" s="287"/>
      <c r="Q34" s="327"/>
      <c r="R34" s="327"/>
      <c r="S34" s="327"/>
      <c r="T34" s="327"/>
      <c r="U34" s="288"/>
      <c r="V34" s="186"/>
      <c r="W34" s="201"/>
      <c r="X34" s="201"/>
      <c r="Y34" s="201"/>
      <c r="Z34" s="201"/>
      <c r="AA34" s="187"/>
      <c r="AB34" s="332"/>
      <c r="AC34" s="333"/>
      <c r="AD34" s="361"/>
      <c r="AE34" s="362"/>
      <c r="AF34" s="348"/>
      <c r="AG34" s="349"/>
    </row>
    <row r="35" spans="1:33" s="4" customFormat="1" ht="13.5" customHeight="1">
      <c r="A35" s="9">
        <v>0.104166666666667</v>
      </c>
      <c r="B35" s="10"/>
      <c r="C35" s="10"/>
      <c r="D35" s="510"/>
      <c r="E35" s="511"/>
      <c r="F35" s="511"/>
      <c r="G35" s="511"/>
      <c r="H35" s="511"/>
      <c r="I35" s="512"/>
      <c r="J35" s="260"/>
      <c r="K35" s="261"/>
      <c r="L35" s="494"/>
      <c r="M35" s="249"/>
      <c r="N35" s="252"/>
      <c r="O35" s="253"/>
      <c r="P35" s="289"/>
      <c r="Q35" s="328"/>
      <c r="R35" s="328"/>
      <c r="S35" s="328"/>
      <c r="T35" s="328"/>
      <c r="U35" s="290"/>
      <c r="V35" s="188"/>
      <c r="W35" s="202"/>
      <c r="X35" s="202"/>
      <c r="Y35" s="202"/>
      <c r="Z35" s="202"/>
      <c r="AA35" s="189"/>
      <c r="AB35" s="334"/>
      <c r="AC35" s="335"/>
      <c r="AD35" s="363"/>
      <c r="AE35" s="364"/>
      <c r="AF35" s="350"/>
      <c r="AG35" s="351"/>
    </row>
    <row r="36" spans="1:33" s="4" customFormat="1" ht="13.5" customHeight="1">
      <c r="A36" s="9">
        <v>0.114583333333333</v>
      </c>
      <c r="B36" s="139"/>
      <c r="C36" s="139"/>
      <c r="D36" s="227" t="s">
        <v>267</v>
      </c>
      <c r="E36" s="227"/>
      <c r="F36" s="227"/>
      <c r="G36" s="227"/>
      <c r="H36" s="227"/>
      <c r="I36" s="227"/>
      <c r="J36" s="141"/>
      <c r="K36" s="141"/>
      <c r="L36" s="142"/>
      <c r="M36" s="18"/>
      <c r="N36" s="141"/>
      <c r="O36" s="141"/>
      <c r="P36" s="190"/>
      <c r="Q36" s="190"/>
      <c r="R36" s="190"/>
      <c r="S36" s="190"/>
      <c r="T36" s="190"/>
      <c r="U36" s="190"/>
      <c r="V36" s="141"/>
      <c r="W36" s="141"/>
      <c r="X36" s="141"/>
      <c r="Y36" s="141"/>
      <c r="Z36" s="141"/>
      <c r="AA36" s="141"/>
    </row>
    <row r="37" spans="1:33" s="4" customFormat="1" ht="13.5" customHeight="1">
      <c r="A37" s="9">
        <v>0.124999999999999</v>
      </c>
      <c r="B37" s="10"/>
      <c r="C37" s="10"/>
      <c r="D37" s="191" t="s">
        <v>200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3"/>
      <c r="V37" s="191" t="s">
        <v>169</v>
      </c>
      <c r="W37" s="192"/>
      <c r="X37" s="192"/>
      <c r="Y37" s="192"/>
      <c r="Z37" s="192"/>
      <c r="AA37" s="193"/>
      <c r="AB37" s="61"/>
      <c r="AC37" s="141"/>
      <c r="AD37" s="141"/>
      <c r="AE37" s="141"/>
      <c r="AF37" s="141"/>
      <c r="AG37" s="141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41"/>
      <c r="K38" s="141"/>
      <c r="L38" s="141"/>
      <c r="M38" s="141"/>
      <c r="N38" s="141"/>
      <c r="O38" s="141"/>
      <c r="P38" s="226" t="s">
        <v>214</v>
      </c>
      <c r="Q38" s="227"/>
      <c r="R38" s="227"/>
      <c r="S38" s="227"/>
      <c r="T38" s="227"/>
      <c r="U38" s="228"/>
      <c r="V38" s="41"/>
      <c r="W38" s="41"/>
      <c r="X38" s="41"/>
      <c r="Y38" s="41"/>
      <c r="Z38" s="41"/>
      <c r="AA38" s="41"/>
      <c r="AB38" s="61"/>
      <c r="AC38" s="141"/>
      <c r="AD38" s="141"/>
      <c r="AE38" s="141"/>
      <c r="AF38" s="141"/>
      <c r="AG38" s="141"/>
    </row>
    <row r="39" spans="1:33" s="4" customFormat="1" ht="13.5" customHeight="1">
      <c r="A39" s="9">
        <v>0.14583333333333101</v>
      </c>
      <c r="B39" s="10"/>
      <c r="C39" s="10"/>
      <c r="D39" s="141"/>
      <c r="E39" s="141"/>
      <c r="F39" s="141"/>
      <c r="G39" s="141"/>
      <c r="H39" s="141"/>
      <c r="I39" s="141"/>
      <c r="J39" s="141"/>
      <c r="K39" s="141"/>
      <c r="M39" s="141"/>
      <c r="N39" s="141"/>
      <c r="O39" s="141"/>
    </row>
    <row r="40" spans="1:33" s="4" customFormat="1" ht="13.5" customHeight="1">
      <c r="A40" s="9">
        <v>0.156249999999997</v>
      </c>
      <c r="B40" s="10"/>
      <c r="C40" s="10"/>
      <c r="D40" s="4" t="s">
        <v>268</v>
      </c>
      <c r="E40" s="141"/>
      <c r="F40" s="141"/>
      <c r="G40" s="141"/>
      <c r="H40" s="141"/>
      <c r="I40" s="141"/>
      <c r="K40" s="141"/>
      <c r="M40" s="141"/>
      <c r="N40" s="141"/>
      <c r="O40" s="141"/>
      <c r="P40" s="4" t="s">
        <v>217</v>
      </c>
      <c r="Q40" s="5"/>
      <c r="R40" s="5"/>
      <c r="S40" s="5"/>
      <c r="T40" s="5"/>
      <c r="U40" s="141"/>
      <c r="V40" s="4" t="s">
        <v>217</v>
      </c>
      <c r="W40" s="141"/>
      <c r="X40" s="141"/>
      <c r="Y40" s="141"/>
      <c r="Z40" s="141"/>
      <c r="AA40" s="141"/>
      <c r="AB40" s="4" t="s">
        <v>217</v>
      </c>
      <c r="AC40" s="141"/>
      <c r="AD40" s="141"/>
      <c r="AE40" s="141"/>
      <c r="AF40" s="141"/>
      <c r="AG40" s="141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41"/>
      <c r="K41" s="141"/>
      <c r="M41" s="141"/>
      <c r="N41" s="141"/>
      <c r="O41" s="141"/>
      <c r="P41" s="152" t="s">
        <v>223</v>
      </c>
      <c r="Q41" s="153"/>
      <c r="R41" s="153"/>
      <c r="S41" s="153"/>
      <c r="T41" s="153"/>
      <c r="U41" s="153"/>
      <c r="W41" s="141"/>
      <c r="X41" s="141"/>
      <c r="Y41" s="141"/>
      <c r="Z41" s="141"/>
      <c r="AA41" s="141"/>
      <c r="AB41" s="4" t="s">
        <v>259</v>
      </c>
    </row>
    <row r="42" spans="1:33" s="4" customFormat="1" ht="13.5" customHeight="1">
      <c r="A42" s="9">
        <v>0.17708333333332901</v>
      </c>
      <c r="B42" s="139"/>
      <c r="C42" s="139"/>
      <c r="D42" s="141"/>
      <c r="E42" s="141"/>
      <c r="F42" s="141"/>
      <c r="G42" s="141"/>
      <c r="H42" s="141"/>
      <c r="I42" s="141"/>
      <c r="K42" s="141"/>
      <c r="L42" s="141"/>
      <c r="M42" s="141"/>
      <c r="N42" s="141"/>
      <c r="O42" s="141"/>
      <c r="P42" s="4" t="s">
        <v>244</v>
      </c>
      <c r="W42" s="141"/>
      <c r="X42" s="141"/>
      <c r="Y42" s="141"/>
      <c r="Z42" s="141"/>
      <c r="AA42" s="141"/>
      <c r="AC42" s="141"/>
      <c r="AD42" s="141"/>
      <c r="AE42" s="141"/>
      <c r="AF42" s="141"/>
      <c r="AG42" s="141"/>
    </row>
    <row r="44" spans="1:33" ht="12.75" customHeight="1">
      <c r="I44" s="5"/>
    </row>
  </sheetData>
  <mergeCells count="177">
    <mergeCell ref="J30:K30"/>
    <mergeCell ref="N30:O30"/>
    <mergeCell ref="J31:K32"/>
    <mergeCell ref="N31:O32"/>
    <mergeCell ref="J33:K33"/>
    <mergeCell ref="N33:O33"/>
    <mergeCell ref="L31:L32"/>
    <mergeCell ref="M31:M32"/>
    <mergeCell ref="J17:K18"/>
    <mergeCell ref="N17:O18"/>
    <mergeCell ref="J19:K19"/>
    <mergeCell ref="N19:O19"/>
    <mergeCell ref="J20:K21"/>
    <mergeCell ref="N20:O21"/>
    <mergeCell ref="L17:M18"/>
    <mergeCell ref="L19:M19"/>
    <mergeCell ref="L20:M21"/>
    <mergeCell ref="N22:O22"/>
    <mergeCell ref="J22:K22"/>
    <mergeCell ref="L22:M22"/>
    <mergeCell ref="N23:O24"/>
    <mergeCell ref="J25:O25"/>
    <mergeCell ref="J27:K27"/>
    <mergeCell ref="L27:M27"/>
    <mergeCell ref="AB5:AG5"/>
    <mergeCell ref="P38:U38"/>
    <mergeCell ref="D37:I37"/>
    <mergeCell ref="J37:O37"/>
    <mergeCell ref="P15:Q16"/>
    <mergeCell ref="T15:U16"/>
    <mergeCell ref="P19:Q19"/>
    <mergeCell ref="T19:U19"/>
    <mergeCell ref="P20:Q21"/>
    <mergeCell ref="T20:U21"/>
    <mergeCell ref="R22:S22"/>
    <mergeCell ref="P23:Q24"/>
    <mergeCell ref="R23:S24"/>
    <mergeCell ref="T23:U24"/>
    <mergeCell ref="P25:U25"/>
    <mergeCell ref="P26:U27"/>
    <mergeCell ref="P29:Q30"/>
    <mergeCell ref="T29:U30"/>
    <mergeCell ref="P31:U31"/>
    <mergeCell ref="R29:S30"/>
    <mergeCell ref="D8:I9"/>
    <mergeCell ref="D10:I35"/>
    <mergeCell ref="D6:I6"/>
    <mergeCell ref="J6:O6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P3:U3"/>
    <mergeCell ref="J3:O3"/>
    <mergeCell ref="AB6:AG6"/>
    <mergeCell ref="AB7:AC7"/>
    <mergeCell ref="AD7:AE7"/>
    <mergeCell ref="AF7:AG7"/>
    <mergeCell ref="T7:U7"/>
    <mergeCell ref="V7:W7"/>
    <mergeCell ref="X7:Y7"/>
    <mergeCell ref="Z7:AA7"/>
    <mergeCell ref="P7:Q7"/>
    <mergeCell ref="R7:S7"/>
    <mergeCell ref="X5:Y5"/>
    <mergeCell ref="R15:R16"/>
    <mergeCell ref="S15:S16"/>
    <mergeCell ref="P8:U8"/>
    <mergeCell ref="J8:O15"/>
    <mergeCell ref="J16:K16"/>
    <mergeCell ref="N16:O16"/>
    <mergeCell ref="L16:M16"/>
    <mergeCell ref="V9:W11"/>
    <mergeCell ref="X9:Y11"/>
    <mergeCell ref="P6:U6"/>
    <mergeCell ref="V6:AA6"/>
    <mergeCell ref="Z9:AA11"/>
    <mergeCell ref="V8:W8"/>
    <mergeCell ref="X8:Y8"/>
    <mergeCell ref="Z8:AA8"/>
    <mergeCell ref="P14:Q14"/>
    <mergeCell ref="T14:U14"/>
    <mergeCell ref="D7:E7"/>
    <mergeCell ref="F7:G7"/>
    <mergeCell ref="H7:I7"/>
    <mergeCell ref="J7:K7"/>
    <mergeCell ref="L7:M7"/>
    <mergeCell ref="N7:O7"/>
    <mergeCell ref="P9:U13"/>
    <mergeCell ref="AB8:AC8"/>
    <mergeCell ref="AD8:AE8"/>
    <mergeCell ref="AF8:AG8"/>
    <mergeCell ref="AB9:AC11"/>
    <mergeCell ref="AD9:AE11"/>
    <mergeCell ref="AF9:AG11"/>
    <mergeCell ref="AB12:AG12"/>
    <mergeCell ref="AB13:AG15"/>
    <mergeCell ref="AF18:AG18"/>
    <mergeCell ref="V18:W18"/>
    <mergeCell ref="X18:Y18"/>
    <mergeCell ref="V12:AA12"/>
    <mergeCell ref="V13:AA15"/>
    <mergeCell ref="V17:AA17"/>
    <mergeCell ref="Z18:AA18"/>
    <mergeCell ref="V16:AA16"/>
    <mergeCell ref="AB16:AG16"/>
    <mergeCell ref="AB17:AG17"/>
    <mergeCell ref="AD18:AE18"/>
    <mergeCell ref="R28:S28"/>
    <mergeCell ref="V27:AA27"/>
    <mergeCell ref="AB27:AG27"/>
    <mergeCell ref="AB19:AC21"/>
    <mergeCell ref="AB18:AC18"/>
    <mergeCell ref="P22:Q22"/>
    <mergeCell ref="T22:U22"/>
    <mergeCell ref="X19:Y21"/>
    <mergeCell ref="Z19:AA21"/>
    <mergeCell ref="P18:U18"/>
    <mergeCell ref="R20:R21"/>
    <mergeCell ref="S20:S21"/>
    <mergeCell ref="L34:L35"/>
    <mergeCell ref="M34:M35"/>
    <mergeCell ref="AB29:AG31"/>
    <mergeCell ref="N27:O27"/>
    <mergeCell ref="J28:K29"/>
    <mergeCell ref="L28:M29"/>
    <mergeCell ref="N28:O29"/>
    <mergeCell ref="P17:U17"/>
    <mergeCell ref="P37:U37"/>
    <mergeCell ref="V37:AA37"/>
    <mergeCell ref="AD33:AE35"/>
    <mergeCell ref="AB26:AG26"/>
    <mergeCell ref="V28:AA28"/>
    <mergeCell ref="V29:AA31"/>
    <mergeCell ref="AF33:AG35"/>
    <mergeCell ref="P36:U36"/>
    <mergeCell ref="AD32:AE32"/>
    <mergeCell ref="AF32:AG32"/>
    <mergeCell ref="AB32:AC32"/>
    <mergeCell ref="V33:AA35"/>
    <mergeCell ref="V32:AA32"/>
    <mergeCell ref="AB33:AC35"/>
    <mergeCell ref="P32:U35"/>
    <mergeCell ref="P28:Q28"/>
    <mergeCell ref="J26:O26"/>
    <mergeCell ref="J23:K24"/>
    <mergeCell ref="L23:M24"/>
    <mergeCell ref="T28:U28"/>
    <mergeCell ref="V26:AA26"/>
    <mergeCell ref="AB28:AG28"/>
    <mergeCell ref="D36:I36"/>
    <mergeCell ref="AD19:AE21"/>
    <mergeCell ref="AF19:AG21"/>
    <mergeCell ref="V19:W21"/>
    <mergeCell ref="AD22:AE22"/>
    <mergeCell ref="AF22:AG22"/>
    <mergeCell ref="AF23:AG25"/>
    <mergeCell ref="V22:W22"/>
    <mergeCell ref="X22:Y22"/>
    <mergeCell ref="Z22:AA22"/>
    <mergeCell ref="AB22:AC22"/>
    <mergeCell ref="AD23:AE25"/>
    <mergeCell ref="X23:Y25"/>
    <mergeCell ref="Z23:AA25"/>
    <mergeCell ref="AB23:AC25"/>
    <mergeCell ref="V23:W25"/>
    <mergeCell ref="J34:K35"/>
    <mergeCell ref="N34:O3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4"/>
  <sheetViews>
    <sheetView zoomScaleNormal="100" zoomScaleSheetLayoutView="100" zoomScalePageLayoutView="80" workbookViewId="0">
      <selection activeCell="T41" sqref="T41"/>
    </sheetView>
  </sheetViews>
  <sheetFormatPr defaultColWidth="4" defaultRowHeight="12.75"/>
  <cols>
    <col min="1" max="1" width="8.140625" style="1" customWidth="1"/>
    <col min="2" max="3" width="2.7109375" style="154" customWidth="1"/>
    <col min="4" max="33" width="4.7109375" style="156" customWidth="1"/>
    <col min="34" max="34" width="4" style="156"/>
    <col min="35" max="35" width="9.85546875" style="4" customWidth="1"/>
    <col min="36" max="16384" width="4" style="156"/>
  </cols>
  <sheetData>
    <row r="1" spans="1:36" s="38" customFormat="1" ht="18.75" customHeight="1">
      <c r="A1" s="34" t="s">
        <v>43</v>
      </c>
      <c r="B1" s="155"/>
      <c r="C1" s="155"/>
      <c r="E1" s="39"/>
      <c r="F1" s="39"/>
      <c r="G1" s="39"/>
      <c r="H1" s="231" t="s">
        <v>196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513" t="s">
        <v>226</v>
      </c>
      <c r="AE1" s="513"/>
      <c r="AF1" s="513"/>
      <c r="AG1" s="513"/>
      <c r="AI1" s="40"/>
    </row>
    <row r="2" spans="1:36" ht="13.5" customHeight="1">
      <c r="A2" s="34" t="s">
        <v>34</v>
      </c>
      <c r="D2" s="4" t="str">
        <f>"Week "&amp;A5</f>
        <v>Week 22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J3" s="489" t="s">
        <v>230</v>
      </c>
      <c r="K3" s="489"/>
      <c r="L3" s="489"/>
      <c r="M3" s="489"/>
      <c r="N3" s="489"/>
      <c r="O3" s="489"/>
      <c r="AB3" s="489" t="s">
        <v>245</v>
      </c>
      <c r="AC3" s="489"/>
      <c r="AD3" s="489"/>
      <c r="AE3" s="489"/>
      <c r="AF3" s="489"/>
      <c r="AG3" s="489"/>
    </row>
    <row r="4" spans="1:36" s="108" customFormat="1" ht="13.5" customHeight="1">
      <c r="A4" s="110">
        <v>99</v>
      </c>
      <c r="B4" s="111" t="s">
        <v>137</v>
      </c>
      <c r="D4" s="234">
        <v>42037</v>
      </c>
      <c r="E4" s="234"/>
      <c r="F4" s="234"/>
      <c r="G4" s="514" t="str">
        <f>"(day "&amp;$A$4+0&amp;")"</f>
        <v>(day 99)</v>
      </c>
      <c r="H4" s="514"/>
      <c r="I4" s="514"/>
      <c r="J4" s="234">
        <f>D4+1</f>
        <v>42038</v>
      </c>
      <c r="K4" s="234"/>
      <c r="L4" s="234"/>
      <c r="M4" s="514" t="str">
        <f>"(day "&amp;$A$4+1&amp;")"</f>
        <v>(day 100)</v>
      </c>
      <c r="N4" s="514"/>
      <c r="O4" s="514"/>
      <c r="P4" s="234">
        <f>J4+1</f>
        <v>42039</v>
      </c>
      <c r="Q4" s="234"/>
      <c r="R4" s="234"/>
      <c r="S4" s="514" t="str">
        <f>"(day "&amp;$A$4+2&amp;")"</f>
        <v>(day 101)</v>
      </c>
      <c r="T4" s="514"/>
      <c r="U4" s="514"/>
      <c r="V4" s="234">
        <f>P4+1</f>
        <v>42040</v>
      </c>
      <c r="W4" s="234"/>
      <c r="X4" s="234"/>
      <c r="Y4" s="514" t="str">
        <f>"(day "&amp;$A$4+3&amp;")"</f>
        <v>(day 102)</v>
      </c>
      <c r="Z4" s="514"/>
      <c r="AA4" s="514"/>
      <c r="AB4" s="234">
        <f>V4+1</f>
        <v>42041</v>
      </c>
      <c r="AC4" s="234"/>
      <c r="AD4" s="234"/>
      <c r="AE4" s="514" t="str">
        <f>"(day "&amp;$A$4+4&amp;")"</f>
        <v>(day 103)</v>
      </c>
      <c r="AF4" s="514"/>
      <c r="AG4" s="514"/>
      <c r="AI4" s="6"/>
    </row>
    <row r="5" spans="1:36" s="7" customFormat="1" ht="13.5" customHeight="1">
      <c r="A5" s="112">
        <v>22</v>
      </c>
      <c r="B5" s="113" t="s">
        <v>136</v>
      </c>
      <c r="C5" s="108"/>
      <c r="F5" s="36"/>
      <c r="G5" s="515" t="s">
        <v>33</v>
      </c>
      <c r="H5" s="515"/>
      <c r="I5" s="515"/>
      <c r="J5" s="36"/>
      <c r="K5" s="36"/>
      <c r="L5" s="36"/>
      <c r="M5" s="515" t="s">
        <v>231</v>
      </c>
      <c r="N5" s="515"/>
      <c r="O5" s="515"/>
      <c r="P5" s="36"/>
      <c r="Q5" s="36"/>
      <c r="R5" s="36"/>
      <c r="S5" s="515" t="s">
        <v>232</v>
      </c>
      <c r="T5" s="515"/>
      <c r="U5" s="515"/>
      <c r="V5" s="36"/>
      <c r="W5" s="36"/>
      <c r="X5" s="36"/>
      <c r="Y5" s="515" t="s">
        <v>233</v>
      </c>
      <c r="Z5" s="515"/>
      <c r="AA5" s="515"/>
      <c r="AB5" s="36"/>
      <c r="AC5" s="36"/>
      <c r="AD5" s="36"/>
      <c r="AE5" s="515" t="s">
        <v>234</v>
      </c>
      <c r="AF5" s="515"/>
      <c r="AG5" s="51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29" t="s">
        <v>17</v>
      </c>
      <c r="E7" s="222"/>
      <c r="F7" s="222" t="s">
        <v>18</v>
      </c>
      <c r="G7" s="222"/>
      <c r="H7" s="222" t="s">
        <v>19</v>
      </c>
      <c r="I7" s="222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171</v>
      </c>
      <c r="W7" s="224"/>
      <c r="X7" s="223" t="s">
        <v>172</v>
      </c>
      <c r="Y7" s="224"/>
      <c r="Z7" s="223" t="s">
        <v>173</v>
      </c>
      <c r="AA7" s="224"/>
      <c r="AB7" s="226" t="s">
        <v>17</v>
      </c>
      <c r="AC7" s="228"/>
      <c r="AD7" s="226" t="s">
        <v>18</v>
      </c>
      <c r="AE7" s="228"/>
      <c r="AF7" s="226" t="s">
        <v>19</v>
      </c>
      <c r="AG7" s="228"/>
    </row>
    <row r="8" spans="1:36" ht="13.5" customHeight="1">
      <c r="A8" s="9">
        <v>0.32291666666666669</v>
      </c>
      <c r="D8" s="501"/>
      <c r="E8" s="502"/>
      <c r="F8" s="502"/>
      <c r="G8" s="502"/>
      <c r="H8" s="502"/>
      <c r="I8" s="503"/>
      <c r="J8" s="495" t="s">
        <v>237</v>
      </c>
      <c r="K8" s="496"/>
      <c r="L8" s="496"/>
      <c r="M8" s="496"/>
      <c r="N8" s="496"/>
      <c r="O8" s="497"/>
      <c r="P8" s="254">
        <f>$A8</f>
        <v>0.32291666666666669</v>
      </c>
      <c r="Q8" s="255"/>
      <c r="R8" s="69">
        <f>$A8</f>
        <v>0.32291666666666669</v>
      </c>
      <c r="S8" s="12">
        <f>$A8</f>
        <v>0.32291666666666669</v>
      </c>
      <c r="T8" s="270">
        <f>$A8</f>
        <v>0.32291666666666669</v>
      </c>
      <c r="U8" s="271"/>
      <c r="V8" s="238">
        <f>$A8</f>
        <v>0.32291666666666669</v>
      </c>
      <c r="W8" s="239"/>
      <c r="X8" s="270">
        <f>$A8</f>
        <v>0.32291666666666669</v>
      </c>
      <c r="Y8" s="271"/>
      <c r="Z8" s="240">
        <f>$A8</f>
        <v>0.32291666666666669</v>
      </c>
      <c r="AA8" s="241"/>
      <c r="AB8" s="270">
        <v>0.32291666666666669</v>
      </c>
      <c r="AC8" s="271"/>
      <c r="AD8" s="69">
        <v>0.32291666666666669</v>
      </c>
      <c r="AE8" s="13">
        <v>0.32291666666666669</v>
      </c>
      <c r="AF8" s="238">
        <v>0.32291666666666669</v>
      </c>
      <c r="AG8" s="239"/>
    </row>
    <row r="9" spans="1:36" ht="13.5" customHeight="1">
      <c r="A9" s="9">
        <v>0.33333333333333331</v>
      </c>
      <c r="B9" s="10"/>
      <c r="C9" s="10"/>
      <c r="D9" s="504"/>
      <c r="E9" s="505"/>
      <c r="F9" s="505"/>
      <c r="G9" s="505"/>
      <c r="H9" s="505"/>
      <c r="I9" s="506"/>
      <c r="J9" s="498"/>
      <c r="K9" s="499"/>
      <c r="L9" s="499"/>
      <c r="M9" s="499"/>
      <c r="N9" s="499"/>
      <c r="O9" s="500"/>
      <c r="P9" s="348" t="s">
        <v>9</v>
      </c>
      <c r="Q9" s="349"/>
      <c r="R9" s="377" t="s">
        <v>7</v>
      </c>
      <c r="S9" s="379" t="s">
        <v>10</v>
      </c>
      <c r="T9" s="344" t="s">
        <v>6</v>
      </c>
      <c r="U9" s="371"/>
      <c r="V9" s="365" t="s">
        <v>10</v>
      </c>
      <c r="W9" s="366"/>
      <c r="X9" s="344" t="s">
        <v>6</v>
      </c>
      <c r="Y9" s="371"/>
      <c r="Z9" s="361" t="s">
        <v>8</v>
      </c>
      <c r="AA9" s="362"/>
      <c r="AB9" s="258" t="s">
        <v>6</v>
      </c>
      <c r="AC9" s="259"/>
      <c r="AD9" s="248" t="s">
        <v>7</v>
      </c>
      <c r="AE9" s="246" t="s">
        <v>5</v>
      </c>
      <c r="AF9" s="242" t="s">
        <v>10</v>
      </c>
      <c r="AG9" s="243"/>
    </row>
    <row r="10" spans="1:36" ht="13.5" customHeight="1">
      <c r="A10" s="9">
        <v>0.34375</v>
      </c>
      <c r="B10" s="10"/>
      <c r="C10" s="10"/>
      <c r="D10" s="507" t="s">
        <v>235</v>
      </c>
      <c r="E10" s="508"/>
      <c r="F10" s="508"/>
      <c r="G10" s="508"/>
      <c r="H10" s="508"/>
      <c r="I10" s="509"/>
      <c r="J10" s="498"/>
      <c r="K10" s="499"/>
      <c r="L10" s="499"/>
      <c r="M10" s="499"/>
      <c r="N10" s="499"/>
      <c r="O10" s="500"/>
      <c r="P10" s="348"/>
      <c r="Q10" s="349"/>
      <c r="R10" s="377"/>
      <c r="S10" s="379"/>
      <c r="T10" s="344"/>
      <c r="U10" s="371"/>
      <c r="V10" s="365"/>
      <c r="W10" s="366"/>
      <c r="X10" s="344"/>
      <c r="Y10" s="371"/>
      <c r="Z10" s="361"/>
      <c r="AA10" s="362"/>
      <c r="AB10" s="260"/>
      <c r="AC10" s="261"/>
      <c r="AD10" s="249"/>
      <c r="AE10" s="247"/>
      <c r="AF10" s="244"/>
      <c r="AG10" s="245"/>
    </row>
    <row r="11" spans="1:36" ht="13.5" customHeight="1">
      <c r="A11" s="9">
        <v>0.35416666666666702</v>
      </c>
      <c r="B11" s="10"/>
      <c r="C11" s="10"/>
      <c r="D11" s="507"/>
      <c r="E11" s="508"/>
      <c r="F11" s="508"/>
      <c r="G11" s="508"/>
      <c r="H11" s="508"/>
      <c r="I11" s="509"/>
      <c r="J11" s="498"/>
      <c r="K11" s="499"/>
      <c r="L11" s="499"/>
      <c r="M11" s="499"/>
      <c r="N11" s="499"/>
      <c r="O11" s="500"/>
      <c r="P11" s="350"/>
      <c r="Q11" s="351"/>
      <c r="R11" s="378"/>
      <c r="S11" s="380"/>
      <c r="T11" s="346"/>
      <c r="U11" s="372"/>
      <c r="V11" s="367"/>
      <c r="W11" s="368"/>
      <c r="X11" s="346"/>
      <c r="Y11" s="372"/>
      <c r="Z11" s="363"/>
      <c r="AA11" s="364"/>
      <c r="AB11" s="240">
        <v>0.3611111111111111</v>
      </c>
      <c r="AC11" s="241"/>
      <c r="AD11" s="13">
        <v>0.3611111111111111</v>
      </c>
      <c r="AE11" s="69">
        <v>0.3611111111111111</v>
      </c>
      <c r="AF11" s="254">
        <v>0.3611111111111111</v>
      </c>
      <c r="AG11" s="255"/>
    </row>
    <row r="12" spans="1:36" ht="13.5" customHeight="1">
      <c r="A12" s="9">
        <v>0.36458333333333298</v>
      </c>
      <c r="D12" s="507"/>
      <c r="E12" s="508"/>
      <c r="F12" s="508"/>
      <c r="G12" s="508"/>
      <c r="H12" s="508"/>
      <c r="I12" s="509"/>
      <c r="J12" s="498"/>
      <c r="K12" s="499"/>
      <c r="L12" s="499"/>
      <c r="M12" s="499"/>
      <c r="N12" s="499"/>
      <c r="O12" s="500"/>
      <c r="P12" s="240">
        <f>$A12</f>
        <v>0.36458333333333298</v>
      </c>
      <c r="Q12" s="241"/>
      <c r="R12" s="12">
        <f>$A12</f>
        <v>0.36458333333333298</v>
      </c>
      <c r="S12" s="69">
        <f>$A12</f>
        <v>0.36458333333333298</v>
      </c>
      <c r="T12" s="254">
        <f>$A12</f>
        <v>0.36458333333333298</v>
      </c>
      <c r="U12" s="255"/>
      <c r="V12" s="240">
        <f>$A12</f>
        <v>0.36458333333333298</v>
      </c>
      <c r="W12" s="241"/>
      <c r="X12" s="238">
        <f>$A12</f>
        <v>0.36458333333333298</v>
      </c>
      <c r="Y12" s="239"/>
      <c r="Z12" s="254">
        <f>$A12</f>
        <v>0.36458333333333298</v>
      </c>
      <c r="AA12" s="255"/>
      <c r="AB12" s="250" t="s">
        <v>8</v>
      </c>
      <c r="AC12" s="251"/>
      <c r="AD12" s="413" t="s">
        <v>5</v>
      </c>
      <c r="AE12" s="377" t="s">
        <v>7</v>
      </c>
      <c r="AF12" s="348" t="s">
        <v>9</v>
      </c>
      <c r="AG12" s="349"/>
    </row>
    <row r="13" spans="1:36" ht="13.5" customHeight="1">
      <c r="A13" s="9">
        <v>0.375</v>
      </c>
      <c r="B13" s="10"/>
      <c r="C13" s="10"/>
      <c r="D13" s="507"/>
      <c r="E13" s="508"/>
      <c r="F13" s="508"/>
      <c r="G13" s="508"/>
      <c r="H13" s="508"/>
      <c r="I13" s="509"/>
      <c r="J13" s="498"/>
      <c r="K13" s="499"/>
      <c r="L13" s="499"/>
      <c r="M13" s="499"/>
      <c r="N13" s="499"/>
      <c r="O13" s="500"/>
      <c r="P13" s="361" t="s">
        <v>8</v>
      </c>
      <c r="Q13" s="362"/>
      <c r="R13" s="379" t="s">
        <v>10</v>
      </c>
      <c r="S13" s="377" t="s">
        <v>7</v>
      </c>
      <c r="T13" s="348" t="s">
        <v>9</v>
      </c>
      <c r="U13" s="349"/>
      <c r="V13" s="361" t="s">
        <v>8</v>
      </c>
      <c r="W13" s="362"/>
      <c r="X13" s="365" t="s">
        <v>10</v>
      </c>
      <c r="Y13" s="366"/>
      <c r="Z13" s="348" t="s">
        <v>9</v>
      </c>
      <c r="AA13" s="349"/>
      <c r="AB13" s="250"/>
      <c r="AC13" s="251"/>
      <c r="AD13" s="413"/>
      <c r="AE13" s="377"/>
      <c r="AF13" s="348"/>
      <c r="AG13" s="349"/>
    </row>
    <row r="14" spans="1:36" ht="13.5" customHeight="1">
      <c r="A14" s="9">
        <v>0.38541666666666702</v>
      </c>
      <c r="B14" s="10"/>
      <c r="C14" s="10"/>
      <c r="D14" s="507"/>
      <c r="E14" s="508"/>
      <c r="F14" s="508"/>
      <c r="G14" s="508"/>
      <c r="H14" s="508"/>
      <c r="I14" s="509"/>
      <c r="J14" s="498"/>
      <c r="K14" s="499"/>
      <c r="L14" s="499"/>
      <c r="M14" s="499"/>
      <c r="N14" s="499"/>
      <c r="O14" s="500"/>
      <c r="P14" s="361"/>
      <c r="Q14" s="362"/>
      <c r="R14" s="379"/>
      <c r="S14" s="377"/>
      <c r="T14" s="348"/>
      <c r="U14" s="349"/>
      <c r="V14" s="361"/>
      <c r="W14" s="362"/>
      <c r="X14" s="365"/>
      <c r="Y14" s="366"/>
      <c r="Z14" s="348"/>
      <c r="AA14" s="349"/>
      <c r="AB14" s="252"/>
      <c r="AC14" s="253"/>
      <c r="AD14" s="414"/>
      <c r="AE14" s="378"/>
      <c r="AF14" s="350"/>
      <c r="AG14" s="351"/>
    </row>
    <row r="15" spans="1:36" ht="13.5" customHeight="1">
      <c r="A15" s="9">
        <v>0.39583333333333298</v>
      </c>
      <c r="B15" s="10"/>
      <c r="C15" s="10"/>
      <c r="D15" s="507"/>
      <c r="E15" s="508"/>
      <c r="F15" s="508"/>
      <c r="G15" s="508"/>
      <c r="H15" s="508"/>
      <c r="I15" s="509"/>
      <c r="J15" s="498"/>
      <c r="K15" s="499"/>
      <c r="L15" s="499"/>
      <c r="M15" s="499"/>
      <c r="N15" s="499"/>
      <c r="O15" s="500"/>
      <c r="P15" s="363"/>
      <c r="Q15" s="364"/>
      <c r="R15" s="380"/>
      <c r="S15" s="378"/>
      <c r="T15" s="350"/>
      <c r="U15" s="351"/>
      <c r="V15" s="363"/>
      <c r="W15" s="364"/>
      <c r="X15" s="367"/>
      <c r="Y15" s="368"/>
      <c r="Z15" s="350"/>
      <c r="AA15" s="351"/>
      <c r="AB15" s="219">
        <v>0.39930555555555558</v>
      </c>
      <c r="AC15" s="220"/>
      <c r="AD15" s="220"/>
      <c r="AE15" s="220"/>
      <c r="AF15" s="220"/>
      <c r="AG15" s="221"/>
      <c r="AH15" s="157"/>
    </row>
    <row r="16" spans="1:36" ht="13.5" customHeight="1">
      <c r="A16" s="9">
        <v>0.40625</v>
      </c>
      <c r="D16" s="507"/>
      <c r="E16" s="508"/>
      <c r="F16" s="508"/>
      <c r="G16" s="508"/>
      <c r="H16" s="508"/>
      <c r="I16" s="509"/>
      <c r="J16" s="291">
        <v>0.40625</v>
      </c>
      <c r="K16" s="308"/>
      <c r="L16" s="254">
        <v>0.40625</v>
      </c>
      <c r="M16" s="255"/>
      <c r="N16" s="256">
        <v>0.40625</v>
      </c>
      <c r="O16" s="257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319" t="s">
        <v>250</v>
      </c>
      <c r="AC16" s="320"/>
      <c r="AD16" s="320"/>
      <c r="AE16" s="320"/>
      <c r="AF16" s="320"/>
      <c r="AG16" s="321"/>
      <c r="AH16" s="157"/>
      <c r="AI16" s="5" t="s">
        <v>48</v>
      </c>
      <c r="AJ16" s="156" t="s">
        <v>56</v>
      </c>
    </row>
    <row r="17" spans="1:38" ht="13.5" customHeight="1">
      <c r="A17" s="9">
        <v>0.41666666666666702</v>
      </c>
      <c r="B17" s="10"/>
      <c r="C17" s="10"/>
      <c r="D17" s="507"/>
      <c r="E17" s="508"/>
      <c r="F17" s="508"/>
      <c r="G17" s="508"/>
      <c r="H17" s="508"/>
      <c r="I17" s="509"/>
      <c r="J17" s="266" t="s">
        <v>5</v>
      </c>
      <c r="K17" s="267"/>
      <c r="L17" s="262" t="s">
        <v>9</v>
      </c>
      <c r="M17" s="263"/>
      <c r="N17" s="310" t="s">
        <v>7</v>
      </c>
      <c r="O17" s="311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322"/>
      <c r="AC17" s="323"/>
      <c r="AD17" s="323"/>
      <c r="AE17" s="323"/>
      <c r="AF17" s="323"/>
      <c r="AG17" s="324"/>
      <c r="AH17" s="157"/>
    </row>
    <row r="18" spans="1:38" ht="13.5" customHeight="1">
      <c r="A18" s="9">
        <v>0.42708333333333298</v>
      </c>
      <c r="B18" s="10"/>
      <c r="C18" s="10"/>
      <c r="D18" s="507"/>
      <c r="E18" s="508"/>
      <c r="F18" s="508"/>
      <c r="G18" s="508"/>
      <c r="H18" s="508"/>
      <c r="I18" s="509"/>
      <c r="J18" s="268"/>
      <c r="K18" s="269"/>
      <c r="L18" s="264"/>
      <c r="M18" s="265"/>
      <c r="N18" s="312"/>
      <c r="O18" s="313"/>
      <c r="P18" s="238">
        <f>$A18</f>
        <v>0.42708333333333298</v>
      </c>
      <c r="Q18" s="239"/>
      <c r="R18" s="254">
        <f>$A18</f>
        <v>0.42708333333333298</v>
      </c>
      <c r="S18" s="255"/>
      <c r="T18" s="256">
        <f>$A18</f>
        <v>0.42708333333333298</v>
      </c>
      <c r="U18" s="257"/>
      <c r="V18" s="270">
        <f>$A18</f>
        <v>0.42708333333333298</v>
      </c>
      <c r="W18" s="271"/>
      <c r="X18" s="254">
        <f>$A18</f>
        <v>0.42708333333333298</v>
      </c>
      <c r="Y18" s="255"/>
      <c r="Z18" s="238">
        <f>$A18</f>
        <v>0.42708333333333298</v>
      </c>
      <c r="AA18" s="239"/>
      <c r="AB18" s="310">
        <v>0.4201388888888889</v>
      </c>
      <c r="AC18" s="311"/>
      <c r="AD18" s="254">
        <v>0.4201388888888889</v>
      </c>
      <c r="AE18" s="255"/>
      <c r="AF18" s="291">
        <v>0.4201388888888889</v>
      </c>
      <c r="AG18" s="308"/>
      <c r="AI18" s="4" t="s">
        <v>6</v>
      </c>
      <c r="AJ18" s="59">
        <f>3+(5/6)</f>
        <v>3.8333333333333335</v>
      </c>
      <c r="AK18" s="48"/>
    </row>
    <row r="19" spans="1:38" ht="13.5" customHeight="1">
      <c r="A19" s="9">
        <v>0.4375</v>
      </c>
      <c r="B19" s="10"/>
      <c r="C19" s="10"/>
      <c r="D19" s="507"/>
      <c r="E19" s="508"/>
      <c r="F19" s="508"/>
      <c r="G19" s="508"/>
      <c r="H19" s="508"/>
      <c r="I19" s="509"/>
      <c r="J19" s="256">
        <v>0.44097222222222227</v>
      </c>
      <c r="K19" s="257"/>
      <c r="L19" s="240">
        <v>0.44097222222222227</v>
      </c>
      <c r="M19" s="241"/>
      <c r="N19" s="291">
        <v>0.44097222222222227</v>
      </c>
      <c r="O19" s="308"/>
      <c r="P19" s="365" t="s">
        <v>10</v>
      </c>
      <c r="Q19" s="366"/>
      <c r="R19" s="348" t="s">
        <v>9</v>
      </c>
      <c r="S19" s="349"/>
      <c r="T19" s="332" t="s">
        <v>7</v>
      </c>
      <c r="U19" s="333"/>
      <c r="V19" s="344" t="s">
        <v>6</v>
      </c>
      <c r="W19" s="371"/>
      <c r="X19" s="348" t="s">
        <v>9</v>
      </c>
      <c r="Y19" s="349"/>
      <c r="Z19" s="365" t="s">
        <v>10</v>
      </c>
      <c r="AA19" s="366"/>
      <c r="AB19" s="310" t="s">
        <v>7</v>
      </c>
      <c r="AC19" s="311"/>
      <c r="AD19" s="262" t="s">
        <v>9</v>
      </c>
      <c r="AE19" s="263"/>
      <c r="AF19" s="266" t="s">
        <v>5</v>
      </c>
      <c r="AG19" s="267"/>
      <c r="AI19" s="4" t="s">
        <v>8</v>
      </c>
      <c r="AJ19" s="59">
        <f>3+(5/6)</f>
        <v>3.8333333333333335</v>
      </c>
      <c r="AK19" s="48"/>
    </row>
    <row r="20" spans="1:38" ht="13.5" customHeight="1">
      <c r="A20" s="9">
        <v>0.44791666666666702</v>
      </c>
      <c r="D20" s="507"/>
      <c r="E20" s="508"/>
      <c r="F20" s="508"/>
      <c r="G20" s="508"/>
      <c r="H20" s="508"/>
      <c r="I20" s="509"/>
      <c r="J20" s="310" t="s">
        <v>7</v>
      </c>
      <c r="K20" s="311"/>
      <c r="L20" s="250" t="s">
        <v>8</v>
      </c>
      <c r="M20" s="251"/>
      <c r="N20" s="266" t="s">
        <v>5</v>
      </c>
      <c r="O20" s="267"/>
      <c r="P20" s="365"/>
      <c r="Q20" s="366"/>
      <c r="R20" s="348"/>
      <c r="S20" s="349"/>
      <c r="T20" s="332"/>
      <c r="U20" s="333"/>
      <c r="V20" s="344"/>
      <c r="W20" s="371"/>
      <c r="X20" s="348"/>
      <c r="Y20" s="349"/>
      <c r="Z20" s="365"/>
      <c r="AA20" s="366"/>
      <c r="AB20" s="312"/>
      <c r="AC20" s="313"/>
      <c r="AD20" s="264"/>
      <c r="AE20" s="265"/>
      <c r="AF20" s="268"/>
      <c r="AG20" s="269"/>
      <c r="AI20" s="4" t="s">
        <v>9</v>
      </c>
      <c r="AJ20" s="59">
        <f>3+(5/6)</f>
        <v>3.8333333333333335</v>
      </c>
      <c r="AK20" s="48"/>
    </row>
    <row r="21" spans="1:38" ht="13.5" customHeight="1">
      <c r="A21" s="9">
        <v>0.45833333333333298</v>
      </c>
      <c r="B21" s="10"/>
      <c r="C21" s="10"/>
      <c r="D21" s="507"/>
      <c r="E21" s="508"/>
      <c r="F21" s="508"/>
      <c r="G21" s="508"/>
      <c r="H21" s="508"/>
      <c r="I21" s="509"/>
      <c r="J21" s="312"/>
      <c r="K21" s="313"/>
      <c r="L21" s="252"/>
      <c r="M21" s="253"/>
      <c r="N21" s="268"/>
      <c r="O21" s="269"/>
      <c r="P21" s="367"/>
      <c r="Q21" s="368"/>
      <c r="R21" s="350"/>
      <c r="S21" s="351"/>
      <c r="T21" s="334"/>
      <c r="U21" s="335"/>
      <c r="V21" s="346"/>
      <c r="W21" s="372"/>
      <c r="X21" s="350"/>
      <c r="Y21" s="351"/>
      <c r="Z21" s="367"/>
      <c r="AA21" s="368"/>
      <c r="AB21" s="291">
        <v>0.45833333333333331</v>
      </c>
      <c r="AC21" s="308"/>
      <c r="AD21" s="270">
        <v>0.45833333333333331</v>
      </c>
      <c r="AE21" s="271"/>
      <c r="AF21" s="240">
        <f>$A21</f>
        <v>0.45833333333333298</v>
      </c>
      <c r="AG21" s="241"/>
      <c r="AI21" s="4" t="s">
        <v>10</v>
      </c>
      <c r="AJ21" s="59">
        <v>3</v>
      </c>
      <c r="AK21" s="48"/>
    </row>
    <row r="22" spans="1:38" ht="13.5" customHeight="1">
      <c r="A22" s="9">
        <v>0.46875</v>
      </c>
      <c r="B22" s="10"/>
      <c r="C22" s="10"/>
      <c r="D22" s="507"/>
      <c r="E22" s="508"/>
      <c r="F22" s="508"/>
      <c r="G22" s="508"/>
      <c r="H22" s="508"/>
      <c r="I22" s="509"/>
      <c r="J22" s="254">
        <v>0.47569444444444442</v>
      </c>
      <c r="K22" s="255"/>
      <c r="L22" s="270">
        <v>0.47569444444444442</v>
      </c>
      <c r="M22" s="271"/>
      <c r="N22" s="240">
        <v>0.47569444444444442</v>
      </c>
      <c r="O22" s="241"/>
      <c r="P22" s="184">
        <f>$A22</f>
        <v>0.46875</v>
      </c>
      <c r="Q22" s="200"/>
      <c r="R22" s="200"/>
      <c r="S22" s="200"/>
      <c r="T22" s="200"/>
      <c r="U22" s="185"/>
      <c r="V22" s="254">
        <f>$A22</f>
        <v>0.46875</v>
      </c>
      <c r="W22" s="255"/>
      <c r="X22" s="240">
        <f>$A22</f>
        <v>0.46875</v>
      </c>
      <c r="Y22" s="241"/>
      <c r="Z22" s="270">
        <f>$A22</f>
        <v>0.46875</v>
      </c>
      <c r="AA22" s="271"/>
      <c r="AB22" s="381" t="s">
        <v>5</v>
      </c>
      <c r="AC22" s="382"/>
      <c r="AD22" s="344" t="s">
        <v>6</v>
      </c>
      <c r="AE22" s="371"/>
      <c r="AF22" s="361" t="s">
        <v>8</v>
      </c>
      <c r="AG22" s="362"/>
      <c r="AI22" s="4" t="s">
        <v>7</v>
      </c>
      <c r="AJ22" s="59">
        <f>2+(5/6)</f>
        <v>2.8333333333333335</v>
      </c>
      <c r="AK22" s="48"/>
    </row>
    <row r="23" spans="1:38" ht="13.5" customHeight="1">
      <c r="A23" s="9">
        <v>0.47916666666666702</v>
      </c>
      <c r="B23" s="10"/>
      <c r="C23" s="10"/>
      <c r="D23" s="507"/>
      <c r="E23" s="508"/>
      <c r="F23" s="508"/>
      <c r="G23" s="508"/>
      <c r="H23" s="508"/>
      <c r="I23" s="509"/>
      <c r="J23" s="262" t="s">
        <v>9</v>
      </c>
      <c r="K23" s="263"/>
      <c r="L23" s="258" t="s">
        <v>6</v>
      </c>
      <c r="M23" s="259"/>
      <c r="N23" s="250" t="s">
        <v>8</v>
      </c>
      <c r="O23" s="251"/>
      <c r="P23" s="186" t="s">
        <v>216</v>
      </c>
      <c r="Q23" s="201"/>
      <c r="R23" s="201"/>
      <c r="S23" s="201"/>
      <c r="T23" s="201"/>
      <c r="U23" s="187"/>
      <c r="V23" s="348" t="s">
        <v>9</v>
      </c>
      <c r="W23" s="349"/>
      <c r="X23" s="361" t="s">
        <v>8</v>
      </c>
      <c r="Y23" s="362"/>
      <c r="Z23" s="344" t="s">
        <v>6</v>
      </c>
      <c r="AA23" s="371"/>
      <c r="AB23" s="381"/>
      <c r="AC23" s="382"/>
      <c r="AD23" s="344"/>
      <c r="AE23" s="371"/>
      <c r="AF23" s="361"/>
      <c r="AG23" s="362"/>
      <c r="AI23" s="4" t="s">
        <v>5</v>
      </c>
      <c r="AJ23" s="59">
        <f>1+(5/6)</f>
        <v>1.8333333333333335</v>
      </c>
      <c r="AK23" s="48"/>
    </row>
    <row r="24" spans="1:38" ht="13.5" customHeight="1">
      <c r="A24" s="9">
        <v>0.48958333333333298</v>
      </c>
      <c r="D24" s="507"/>
      <c r="E24" s="508"/>
      <c r="F24" s="508"/>
      <c r="G24" s="508"/>
      <c r="H24" s="508"/>
      <c r="I24" s="509"/>
      <c r="J24" s="264"/>
      <c r="K24" s="265"/>
      <c r="L24" s="260"/>
      <c r="M24" s="261"/>
      <c r="N24" s="252"/>
      <c r="O24" s="253"/>
      <c r="P24" s="186"/>
      <c r="Q24" s="201"/>
      <c r="R24" s="201"/>
      <c r="S24" s="201"/>
      <c r="T24" s="201"/>
      <c r="U24" s="187"/>
      <c r="V24" s="348"/>
      <c r="W24" s="349"/>
      <c r="X24" s="361"/>
      <c r="Y24" s="362"/>
      <c r="Z24" s="344"/>
      <c r="AA24" s="371"/>
      <c r="AB24" s="383"/>
      <c r="AC24" s="384"/>
      <c r="AD24" s="346"/>
      <c r="AE24" s="372"/>
      <c r="AF24" s="363"/>
      <c r="AG24" s="364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507"/>
      <c r="E25" s="508"/>
      <c r="F25" s="508"/>
      <c r="G25" s="508"/>
      <c r="H25" s="508"/>
      <c r="I25" s="509"/>
      <c r="J25" s="212">
        <v>0.51041666666666663</v>
      </c>
      <c r="K25" s="213"/>
      <c r="L25" s="213"/>
      <c r="M25" s="213"/>
      <c r="N25" s="213"/>
      <c r="O25" s="214"/>
      <c r="P25" s="188"/>
      <c r="Q25" s="202"/>
      <c r="R25" s="202"/>
      <c r="S25" s="202"/>
      <c r="T25" s="202"/>
      <c r="U25" s="189"/>
      <c r="V25" s="350"/>
      <c r="W25" s="351"/>
      <c r="X25" s="363"/>
      <c r="Y25" s="364"/>
      <c r="Z25" s="346"/>
      <c r="AA25" s="372"/>
      <c r="AB25" s="212">
        <v>0.49652777777777773</v>
      </c>
      <c r="AC25" s="411"/>
      <c r="AD25" s="411"/>
      <c r="AE25" s="411"/>
      <c r="AF25" s="411"/>
      <c r="AG25" s="519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507"/>
      <c r="E26" s="508"/>
      <c r="F26" s="508"/>
      <c r="G26" s="508"/>
      <c r="H26" s="508"/>
      <c r="I26" s="509"/>
      <c r="J26" s="358" t="s">
        <v>238</v>
      </c>
      <c r="K26" s="359"/>
      <c r="L26" s="359"/>
      <c r="M26" s="359"/>
      <c r="N26" s="359"/>
      <c r="O26" s="360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03" t="s">
        <v>11</v>
      </c>
      <c r="AC26" s="204"/>
      <c r="AD26" s="204"/>
      <c r="AE26" s="204"/>
      <c r="AF26" s="204"/>
      <c r="AG26" s="205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507"/>
      <c r="E27" s="508"/>
      <c r="F27" s="508"/>
      <c r="G27" s="508"/>
      <c r="H27" s="508"/>
      <c r="I27" s="509"/>
      <c r="J27" s="203"/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54">
        <v>0.51736111111111105</v>
      </c>
      <c r="AC27" s="255"/>
      <c r="AD27" s="238">
        <v>0.51736111111111105</v>
      </c>
      <c r="AE27" s="239"/>
      <c r="AF27" s="310">
        <v>0.51736111111111105</v>
      </c>
      <c r="AG27" s="311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507"/>
      <c r="E28" s="508"/>
      <c r="F28" s="508"/>
      <c r="G28" s="508"/>
      <c r="H28" s="508"/>
      <c r="I28" s="509"/>
      <c r="J28" s="218">
        <v>0.53125</v>
      </c>
      <c r="K28" s="213"/>
      <c r="L28" s="213"/>
      <c r="M28" s="213"/>
      <c r="N28" s="213"/>
      <c r="O28" s="213"/>
      <c r="P28" s="270">
        <f>$A28</f>
        <v>0.53125</v>
      </c>
      <c r="Q28" s="271"/>
      <c r="R28" s="240">
        <f>$A28</f>
        <v>0.53125</v>
      </c>
      <c r="S28" s="241"/>
      <c r="T28" s="238">
        <f>$A28</f>
        <v>0.53125</v>
      </c>
      <c r="U28" s="239"/>
      <c r="V28" s="219">
        <f>$A28</f>
        <v>0.53125</v>
      </c>
      <c r="W28" s="317"/>
      <c r="X28" s="317"/>
      <c r="Y28" s="317"/>
      <c r="Z28" s="317"/>
      <c r="AA28" s="318"/>
      <c r="AB28" s="262" t="s">
        <v>9</v>
      </c>
      <c r="AC28" s="263"/>
      <c r="AD28" s="242" t="s">
        <v>10</v>
      </c>
      <c r="AE28" s="243"/>
      <c r="AF28" s="310" t="s">
        <v>7</v>
      </c>
      <c r="AG28" s="311"/>
      <c r="AI28" s="4" t="s">
        <v>25</v>
      </c>
      <c r="AJ28" s="59">
        <v>0.33333333333333331</v>
      </c>
      <c r="AK28" s="48"/>
    </row>
    <row r="29" spans="1:38" ht="13.5" customHeight="1">
      <c r="A29" s="9">
        <v>4.1666666666666664E-2</v>
      </c>
      <c r="B29" s="10"/>
      <c r="C29" s="10"/>
      <c r="D29" s="507"/>
      <c r="E29" s="508"/>
      <c r="F29" s="508"/>
      <c r="G29" s="508"/>
      <c r="H29" s="508"/>
      <c r="I29" s="509"/>
      <c r="J29" s="206" t="s">
        <v>239</v>
      </c>
      <c r="K29" s="207"/>
      <c r="L29" s="207"/>
      <c r="M29" s="207"/>
      <c r="N29" s="207"/>
      <c r="O29" s="207"/>
      <c r="P29" s="344" t="s">
        <v>6</v>
      </c>
      <c r="Q29" s="371"/>
      <c r="R29" s="361" t="s">
        <v>8</v>
      </c>
      <c r="S29" s="362"/>
      <c r="T29" s="365" t="s">
        <v>10</v>
      </c>
      <c r="U29" s="366"/>
      <c r="V29" s="466" t="s">
        <v>78</v>
      </c>
      <c r="W29" s="467"/>
      <c r="X29" s="467"/>
      <c r="Y29" s="467"/>
      <c r="Z29" s="467"/>
      <c r="AA29" s="468"/>
      <c r="AB29" s="264"/>
      <c r="AC29" s="265"/>
      <c r="AD29" s="244"/>
      <c r="AE29" s="245"/>
      <c r="AF29" s="312"/>
      <c r="AG29" s="313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507"/>
      <c r="E30" s="508"/>
      <c r="F30" s="508"/>
      <c r="G30" s="508"/>
      <c r="H30" s="508"/>
      <c r="I30" s="509"/>
      <c r="J30" s="270">
        <v>4.5138888888888888E-2</v>
      </c>
      <c r="K30" s="271"/>
      <c r="L30" s="69">
        <v>4.5138888888888888E-2</v>
      </c>
      <c r="M30" s="13">
        <v>4.5138888888888888E-2</v>
      </c>
      <c r="N30" s="254">
        <v>4.5138888888888888E-2</v>
      </c>
      <c r="O30" s="255"/>
      <c r="P30" s="344"/>
      <c r="Q30" s="371"/>
      <c r="R30" s="361"/>
      <c r="S30" s="362"/>
      <c r="T30" s="365"/>
      <c r="U30" s="366"/>
      <c r="V30" s="466"/>
      <c r="W30" s="467"/>
      <c r="X30" s="467"/>
      <c r="Y30" s="467"/>
      <c r="Z30" s="467"/>
      <c r="AA30" s="468"/>
      <c r="AB30" s="238">
        <v>5.5555555555555552E-2</v>
      </c>
      <c r="AC30" s="239"/>
      <c r="AD30" s="240">
        <v>5.5555555555555552E-2</v>
      </c>
      <c r="AE30" s="241"/>
      <c r="AF30" s="270">
        <v>5.5555555555555552E-2</v>
      </c>
      <c r="AG30" s="271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507"/>
      <c r="E31" s="508"/>
      <c r="F31" s="508"/>
      <c r="G31" s="508"/>
      <c r="H31" s="508"/>
      <c r="I31" s="509"/>
      <c r="J31" s="258" t="s">
        <v>6</v>
      </c>
      <c r="K31" s="259"/>
      <c r="L31" s="248" t="s">
        <v>7</v>
      </c>
      <c r="M31" s="246" t="s">
        <v>5</v>
      </c>
      <c r="N31" s="262" t="s">
        <v>9</v>
      </c>
      <c r="O31" s="263"/>
      <c r="P31" s="346"/>
      <c r="Q31" s="372"/>
      <c r="R31" s="363"/>
      <c r="S31" s="364"/>
      <c r="T31" s="367"/>
      <c r="U31" s="368"/>
      <c r="V31" s="209"/>
      <c r="W31" s="210"/>
      <c r="X31" s="210"/>
      <c r="Y31" s="210"/>
      <c r="Z31" s="210"/>
      <c r="AA31" s="211"/>
      <c r="AB31" s="365" t="s">
        <v>10</v>
      </c>
      <c r="AC31" s="366"/>
      <c r="AD31" s="361" t="s">
        <v>8</v>
      </c>
      <c r="AE31" s="362"/>
      <c r="AF31" s="344" t="s">
        <v>6</v>
      </c>
      <c r="AG31" s="371"/>
    </row>
    <row r="32" spans="1:38" s="4" customFormat="1" ht="13.5" customHeight="1">
      <c r="A32" s="9">
        <v>7.2916666666666699E-2</v>
      </c>
      <c r="B32" s="154"/>
      <c r="C32" s="154"/>
      <c r="D32" s="507"/>
      <c r="E32" s="508"/>
      <c r="F32" s="508"/>
      <c r="G32" s="508"/>
      <c r="H32" s="508"/>
      <c r="I32" s="509"/>
      <c r="J32" s="260"/>
      <c r="K32" s="261"/>
      <c r="L32" s="249"/>
      <c r="M32" s="247"/>
      <c r="N32" s="264"/>
      <c r="O32" s="265"/>
      <c r="P32" s="256">
        <f>$A32</f>
        <v>7.2916666666666699E-2</v>
      </c>
      <c r="Q32" s="257"/>
      <c r="R32" s="270">
        <f>$A32</f>
        <v>7.2916666666666699E-2</v>
      </c>
      <c r="S32" s="271"/>
      <c r="T32" s="240">
        <f>$A32</f>
        <v>7.2916666666666699E-2</v>
      </c>
      <c r="U32" s="241"/>
      <c r="V32" s="184">
        <f>$A32</f>
        <v>7.2916666666666699E-2</v>
      </c>
      <c r="W32" s="200"/>
      <c r="X32" s="200"/>
      <c r="Y32" s="200"/>
      <c r="Z32" s="200"/>
      <c r="AA32" s="185"/>
      <c r="AB32" s="365"/>
      <c r="AC32" s="366"/>
      <c r="AD32" s="361"/>
      <c r="AE32" s="362"/>
      <c r="AF32" s="344"/>
      <c r="AG32" s="371"/>
      <c r="AI32" s="4" t="s">
        <v>58</v>
      </c>
      <c r="AJ32" s="48">
        <f>SUM(AJ18:AJ30)</f>
        <v>25.999999999999996</v>
      </c>
      <c r="AK32" s="49"/>
      <c r="AL32" s="156"/>
    </row>
    <row r="33" spans="1:35" s="4" customFormat="1" ht="13.5" customHeight="1">
      <c r="A33" s="9">
        <v>8.3333333333333398E-2</v>
      </c>
      <c r="B33" s="10"/>
      <c r="C33" s="10"/>
      <c r="D33" s="507"/>
      <c r="E33" s="508"/>
      <c r="F33" s="508"/>
      <c r="G33" s="508"/>
      <c r="H33" s="508"/>
      <c r="I33" s="509"/>
      <c r="J33" s="240">
        <v>7.9861111111111105E-2</v>
      </c>
      <c r="K33" s="241"/>
      <c r="L33" s="13">
        <v>7.9861111111111105E-2</v>
      </c>
      <c r="M33" s="69">
        <v>7.9861111111111105E-2</v>
      </c>
      <c r="N33" s="270">
        <v>7.9861111111111105E-2</v>
      </c>
      <c r="O33" s="271"/>
      <c r="P33" s="332" t="s">
        <v>7</v>
      </c>
      <c r="Q33" s="333"/>
      <c r="R33" s="344" t="s">
        <v>6</v>
      </c>
      <c r="S33" s="371"/>
      <c r="T33" s="361" t="s">
        <v>8</v>
      </c>
      <c r="U33" s="362"/>
      <c r="V33" s="186" t="s">
        <v>247</v>
      </c>
      <c r="W33" s="201"/>
      <c r="X33" s="201"/>
      <c r="Y33" s="201"/>
      <c r="Z33" s="201"/>
      <c r="AA33" s="187"/>
      <c r="AB33" s="367"/>
      <c r="AC33" s="368"/>
      <c r="AD33" s="363"/>
      <c r="AE33" s="364"/>
      <c r="AF33" s="346"/>
      <c r="AG33" s="372"/>
    </row>
    <row r="34" spans="1:35" s="4" customFormat="1" ht="13.5" customHeight="1">
      <c r="A34" s="9">
        <v>9.3750000000000097E-2</v>
      </c>
      <c r="B34" s="10"/>
      <c r="C34" s="10"/>
      <c r="D34" s="507"/>
      <c r="E34" s="508"/>
      <c r="F34" s="508"/>
      <c r="G34" s="508"/>
      <c r="H34" s="508"/>
      <c r="I34" s="509"/>
      <c r="J34" s="250" t="s">
        <v>8</v>
      </c>
      <c r="K34" s="251"/>
      <c r="L34" s="246" t="s">
        <v>5</v>
      </c>
      <c r="M34" s="248" t="s">
        <v>7</v>
      </c>
      <c r="N34" s="258" t="s">
        <v>6</v>
      </c>
      <c r="O34" s="259"/>
      <c r="P34" s="332"/>
      <c r="Q34" s="333"/>
      <c r="R34" s="344"/>
      <c r="S34" s="371"/>
      <c r="T34" s="361"/>
      <c r="U34" s="362"/>
      <c r="V34" s="186"/>
      <c r="W34" s="201"/>
      <c r="X34" s="201"/>
      <c r="Y34" s="201"/>
      <c r="Z34" s="201"/>
      <c r="AA34" s="187"/>
      <c r="AB34" s="184">
        <v>9.375E-2</v>
      </c>
      <c r="AC34" s="315"/>
      <c r="AD34" s="315"/>
      <c r="AE34" s="315"/>
      <c r="AF34" s="315"/>
      <c r="AG34" s="229"/>
    </row>
    <row r="35" spans="1:35" s="4" customFormat="1" ht="13.5" customHeight="1">
      <c r="A35" s="9">
        <v>0.104166666666667</v>
      </c>
      <c r="B35" s="10"/>
      <c r="C35" s="10"/>
      <c r="D35" s="510"/>
      <c r="E35" s="511"/>
      <c r="F35" s="511"/>
      <c r="G35" s="511"/>
      <c r="H35" s="511"/>
      <c r="I35" s="512"/>
      <c r="J35" s="252"/>
      <c r="K35" s="253"/>
      <c r="L35" s="247"/>
      <c r="M35" s="249"/>
      <c r="N35" s="260"/>
      <c r="O35" s="261"/>
      <c r="P35" s="334"/>
      <c r="Q35" s="335"/>
      <c r="R35" s="346"/>
      <c r="S35" s="372"/>
      <c r="T35" s="363"/>
      <c r="U35" s="364"/>
      <c r="V35" s="188"/>
      <c r="W35" s="202"/>
      <c r="X35" s="202"/>
      <c r="Y35" s="202"/>
      <c r="Z35" s="202"/>
      <c r="AA35" s="189"/>
      <c r="AB35" s="188" t="s">
        <v>246</v>
      </c>
      <c r="AC35" s="202"/>
      <c r="AD35" s="202"/>
      <c r="AE35" s="202"/>
      <c r="AF35" s="202"/>
      <c r="AG35" s="189"/>
    </row>
    <row r="36" spans="1:35" s="4" customFormat="1" ht="13.5" customHeight="1">
      <c r="A36" s="9">
        <v>0.114583333333333</v>
      </c>
      <c r="B36" s="154"/>
      <c r="C36" s="154"/>
      <c r="D36" s="227" t="s">
        <v>236</v>
      </c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190"/>
      <c r="Q36" s="190"/>
      <c r="R36" s="190"/>
      <c r="S36" s="190"/>
      <c r="T36" s="190"/>
      <c r="U36" s="190"/>
      <c r="V36" s="156"/>
      <c r="W36" s="156"/>
      <c r="X36" s="156"/>
      <c r="Y36" s="156"/>
      <c r="Z36" s="156"/>
      <c r="AA36" s="156"/>
    </row>
    <row r="37" spans="1:35" s="4" customFormat="1" ht="13.5" customHeight="1">
      <c r="A37" s="9">
        <v>0.124999999999999</v>
      </c>
      <c r="B37" s="10"/>
      <c r="C37" s="10"/>
      <c r="D37" s="518" t="s">
        <v>200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3"/>
      <c r="V37" s="191" t="s">
        <v>169</v>
      </c>
      <c r="W37" s="192"/>
      <c r="X37" s="192"/>
      <c r="Y37" s="192"/>
      <c r="Z37" s="192"/>
      <c r="AA37" s="193"/>
      <c r="AB37" s="61"/>
      <c r="AC37" s="156"/>
      <c r="AD37" s="156"/>
      <c r="AE37" s="156"/>
      <c r="AF37" s="156"/>
      <c r="AG37" s="156"/>
    </row>
    <row r="38" spans="1:35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56"/>
      <c r="K38" s="156"/>
      <c r="L38" s="156"/>
      <c r="M38" s="156"/>
      <c r="N38" s="156"/>
      <c r="O38" s="156"/>
      <c r="P38" s="226" t="s">
        <v>211</v>
      </c>
      <c r="Q38" s="227"/>
      <c r="R38" s="227"/>
      <c r="S38" s="227"/>
      <c r="T38" s="227"/>
      <c r="U38" s="228"/>
    </row>
    <row r="39" spans="1:35" s="4" customFormat="1" ht="13.5" customHeight="1">
      <c r="A39" s="9">
        <v>0.14583333333333101</v>
      </c>
      <c r="B39" s="10"/>
      <c r="C39" s="10"/>
      <c r="D39" s="156"/>
      <c r="E39" s="156"/>
      <c r="F39" s="156"/>
      <c r="G39" s="156"/>
      <c r="H39" s="156"/>
      <c r="I39" s="156"/>
      <c r="J39" s="516" t="s">
        <v>202</v>
      </c>
      <c r="K39" s="190"/>
      <c r="L39" s="190"/>
      <c r="M39" s="190"/>
      <c r="N39" s="190"/>
      <c r="O39" s="517"/>
      <c r="P39" s="156"/>
      <c r="Q39" s="156"/>
      <c r="R39" s="156"/>
      <c r="S39" s="156"/>
      <c r="T39" s="156"/>
      <c r="U39" s="156"/>
    </row>
    <row r="40" spans="1:35" s="4" customFormat="1" ht="13.5" customHeight="1">
      <c r="A40" s="9">
        <v>0.156249999999997</v>
      </c>
      <c r="B40" s="10"/>
      <c r="C40" s="10"/>
      <c r="D40" s="156"/>
      <c r="E40" s="156"/>
      <c r="F40" s="156"/>
      <c r="G40" s="156"/>
      <c r="H40" s="156"/>
      <c r="I40" s="156"/>
      <c r="K40" s="156"/>
      <c r="M40" s="156"/>
      <c r="N40" s="156"/>
      <c r="O40" s="156"/>
      <c r="Q40" s="5"/>
      <c r="R40" s="5"/>
      <c r="S40" s="5"/>
      <c r="T40" s="5"/>
      <c r="U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</row>
    <row r="41" spans="1:35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K41" s="156"/>
      <c r="M41" s="156"/>
      <c r="N41" s="156"/>
      <c r="O41" s="156"/>
      <c r="Q41" s="5"/>
      <c r="R41" s="5"/>
      <c r="S41" s="5"/>
      <c r="T41" s="5"/>
      <c r="U41" s="156"/>
      <c r="V41" s="4" t="s">
        <v>201</v>
      </c>
      <c r="W41" s="156"/>
      <c r="X41" s="156"/>
      <c r="Y41" s="41"/>
      <c r="Z41" s="41"/>
      <c r="AA41" s="41"/>
      <c r="AB41" s="4" t="s">
        <v>201</v>
      </c>
      <c r="AC41" s="156"/>
      <c r="AD41" s="156"/>
      <c r="AE41" s="156"/>
      <c r="AF41" s="156"/>
      <c r="AG41" s="156"/>
    </row>
    <row r="42" spans="1:35" s="4" customFormat="1" ht="13.5" customHeight="1">
      <c r="A42" s="9">
        <v>0.17708333333332901</v>
      </c>
      <c r="B42" s="154"/>
      <c r="C42" s="154"/>
      <c r="D42" s="156"/>
      <c r="E42" s="156"/>
      <c r="F42" s="156"/>
      <c r="G42" s="156"/>
      <c r="H42" s="156"/>
      <c r="I42" s="156"/>
      <c r="K42" s="156"/>
      <c r="L42" s="156"/>
      <c r="M42" s="156"/>
      <c r="N42" s="156"/>
      <c r="O42" s="156"/>
      <c r="P42" s="5"/>
      <c r="Q42" s="5"/>
      <c r="R42" s="5"/>
      <c r="S42" s="5"/>
      <c r="T42" s="5"/>
      <c r="U42" s="5"/>
      <c r="V42" s="4" t="s">
        <v>197</v>
      </c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</row>
    <row r="43" spans="1:35">
      <c r="V43" s="4"/>
      <c r="AI43" s="156"/>
    </row>
    <row r="44" spans="1:35" ht="12.75" customHeight="1">
      <c r="I44" s="5"/>
      <c r="AI44" s="156"/>
    </row>
  </sheetData>
  <mergeCells count="196">
    <mergeCell ref="AD28:AE29"/>
    <mergeCell ref="AF27:AG27"/>
    <mergeCell ref="AF28:AG29"/>
    <mergeCell ref="AD30:AE30"/>
    <mergeCell ref="AD31:AE33"/>
    <mergeCell ref="AF30:AG30"/>
    <mergeCell ref="AF31:AG33"/>
    <mergeCell ref="AD9:AD10"/>
    <mergeCell ref="AE9:AE10"/>
    <mergeCell ref="AD12:AD14"/>
    <mergeCell ref="AE12:AE14"/>
    <mergeCell ref="AB28:AC29"/>
    <mergeCell ref="AB30:AC30"/>
    <mergeCell ref="AB31:AC33"/>
    <mergeCell ref="AB34:AG34"/>
    <mergeCell ref="AB35:AG35"/>
    <mergeCell ref="AF8:AG8"/>
    <mergeCell ref="AF9:AG10"/>
    <mergeCell ref="AF11:AG11"/>
    <mergeCell ref="AF12:AG14"/>
    <mergeCell ref="AB15:AG15"/>
    <mergeCell ref="AB16:AG17"/>
    <mergeCell ref="AD18:AE18"/>
    <mergeCell ref="AD19:AE20"/>
    <mergeCell ref="AF18:AG18"/>
    <mergeCell ref="AF19:AG20"/>
    <mergeCell ref="AD21:AE21"/>
    <mergeCell ref="AD22:AE24"/>
    <mergeCell ref="AF21:AG21"/>
    <mergeCell ref="AF22:AG24"/>
    <mergeCell ref="AD27:AE27"/>
    <mergeCell ref="AB9:AC10"/>
    <mergeCell ref="AB11:AC11"/>
    <mergeCell ref="AB12:AC14"/>
    <mergeCell ref="AB18:AC18"/>
    <mergeCell ref="AB19:AC20"/>
    <mergeCell ref="AB21:AC21"/>
    <mergeCell ref="AB22:AC24"/>
    <mergeCell ref="AB25:AG25"/>
    <mergeCell ref="AB26:AG26"/>
    <mergeCell ref="AB27:AC27"/>
    <mergeCell ref="AB3:AG3"/>
    <mergeCell ref="L31:L32"/>
    <mergeCell ref="M31:M32"/>
    <mergeCell ref="L19:M19"/>
    <mergeCell ref="R9:R11"/>
    <mergeCell ref="S9:S11"/>
    <mergeCell ref="R13:R15"/>
    <mergeCell ref="S13:S15"/>
    <mergeCell ref="V6:AA6"/>
    <mergeCell ref="AB6:AG6"/>
    <mergeCell ref="AB7:AC7"/>
    <mergeCell ref="P16:U16"/>
    <mergeCell ref="V16:AA16"/>
    <mergeCell ref="P13:Q15"/>
    <mergeCell ref="T13:U15"/>
    <mergeCell ref="P17:U17"/>
    <mergeCell ref="V17:AA17"/>
    <mergeCell ref="P23:U25"/>
    <mergeCell ref="L34:L35"/>
    <mergeCell ref="M34:M35"/>
    <mergeCell ref="D36:I36"/>
    <mergeCell ref="J36:O36"/>
    <mergeCell ref="J39:O39"/>
    <mergeCell ref="N30:O30"/>
    <mergeCell ref="J31:K32"/>
    <mergeCell ref="N31:O32"/>
    <mergeCell ref="J33:K33"/>
    <mergeCell ref="N33:O33"/>
    <mergeCell ref="J34:K35"/>
    <mergeCell ref="N34:O35"/>
    <mergeCell ref="D37:I37"/>
    <mergeCell ref="J37:O37"/>
    <mergeCell ref="G5:I5"/>
    <mergeCell ref="M5:O5"/>
    <mergeCell ref="S5:U5"/>
    <mergeCell ref="Y5:AA5"/>
    <mergeCell ref="AE5:AG5"/>
    <mergeCell ref="D8:I9"/>
    <mergeCell ref="J8:O15"/>
    <mergeCell ref="D10:I35"/>
    <mergeCell ref="J16:K16"/>
    <mergeCell ref="N16:O16"/>
    <mergeCell ref="J17:K18"/>
    <mergeCell ref="N17:O18"/>
    <mergeCell ref="J19:K19"/>
    <mergeCell ref="N19:O19"/>
    <mergeCell ref="J20:K21"/>
    <mergeCell ref="N20:O21"/>
    <mergeCell ref="J23:K24"/>
    <mergeCell ref="L23:M24"/>
    <mergeCell ref="N23:O24"/>
    <mergeCell ref="J25:O25"/>
    <mergeCell ref="L22:M22"/>
    <mergeCell ref="N22:O22"/>
    <mergeCell ref="L16:M16"/>
    <mergeCell ref="L17:M1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J3:O3"/>
    <mergeCell ref="AB8:AC8"/>
    <mergeCell ref="P8:Q8"/>
    <mergeCell ref="AD7:AE7"/>
    <mergeCell ref="AF7:AG7"/>
    <mergeCell ref="T7:U7"/>
    <mergeCell ref="V7:W7"/>
    <mergeCell ref="X7:Y7"/>
    <mergeCell ref="Z7:AA7"/>
    <mergeCell ref="P7:Q7"/>
    <mergeCell ref="R7:S7"/>
    <mergeCell ref="D6:I6"/>
    <mergeCell ref="J6:O6"/>
    <mergeCell ref="P6:U6"/>
    <mergeCell ref="P12:Q12"/>
    <mergeCell ref="T12:U12"/>
    <mergeCell ref="T9:U11"/>
    <mergeCell ref="V9:W11"/>
    <mergeCell ref="X9:Y11"/>
    <mergeCell ref="Z9:AA11"/>
    <mergeCell ref="H7:I7"/>
    <mergeCell ref="J7:K7"/>
    <mergeCell ref="L7:M7"/>
    <mergeCell ref="N7:O7"/>
    <mergeCell ref="P9:Q11"/>
    <mergeCell ref="T8:U8"/>
    <mergeCell ref="V8:W8"/>
    <mergeCell ref="X8:Y8"/>
    <mergeCell ref="V12:W12"/>
    <mergeCell ref="X12:Y12"/>
    <mergeCell ref="Z12:AA12"/>
    <mergeCell ref="D7:E7"/>
    <mergeCell ref="F7:G7"/>
    <mergeCell ref="Z8:AA8"/>
    <mergeCell ref="J28:O28"/>
    <mergeCell ref="J29:O29"/>
    <mergeCell ref="J30:K30"/>
    <mergeCell ref="L20:M21"/>
    <mergeCell ref="V22:W22"/>
    <mergeCell ref="Z18:AA18"/>
    <mergeCell ref="P19:Q21"/>
    <mergeCell ref="R19:S21"/>
    <mergeCell ref="T19:U21"/>
    <mergeCell ref="V19:W21"/>
    <mergeCell ref="X19:Y21"/>
    <mergeCell ref="Z19:AA21"/>
    <mergeCell ref="T18:U18"/>
    <mergeCell ref="V18:W18"/>
    <mergeCell ref="X18:Y18"/>
    <mergeCell ref="P18:Q18"/>
    <mergeCell ref="R18:S18"/>
    <mergeCell ref="P38:U38"/>
    <mergeCell ref="T33:U35"/>
    <mergeCell ref="V33:AA35"/>
    <mergeCell ref="P33:Q35"/>
    <mergeCell ref="P32:Q32"/>
    <mergeCell ref="T32:U32"/>
    <mergeCell ref="V32:AA32"/>
    <mergeCell ref="R33:S35"/>
    <mergeCell ref="P36:U36"/>
    <mergeCell ref="P37:U37"/>
    <mergeCell ref="V37:AA37"/>
    <mergeCell ref="V13:W15"/>
    <mergeCell ref="X13:Y15"/>
    <mergeCell ref="Z13:AA15"/>
    <mergeCell ref="V29:AA31"/>
    <mergeCell ref="J22:K22"/>
    <mergeCell ref="P29:Q31"/>
    <mergeCell ref="R32:S32"/>
    <mergeCell ref="V27:AA27"/>
    <mergeCell ref="T28:U28"/>
    <mergeCell ref="V28:AA28"/>
    <mergeCell ref="R28:S28"/>
    <mergeCell ref="X22:Y22"/>
    <mergeCell ref="Z22:AA22"/>
    <mergeCell ref="P26:U26"/>
    <mergeCell ref="V26:AA26"/>
    <mergeCell ref="V23:W25"/>
    <mergeCell ref="X23:Y25"/>
    <mergeCell ref="Z23:AA25"/>
    <mergeCell ref="P22:U22"/>
    <mergeCell ref="R29:S31"/>
    <mergeCell ref="P28:Q28"/>
    <mergeCell ref="P27:U27"/>
    <mergeCell ref="T29:U31"/>
    <mergeCell ref="J26:O2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B16" sqref="AB16:AG24"/>
    </sheetView>
  </sheetViews>
  <sheetFormatPr defaultColWidth="4" defaultRowHeight="12.75"/>
  <cols>
    <col min="1" max="1" width="8.140625" style="1" customWidth="1"/>
    <col min="2" max="3" width="2.7109375" style="131" customWidth="1"/>
    <col min="4" max="33" width="4.7109375" style="133" customWidth="1"/>
    <col min="34" max="34" width="4" style="133"/>
    <col min="35" max="35" width="9.85546875" style="4" customWidth="1"/>
    <col min="36" max="16384" width="4" style="133"/>
  </cols>
  <sheetData>
    <row r="1" spans="1:36" s="38" customFormat="1" ht="18.75">
      <c r="A1" s="34" t="s">
        <v>43</v>
      </c>
      <c r="B1" s="132"/>
      <c r="C1" s="132"/>
      <c r="E1" s="39"/>
      <c r="F1" s="39"/>
      <c r="G1" s="39"/>
      <c r="H1" s="231" t="s">
        <v>180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513" t="s">
        <v>226</v>
      </c>
      <c r="AE1" s="513"/>
      <c r="AF1" s="513"/>
      <c r="AG1" s="513"/>
      <c r="AI1" s="40"/>
    </row>
    <row r="2" spans="1:36" ht="13.5" customHeight="1">
      <c r="A2" s="34" t="s">
        <v>34</v>
      </c>
      <c r="D2" s="4" t="str">
        <f>"Week "&amp;A5</f>
        <v>Week 21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93</v>
      </c>
      <c r="B4" s="111" t="s">
        <v>137</v>
      </c>
      <c r="D4" s="234">
        <v>42030</v>
      </c>
      <c r="E4" s="234"/>
      <c r="F4" s="234"/>
      <c r="G4" s="235" t="str">
        <f>"(day "&amp;$A$4+0&amp;")"</f>
        <v>(day 93)</v>
      </c>
      <c r="H4" s="235"/>
      <c r="I4" s="235"/>
      <c r="J4" s="234">
        <f>D4+1</f>
        <v>42031</v>
      </c>
      <c r="K4" s="234"/>
      <c r="L4" s="234"/>
      <c r="M4" s="235" t="str">
        <f>"(day "&amp;$A$4+1&amp;")"</f>
        <v>(day 94)</v>
      </c>
      <c r="N4" s="235"/>
      <c r="O4" s="235"/>
      <c r="P4" s="234">
        <f>J4+1</f>
        <v>42032</v>
      </c>
      <c r="Q4" s="234"/>
      <c r="R4" s="234"/>
      <c r="S4" s="235" t="str">
        <f>"(day "&amp;$A$4+2&amp;")"</f>
        <v>(day 95)</v>
      </c>
      <c r="T4" s="235"/>
      <c r="U4" s="235"/>
      <c r="V4" s="234">
        <f>P4+1</f>
        <v>42033</v>
      </c>
      <c r="W4" s="234"/>
      <c r="X4" s="234"/>
      <c r="Y4" s="235" t="str">
        <f>"(day "&amp;$A$4+3&amp;")"</f>
        <v>(day 96)</v>
      </c>
      <c r="Z4" s="235"/>
      <c r="AA4" s="235"/>
      <c r="AB4" s="234">
        <f>V4+1</f>
        <v>42034</v>
      </c>
      <c r="AC4" s="234"/>
      <c r="AD4" s="234"/>
      <c r="AE4" s="235" t="str">
        <f>"(day "&amp;$A$4+4&amp;")"</f>
        <v>(day 97)</v>
      </c>
      <c r="AF4" s="235"/>
      <c r="AG4" s="235"/>
      <c r="AI4" s="6"/>
    </row>
    <row r="5" spans="1:36" s="7" customFormat="1" ht="13.5" customHeight="1">
      <c r="A5" s="112">
        <v>21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22" t="s">
        <v>17</v>
      </c>
      <c r="K7" s="222"/>
      <c r="L7" s="222" t="s">
        <v>18</v>
      </c>
      <c r="M7" s="222"/>
      <c r="N7" s="222" t="s">
        <v>19</v>
      </c>
      <c r="O7" s="222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91">
        <f>$A8</f>
        <v>0.32291666666666669</v>
      </c>
      <c r="E8" s="308"/>
      <c r="F8" s="270">
        <f>$A8</f>
        <v>0.32291666666666669</v>
      </c>
      <c r="G8" s="271"/>
      <c r="H8" s="256">
        <f>$A8</f>
        <v>0.32291666666666669</v>
      </c>
      <c r="I8" s="354"/>
      <c r="J8" s="501" t="s">
        <v>224</v>
      </c>
      <c r="K8" s="502"/>
      <c r="L8" s="502"/>
      <c r="M8" s="502"/>
      <c r="N8" s="502"/>
      <c r="O8" s="503"/>
      <c r="P8" s="501" t="s">
        <v>224</v>
      </c>
      <c r="Q8" s="502"/>
      <c r="R8" s="502"/>
      <c r="S8" s="502"/>
      <c r="T8" s="502"/>
      <c r="U8" s="503"/>
      <c r="V8" s="256">
        <f>$A8</f>
        <v>0.32291666666666669</v>
      </c>
      <c r="W8" s="257"/>
      <c r="X8" s="254">
        <f>$A8</f>
        <v>0.32291666666666669</v>
      </c>
      <c r="Y8" s="255"/>
      <c r="Z8" s="238">
        <f>$A8</f>
        <v>0.32291666666666669</v>
      </c>
      <c r="AA8" s="239"/>
      <c r="AB8" s="495" t="s">
        <v>227</v>
      </c>
      <c r="AC8" s="496"/>
      <c r="AD8" s="496"/>
      <c r="AE8" s="496"/>
      <c r="AF8" s="496"/>
      <c r="AG8" s="497"/>
    </row>
    <row r="9" spans="1:36" ht="13.5" customHeight="1">
      <c r="A9" s="9">
        <v>0.33333333333333331</v>
      </c>
      <c r="B9" s="10"/>
      <c r="C9" s="10"/>
      <c r="D9" s="381" t="s">
        <v>5</v>
      </c>
      <c r="E9" s="382"/>
      <c r="F9" s="344" t="s">
        <v>6</v>
      </c>
      <c r="G9" s="371"/>
      <c r="H9" s="332" t="s">
        <v>7</v>
      </c>
      <c r="I9" s="525"/>
      <c r="J9" s="504"/>
      <c r="K9" s="505"/>
      <c r="L9" s="505"/>
      <c r="M9" s="505"/>
      <c r="N9" s="505"/>
      <c r="O9" s="506"/>
      <c r="P9" s="504"/>
      <c r="Q9" s="505"/>
      <c r="R9" s="505"/>
      <c r="S9" s="505"/>
      <c r="T9" s="505"/>
      <c r="U9" s="506"/>
      <c r="V9" s="332" t="s">
        <v>7</v>
      </c>
      <c r="W9" s="333"/>
      <c r="X9" s="348" t="s">
        <v>9</v>
      </c>
      <c r="Y9" s="349"/>
      <c r="Z9" s="365" t="s">
        <v>10</v>
      </c>
      <c r="AA9" s="366"/>
      <c r="AB9" s="498"/>
      <c r="AC9" s="499"/>
      <c r="AD9" s="499"/>
      <c r="AE9" s="499"/>
      <c r="AF9" s="499"/>
      <c r="AG9" s="500"/>
    </row>
    <row r="10" spans="1:36" ht="13.5" customHeight="1">
      <c r="A10" s="9">
        <v>0.34375</v>
      </c>
      <c r="B10" s="10"/>
      <c r="C10" s="10"/>
      <c r="D10" s="381"/>
      <c r="E10" s="382"/>
      <c r="F10" s="344"/>
      <c r="G10" s="371"/>
      <c r="H10" s="332"/>
      <c r="I10" s="525"/>
      <c r="J10" s="507" t="s">
        <v>228</v>
      </c>
      <c r="K10" s="508"/>
      <c r="L10" s="508"/>
      <c r="M10" s="508"/>
      <c r="N10" s="508"/>
      <c r="O10" s="509"/>
      <c r="P10" s="507" t="s">
        <v>228</v>
      </c>
      <c r="Q10" s="508"/>
      <c r="R10" s="508"/>
      <c r="S10" s="508"/>
      <c r="T10" s="508"/>
      <c r="U10" s="509"/>
      <c r="V10" s="332"/>
      <c r="W10" s="333"/>
      <c r="X10" s="348"/>
      <c r="Y10" s="349"/>
      <c r="Z10" s="365"/>
      <c r="AA10" s="366"/>
      <c r="AB10" s="498"/>
      <c r="AC10" s="499"/>
      <c r="AD10" s="499"/>
      <c r="AE10" s="499"/>
      <c r="AF10" s="499"/>
      <c r="AG10" s="500"/>
    </row>
    <row r="11" spans="1:36" ht="13.5" customHeight="1">
      <c r="A11" s="9">
        <v>0.35416666666666702</v>
      </c>
      <c r="B11" s="10"/>
      <c r="C11" s="10"/>
      <c r="D11" s="383"/>
      <c r="E11" s="384"/>
      <c r="F11" s="346"/>
      <c r="G11" s="372"/>
      <c r="H11" s="334"/>
      <c r="I11" s="526"/>
      <c r="J11" s="507"/>
      <c r="K11" s="508"/>
      <c r="L11" s="508"/>
      <c r="M11" s="508"/>
      <c r="N11" s="508"/>
      <c r="O11" s="509"/>
      <c r="P11" s="507"/>
      <c r="Q11" s="508"/>
      <c r="R11" s="508"/>
      <c r="S11" s="508"/>
      <c r="T11" s="508"/>
      <c r="U11" s="509"/>
      <c r="V11" s="334"/>
      <c r="W11" s="335"/>
      <c r="X11" s="350"/>
      <c r="Y11" s="351"/>
      <c r="Z11" s="367"/>
      <c r="AA11" s="368"/>
      <c r="AB11" s="498"/>
      <c r="AC11" s="499"/>
      <c r="AD11" s="499"/>
      <c r="AE11" s="499"/>
      <c r="AF11" s="499"/>
      <c r="AG11" s="500"/>
    </row>
    <row r="12" spans="1:36" ht="13.5" customHeight="1">
      <c r="A12" s="9">
        <v>0.36458333333333298</v>
      </c>
      <c r="D12" s="256">
        <f>$A12</f>
        <v>0.36458333333333298</v>
      </c>
      <c r="E12" s="257"/>
      <c r="F12" s="240">
        <f>$A12</f>
        <v>0.36458333333333298</v>
      </c>
      <c r="G12" s="241"/>
      <c r="H12" s="238">
        <f>$A12</f>
        <v>0.36458333333333298</v>
      </c>
      <c r="I12" s="309"/>
      <c r="J12" s="507"/>
      <c r="K12" s="508"/>
      <c r="L12" s="508"/>
      <c r="M12" s="508"/>
      <c r="N12" s="508"/>
      <c r="O12" s="509"/>
      <c r="P12" s="507"/>
      <c r="Q12" s="508"/>
      <c r="R12" s="508"/>
      <c r="S12" s="508"/>
      <c r="T12" s="508"/>
      <c r="U12" s="509"/>
      <c r="V12" s="238">
        <f>$A12</f>
        <v>0.36458333333333298</v>
      </c>
      <c r="W12" s="239"/>
      <c r="X12" s="270">
        <f>$A12</f>
        <v>0.36458333333333298</v>
      </c>
      <c r="Y12" s="271"/>
      <c r="Z12" s="256">
        <f>$A12</f>
        <v>0.36458333333333298</v>
      </c>
      <c r="AA12" s="257"/>
      <c r="AB12" s="498"/>
      <c r="AC12" s="499"/>
      <c r="AD12" s="499"/>
      <c r="AE12" s="499"/>
      <c r="AF12" s="499"/>
      <c r="AG12" s="500"/>
    </row>
    <row r="13" spans="1:36" ht="13.5" customHeight="1">
      <c r="A13" s="9">
        <v>0.375</v>
      </c>
      <c r="B13" s="10"/>
      <c r="C13" s="10"/>
      <c r="D13" s="332" t="s">
        <v>7</v>
      </c>
      <c r="E13" s="333"/>
      <c r="F13" s="361" t="s">
        <v>8</v>
      </c>
      <c r="G13" s="362"/>
      <c r="H13" s="365" t="s">
        <v>10</v>
      </c>
      <c r="I13" s="451"/>
      <c r="J13" s="507"/>
      <c r="K13" s="508"/>
      <c r="L13" s="508"/>
      <c r="M13" s="508"/>
      <c r="N13" s="508"/>
      <c r="O13" s="509"/>
      <c r="P13" s="507"/>
      <c r="Q13" s="508"/>
      <c r="R13" s="508"/>
      <c r="S13" s="508"/>
      <c r="T13" s="508"/>
      <c r="U13" s="509"/>
      <c r="V13" s="365" t="s">
        <v>10</v>
      </c>
      <c r="W13" s="366"/>
      <c r="X13" s="344" t="s">
        <v>6</v>
      </c>
      <c r="Y13" s="371"/>
      <c r="Z13" s="332" t="s">
        <v>7</v>
      </c>
      <c r="AA13" s="333"/>
      <c r="AB13" s="498"/>
      <c r="AC13" s="499"/>
      <c r="AD13" s="499"/>
      <c r="AE13" s="499"/>
      <c r="AF13" s="499"/>
      <c r="AG13" s="500"/>
    </row>
    <row r="14" spans="1:36" ht="13.5" customHeight="1">
      <c r="A14" s="9">
        <v>0.38541666666666702</v>
      </c>
      <c r="B14" s="10"/>
      <c r="C14" s="10"/>
      <c r="D14" s="332"/>
      <c r="E14" s="333"/>
      <c r="F14" s="361"/>
      <c r="G14" s="362"/>
      <c r="H14" s="365"/>
      <c r="I14" s="451"/>
      <c r="J14" s="507"/>
      <c r="K14" s="508"/>
      <c r="L14" s="508"/>
      <c r="M14" s="508"/>
      <c r="N14" s="508"/>
      <c r="O14" s="509"/>
      <c r="P14" s="507"/>
      <c r="Q14" s="508"/>
      <c r="R14" s="508"/>
      <c r="S14" s="508"/>
      <c r="T14" s="508"/>
      <c r="U14" s="509"/>
      <c r="V14" s="365"/>
      <c r="W14" s="366"/>
      <c r="X14" s="344"/>
      <c r="Y14" s="371"/>
      <c r="Z14" s="332"/>
      <c r="AA14" s="333"/>
      <c r="AB14" s="498"/>
      <c r="AC14" s="499"/>
      <c r="AD14" s="499"/>
      <c r="AE14" s="499"/>
      <c r="AF14" s="499"/>
      <c r="AG14" s="500"/>
    </row>
    <row r="15" spans="1:36" ht="13.5" customHeight="1">
      <c r="A15" s="9">
        <v>0.39583333333333298</v>
      </c>
      <c r="B15" s="10"/>
      <c r="C15" s="10"/>
      <c r="D15" s="334"/>
      <c r="E15" s="335"/>
      <c r="F15" s="363"/>
      <c r="G15" s="364"/>
      <c r="H15" s="367"/>
      <c r="I15" s="452"/>
      <c r="J15" s="507"/>
      <c r="K15" s="508"/>
      <c r="L15" s="508"/>
      <c r="M15" s="508"/>
      <c r="N15" s="508"/>
      <c r="O15" s="509"/>
      <c r="P15" s="507"/>
      <c r="Q15" s="508"/>
      <c r="R15" s="508"/>
      <c r="S15" s="508"/>
      <c r="T15" s="508"/>
      <c r="U15" s="509"/>
      <c r="V15" s="367"/>
      <c r="W15" s="368"/>
      <c r="X15" s="346"/>
      <c r="Y15" s="372"/>
      <c r="Z15" s="334"/>
      <c r="AA15" s="335"/>
      <c r="AB15" s="498"/>
      <c r="AC15" s="499"/>
      <c r="AD15" s="499"/>
      <c r="AE15" s="499"/>
      <c r="AF15" s="499"/>
      <c r="AG15" s="500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3"/>
      <c r="J16" s="507"/>
      <c r="K16" s="508"/>
      <c r="L16" s="508"/>
      <c r="M16" s="508"/>
      <c r="N16" s="508"/>
      <c r="O16" s="509"/>
      <c r="P16" s="507"/>
      <c r="Q16" s="508"/>
      <c r="R16" s="508"/>
      <c r="S16" s="508"/>
      <c r="T16" s="508"/>
      <c r="U16" s="509"/>
      <c r="V16" s="218">
        <f>$A16</f>
        <v>0.40625</v>
      </c>
      <c r="W16" s="213"/>
      <c r="X16" s="213"/>
      <c r="Y16" s="213"/>
      <c r="Z16" s="213"/>
      <c r="AA16" s="214"/>
      <c r="AB16" s="270">
        <f>$A16</f>
        <v>0.40625</v>
      </c>
      <c r="AC16" s="271"/>
      <c r="AD16" s="28">
        <f>$A16</f>
        <v>0.40625</v>
      </c>
      <c r="AE16" s="69">
        <f>$A16</f>
        <v>0.40625</v>
      </c>
      <c r="AF16" s="254">
        <f>$A16</f>
        <v>0.40625</v>
      </c>
      <c r="AG16" s="255"/>
      <c r="AI16" s="5" t="s">
        <v>48</v>
      </c>
      <c r="AJ16" s="133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7"/>
      <c r="J17" s="507"/>
      <c r="K17" s="508"/>
      <c r="L17" s="508"/>
      <c r="M17" s="508"/>
      <c r="N17" s="508"/>
      <c r="O17" s="509"/>
      <c r="P17" s="507"/>
      <c r="Q17" s="508"/>
      <c r="R17" s="508"/>
      <c r="S17" s="508"/>
      <c r="T17" s="508"/>
      <c r="U17" s="509"/>
      <c r="V17" s="206" t="s">
        <v>20</v>
      </c>
      <c r="W17" s="207"/>
      <c r="X17" s="207"/>
      <c r="Y17" s="207"/>
      <c r="Z17" s="207"/>
      <c r="AA17" s="208"/>
      <c r="AB17" s="258" t="s">
        <v>6</v>
      </c>
      <c r="AC17" s="259"/>
      <c r="AD17" s="493" t="s">
        <v>70</v>
      </c>
      <c r="AE17" s="248" t="s">
        <v>7</v>
      </c>
      <c r="AF17" s="262" t="s">
        <v>9</v>
      </c>
      <c r="AG17" s="263"/>
    </row>
    <row r="18" spans="1:38" ht="13.5" customHeight="1">
      <c r="A18" s="9">
        <v>0.42708333333333298</v>
      </c>
      <c r="B18" s="10"/>
      <c r="C18" s="10"/>
      <c r="D18" s="254">
        <f>$A18</f>
        <v>0.42708333333333298</v>
      </c>
      <c r="E18" s="255"/>
      <c r="F18" s="238">
        <f>$A18</f>
        <v>0.42708333333333298</v>
      </c>
      <c r="G18" s="239"/>
      <c r="H18" s="291">
        <f>$A18</f>
        <v>0.42708333333333298</v>
      </c>
      <c r="I18" s="292"/>
      <c r="J18" s="507"/>
      <c r="K18" s="508"/>
      <c r="L18" s="508"/>
      <c r="M18" s="508"/>
      <c r="N18" s="508"/>
      <c r="O18" s="509"/>
      <c r="P18" s="507"/>
      <c r="Q18" s="508"/>
      <c r="R18" s="508"/>
      <c r="S18" s="508"/>
      <c r="T18" s="508"/>
      <c r="U18" s="509"/>
      <c r="V18" s="254">
        <f>$A18</f>
        <v>0.42708333333333298</v>
      </c>
      <c r="W18" s="255"/>
      <c r="X18" s="240">
        <f>$A18</f>
        <v>0.42708333333333298</v>
      </c>
      <c r="Y18" s="241"/>
      <c r="Z18" s="270">
        <f>$A18</f>
        <v>0.42708333333333298</v>
      </c>
      <c r="AA18" s="271"/>
      <c r="AB18" s="260"/>
      <c r="AC18" s="261"/>
      <c r="AD18" s="494"/>
      <c r="AE18" s="249"/>
      <c r="AF18" s="264"/>
      <c r="AG18" s="265"/>
      <c r="AI18" s="4" t="s">
        <v>6</v>
      </c>
      <c r="AJ18" s="59">
        <v>3.75</v>
      </c>
      <c r="AK18" s="48"/>
      <c r="AL18" s="49"/>
    </row>
    <row r="19" spans="1:38" ht="13.5" customHeight="1">
      <c r="A19" s="9">
        <v>0.4375</v>
      </c>
      <c r="B19" s="10"/>
      <c r="C19" s="10"/>
      <c r="D19" s="348" t="s">
        <v>9</v>
      </c>
      <c r="E19" s="349"/>
      <c r="F19" s="365" t="s">
        <v>10</v>
      </c>
      <c r="G19" s="366"/>
      <c r="H19" s="381" t="s">
        <v>5</v>
      </c>
      <c r="I19" s="523"/>
      <c r="J19" s="507"/>
      <c r="K19" s="508"/>
      <c r="L19" s="508"/>
      <c r="M19" s="508"/>
      <c r="N19" s="508"/>
      <c r="O19" s="509"/>
      <c r="P19" s="507"/>
      <c r="Q19" s="508"/>
      <c r="R19" s="508"/>
      <c r="S19" s="508"/>
      <c r="T19" s="508"/>
      <c r="U19" s="509"/>
      <c r="V19" s="348" t="s">
        <v>9</v>
      </c>
      <c r="W19" s="349"/>
      <c r="X19" s="361" t="s">
        <v>8</v>
      </c>
      <c r="Y19" s="362"/>
      <c r="Z19" s="344" t="s">
        <v>6</v>
      </c>
      <c r="AA19" s="371"/>
      <c r="AB19" s="238">
        <f>$A19</f>
        <v>0.4375</v>
      </c>
      <c r="AC19" s="239"/>
      <c r="AD19" s="69">
        <f>$A19</f>
        <v>0.4375</v>
      </c>
      <c r="AE19" s="28">
        <f>$A19</f>
        <v>0.4375</v>
      </c>
      <c r="AF19" s="240">
        <f>$A19</f>
        <v>0.4375</v>
      </c>
      <c r="AG19" s="241"/>
      <c r="AI19" s="4" t="s">
        <v>8</v>
      </c>
      <c r="AJ19" s="59">
        <v>3.75</v>
      </c>
      <c r="AK19" s="48"/>
      <c r="AL19" s="49"/>
    </row>
    <row r="20" spans="1:38" ht="13.5" customHeight="1">
      <c r="A20" s="9">
        <v>0.44791666666666702</v>
      </c>
      <c r="D20" s="348"/>
      <c r="E20" s="349"/>
      <c r="F20" s="365"/>
      <c r="G20" s="366"/>
      <c r="H20" s="381"/>
      <c r="I20" s="523"/>
      <c r="J20" s="507"/>
      <c r="K20" s="508"/>
      <c r="L20" s="508"/>
      <c r="M20" s="508"/>
      <c r="N20" s="508"/>
      <c r="O20" s="509"/>
      <c r="P20" s="507"/>
      <c r="Q20" s="508"/>
      <c r="R20" s="508"/>
      <c r="S20" s="508"/>
      <c r="T20" s="508"/>
      <c r="U20" s="509"/>
      <c r="V20" s="348"/>
      <c r="W20" s="349"/>
      <c r="X20" s="361"/>
      <c r="Y20" s="362"/>
      <c r="Z20" s="344"/>
      <c r="AA20" s="371"/>
      <c r="AB20" s="242" t="s">
        <v>10</v>
      </c>
      <c r="AC20" s="243"/>
      <c r="AD20" s="248" t="s">
        <v>7</v>
      </c>
      <c r="AE20" s="493" t="s">
        <v>70</v>
      </c>
      <c r="AF20" s="250" t="s">
        <v>8</v>
      </c>
      <c r="AG20" s="251"/>
      <c r="AI20" s="4" t="s">
        <v>9</v>
      </c>
      <c r="AJ20" s="59">
        <v>3.75</v>
      </c>
      <c r="AK20" s="48"/>
      <c r="AL20" s="49"/>
    </row>
    <row r="21" spans="1:38" ht="13.5" customHeight="1">
      <c r="A21" s="9">
        <v>0.45833333333333298</v>
      </c>
      <c r="B21" s="10"/>
      <c r="C21" s="10"/>
      <c r="D21" s="350"/>
      <c r="E21" s="351"/>
      <c r="F21" s="367"/>
      <c r="G21" s="368"/>
      <c r="H21" s="383"/>
      <c r="I21" s="524"/>
      <c r="J21" s="507"/>
      <c r="K21" s="508"/>
      <c r="L21" s="508"/>
      <c r="M21" s="508"/>
      <c r="N21" s="508"/>
      <c r="O21" s="509"/>
      <c r="P21" s="507"/>
      <c r="Q21" s="508"/>
      <c r="R21" s="508"/>
      <c r="S21" s="508"/>
      <c r="T21" s="508"/>
      <c r="U21" s="509"/>
      <c r="V21" s="350"/>
      <c r="W21" s="351"/>
      <c r="X21" s="363"/>
      <c r="Y21" s="364"/>
      <c r="Z21" s="346"/>
      <c r="AA21" s="372"/>
      <c r="AB21" s="244"/>
      <c r="AC21" s="245"/>
      <c r="AD21" s="249"/>
      <c r="AE21" s="494"/>
      <c r="AF21" s="252"/>
      <c r="AG21" s="253"/>
      <c r="AI21" s="4" t="s">
        <v>10</v>
      </c>
      <c r="AJ21" s="59">
        <v>3.75</v>
      </c>
      <c r="AK21" s="48"/>
      <c r="AL21" s="49"/>
    </row>
    <row r="22" spans="1:38" ht="13.5" customHeight="1">
      <c r="A22" s="9">
        <v>0.46875</v>
      </c>
      <c r="B22" s="10"/>
      <c r="C22" s="10"/>
      <c r="D22" s="270">
        <f>$A22</f>
        <v>0.46875</v>
      </c>
      <c r="E22" s="271"/>
      <c r="F22" s="69">
        <f>$A22</f>
        <v>0.46875</v>
      </c>
      <c r="G22" s="13">
        <f>$A22</f>
        <v>0.46875</v>
      </c>
      <c r="H22" s="254">
        <f>$A22</f>
        <v>0.46875</v>
      </c>
      <c r="I22" s="393"/>
      <c r="J22" s="507"/>
      <c r="K22" s="508"/>
      <c r="L22" s="508"/>
      <c r="M22" s="508"/>
      <c r="N22" s="508"/>
      <c r="O22" s="509"/>
      <c r="P22" s="507"/>
      <c r="Q22" s="508"/>
      <c r="R22" s="508"/>
      <c r="S22" s="508"/>
      <c r="T22" s="508"/>
      <c r="U22" s="509"/>
      <c r="V22" s="270">
        <f>$A22</f>
        <v>0.46875</v>
      </c>
      <c r="W22" s="271"/>
      <c r="X22" s="12">
        <f>$A22</f>
        <v>0.46875</v>
      </c>
      <c r="Y22" s="69">
        <f>$A22</f>
        <v>0.46875</v>
      </c>
      <c r="Z22" s="240">
        <f>$A22</f>
        <v>0.46875</v>
      </c>
      <c r="AA22" s="241"/>
      <c r="AB22" s="240">
        <f>$A22</f>
        <v>0.46875</v>
      </c>
      <c r="AC22" s="241"/>
      <c r="AD22" s="270">
        <f>$A22</f>
        <v>0.46875</v>
      </c>
      <c r="AE22" s="271"/>
      <c r="AF22" s="184">
        <f>$A22</f>
        <v>0.46875</v>
      </c>
      <c r="AG22" s="185"/>
      <c r="AI22" s="4" t="s">
        <v>7</v>
      </c>
      <c r="AJ22" s="59">
        <v>3.75</v>
      </c>
      <c r="AK22" s="48"/>
      <c r="AL22" s="49"/>
    </row>
    <row r="23" spans="1:38" ht="13.5" customHeight="1">
      <c r="A23" s="9">
        <v>0.47916666666666702</v>
      </c>
      <c r="B23" s="10"/>
      <c r="C23" s="10"/>
      <c r="D23" s="344" t="s">
        <v>6</v>
      </c>
      <c r="E23" s="371"/>
      <c r="F23" s="377" t="s">
        <v>7</v>
      </c>
      <c r="G23" s="413" t="s">
        <v>5</v>
      </c>
      <c r="H23" s="348" t="s">
        <v>9</v>
      </c>
      <c r="I23" s="387"/>
      <c r="J23" s="507"/>
      <c r="K23" s="508"/>
      <c r="L23" s="508"/>
      <c r="M23" s="508"/>
      <c r="N23" s="508"/>
      <c r="O23" s="509"/>
      <c r="P23" s="507"/>
      <c r="Q23" s="508"/>
      <c r="R23" s="508"/>
      <c r="S23" s="508"/>
      <c r="T23" s="508"/>
      <c r="U23" s="509"/>
      <c r="V23" s="344" t="s">
        <v>6</v>
      </c>
      <c r="W23" s="371"/>
      <c r="X23" s="379" t="s">
        <v>10</v>
      </c>
      <c r="Y23" s="377" t="s">
        <v>7</v>
      </c>
      <c r="Z23" s="361" t="s">
        <v>8</v>
      </c>
      <c r="AA23" s="362"/>
      <c r="AB23" s="250" t="s">
        <v>8</v>
      </c>
      <c r="AC23" s="251"/>
      <c r="AD23" s="258" t="s">
        <v>6</v>
      </c>
      <c r="AE23" s="259"/>
      <c r="AF23" s="287" t="s">
        <v>14</v>
      </c>
      <c r="AG23" s="288"/>
      <c r="AI23" s="4" t="s">
        <v>5</v>
      </c>
      <c r="AJ23" s="59">
        <v>2.75</v>
      </c>
      <c r="AK23" s="48"/>
      <c r="AL23" s="49"/>
    </row>
    <row r="24" spans="1:38" ht="13.5" customHeight="1">
      <c r="A24" s="9">
        <v>0.48958333333333298</v>
      </c>
      <c r="D24" s="344"/>
      <c r="E24" s="371"/>
      <c r="F24" s="377"/>
      <c r="G24" s="413"/>
      <c r="H24" s="348"/>
      <c r="I24" s="387"/>
      <c r="J24" s="507"/>
      <c r="K24" s="508"/>
      <c r="L24" s="508"/>
      <c r="M24" s="508"/>
      <c r="N24" s="508"/>
      <c r="O24" s="509"/>
      <c r="P24" s="507"/>
      <c r="Q24" s="508"/>
      <c r="R24" s="508"/>
      <c r="S24" s="508"/>
      <c r="T24" s="508"/>
      <c r="U24" s="509"/>
      <c r="V24" s="344"/>
      <c r="W24" s="371"/>
      <c r="X24" s="379"/>
      <c r="Y24" s="377"/>
      <c r="Z24" s="361"/>
      <c r="AA24" s="362"/>
      <c r="AB24" s="252"/>
      <c r="AC24" s="253"/>
      <c r="AD24" s="260"/>
      <c r="AE24" s="261"/>
      <c r="AF24" s="289"/>
      <c r="AG24" s="290"/>
      <c r="AI24" s="4" t="s">
        <v>14</v>
      </c>
      <c r="AJ24" s="59">
        <v>3</v>
      </c>
      <c r="AK24" s="48"/>
      <c r="AL24" s="49"/>
    </row>
    <row r="25" spans="1:38" ht="13.5" customHeight="1">
      <c r="A25" s="9">
        <v>0.5</v>
      </c>
      <c r="B25" s="10"/>
      <c r="C25" s="10"/>
      <c r="D25" s="346"/>
      <c r="E25" s="372"/>
      <c r="F25" s="378"/>
      <c r="G25" s="414"/>
      <c r="H25" s="350"/>
      <c r="I25" s="388"/>
      <c r="J25" s="507"/>
      <c r="K25" s="508"/>
      <c r="L25" s="508"/>
      <c r="M25" s="508"/>
      <c r="N25" s="508"/>
      <c r="O25" s="509"/>
      <c r="P25" s="507"/>
      <c r="Q25" s="508"/>
      <c r="R25" s="508"/>
      <c r="S25" s="508"/>
      <c r="T25" s="508"/>
      <c r="U25" s="509"/>
      <c r="V25" s="346"/>
      <c r="W25" s="372"/>
      <c r="X25" s="380"/>
      <c r="Y25" s="378"/>
      <c r="Z25" s="363"/>
      <c r="AA25" s="364"/>
      <c r="AB25" s="212">
        <f>$A25</f>
        <v>0.5</v>
      </c>
      <c r="AC25" s="213"/>
      <c r="AD25" s="213"/>
      <c r="AE25" s="213"/>
      <c r="AF25" s="213"/>
      <c r="AG25" s="214"/>
      <c r="AI25" s="4" t="s">
        <v>11</v>
      </c>
      <c r="AJ25" s="59">
        <v>2.5</v>
      </c>
      <c r="AK25" s="48"/>
      <c r="AL25" s="49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3"/>
      <c r="J26" s="507"/>
      <c r="K26" s="508"/>
      <c r="L26" s="508"/>
      <c r="M26" s="508"/>
      <c r="N26" s="508"/>
      <c r="O26" s="509"/>
      <c r="P26" s="507"/>
      <c r="Q26" s="508"/>
      <c r="R26" s="508"/>
      <c r="S26" s="508"/>
      <c r="T26" s="508"/>
      <c r="U26" s="509"/>
      <c r="V26" s="212">
        <f>$A26</f>
        <v>0.51041666666666696</v>
      </c>
      <c r="W26" s="213"/>
      <c r="X26" s="213"/>
      <c r="Y26" s="213"/>
      <c r="Z26" s="213"/>
      <c r="AA26" s="214"/>
      <c r="AB26" s="203" t="s">
        <v>11</v>
      </c>
      <c r="AC26" s="204"/>
      <c r="AD26" s="204"/>
      <c r="AE26" s="204"/>
      <c r="AF26" s="204"/>
      <c r="AG26" s="205"/>
      <c r="AI26" s="16" t="s">
        <v>51</v>
      </c>
      <c r="AJ26" s="59">
        <v>1.5</v>
      </c>
      <c r="AK26" s="48"/>
      <c r="AL26" s="49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4"/>
      <c r="J27" s="507"/>
      <c r="K27" s="508"/>
      <c r="L27" s="508"/>
      <c r="M27" s="508"/>
      <c r="N27" s="508"/>
      <c r="O27" s="509"/>
      <c r="P27" s="507"/>
      <c r="Q27" s="508"/>
      <c r="R27" s="508"/>
      <c r="S27" s="508"/>
      <c r="T27" s="508"/>
      <c r="U27" s="509"/>
      <c r="V27" s="203" t="s">
        <v>11</v>
      </c>
      <c r="W27" s="204"/>
      <c r="X27" s="204"/>
      <c r="Y27" s="204"/>
      <c r="Z27" s="204"/>
      <c r="AA27" s="205"/>
      <c r="AB27" s="254">
        <f>$A27</f>
        <v>0.52083333333333304</v>
      </c>
      <c r="AC27" s="255"/>
      <c r="AD27" s="238">
        <f>$A27</f>
        <v>0.52083333333333304</v>
      </c>
      <c r="AE27" s="239"/>
      <c r="AF27" s="256">
        <f>$A27</f>
        <v>0.52083333333333304</v>
      </c>
      <c r="AG27" s="257"/>
      <c r="AI27" s="4" t="s">
        <v>21</v>
      </c>
      <c r="AJ27" s="59">
        <v>0</v>
      </c>
      <c r="AK27" s="48"/>
      <c r="AL27" s="49"/>
    </row>
    <row r="28" spans="1:38" ht="13.5" customHeight="1">
      <c r="A28" s="9">
        <v>0.53125</v>
      </c>
      <c r="D28" s="240">
        <f>$A28</f>
        <v>0.53125</v>
      </c>
      <c r="E28" s="241"/>
      <c r="F28" s="13">
        <f>$A28</f>
        <v>0.53125</v>
      </c>
      <c r="G28" s="69">
        <f>$A28</f>
        <v>0.53125</v>
      </c>
      <c r="H28" s="270">
        <f>$A28</f>
        <v>0.53125</v>
      </c>
      <c r="I28" s="331"/>
      <c r="J28" s="507"/>
      <c r="K28" s="508"/>
      <c r="L28" s="508"/>
      <c r="M28" s="508"/>
      <c r="N28" s="508"/>
      <c r="O28" s="509"/>
      <c r="P28" s="507"/>
      <c r="Q28" s="508"/>
      <c r="R28" s="508"/>
      <c r="S28" s="508"/>
      <c r="T28" s="508"/>
      <c r="U28" s="509"/>
      <c r="V28" s="240">
        <f>$A28</f>
        <v>0.53125</v>
      </c>
      <c r="W28" s="241"/>
      <c r="X28" s="69">
        <f>$A28</f>
        <v>0.53125</v>
      </c>
      <c r="Y28" s="12">
        <f>$A28</f>
        <v>0.53125</v>
      </c>
      <c r="Z28" s="254">
        <f>$A28</f>
        <v>0.53125</v>
      </c>
      <c r="AA28" s="255"/>
      <c r="AB28" s="262" t="s">
        <v>9</v>
      </c>
      <c r="AC28" s="263"/>
      <c r="AD28" s="242" t="s">
        <v>10</v>
      </c>
      <c r="AE28" s="243"/>
      <c r="AF28" s="310" t="s">
        <v>7</v>
      </c>
      <c r="AG28" s="311"/>
      <c r="AI28" s="4" t="s">
        <v>25</v>
      </c>
      <c r="AJ28" s="59">
        <v>0.5</v>
      </c>
      <c r="AK28" s="48"/>
      <c r="AL28" s="49"/>
    </row>
    <row r="29" spans="1:38" ht="13.5" customHeight="1">
      <c r="A29" s="9">
        <v>4.1666666666666664E-2</v>
      </c>
      <c r="B29" s="10"/>
      <c r="C29" s="10"/>
      <c r="D29" s="361" t="s">
        <v>8</v>
      </c>
      <c r="E29" s="362"/>
      <c r="F29" s="413" t="s">
        <v>5</v>
      </c>
      <c r="G29" s="377" t="s">
        <v>7</v>
      </c>
      <c r="H29" s="344" t="s">
        <v>6</v>
      </c>
      <c r="I29" s="345"/>
      <c r="J29" s="507"/>
      <c r="K29" s="508"/>
      <c r="L29" s="508"/>
      <c r="M29" s="508"/>
      <c r="N29" s="508"/>
      <c r="O29" s="509"/>
      <c r="P29" s="507"/>
      <c r="Q29" s="508"/>
      <c r="R29" s="508"/>
      <c r="S29" s="508"/>
      <c r="T29" s="508"/>
      <c r="U29" s="509"/>
      <c r="V29" s="361" t="s">
        <v>8</v>
      </c>
      <c r="W29" s="362"/>
      <c r="X29" s="377" t="s">
        <v>7</v>
      </c>
      <c r="Y29" s="379" t="s">
        <v>10</v>
      </c>
      <c r="Z29" s="348" t="s">
        <v>9</v>
      </c>
      <c r="AA29" s="349"/>
      <c r="AB29" s="264"/>
      <c r="AC29" s="265"/>
      <c r="AD29" s="244"/>
      <c r="AE29" s="245"/>
      <c r="AF29" s="312"/>
      <c r="AG29" s="313"/>
      <c r="AI29" s="4" t="s">
        <v>39</v>
      </c>
      <c r="AJ29" s="59">
        <v>0</v>
      </c>
      <c r="AK29" s="48"/>
      <c r="AL29" s="49"/>
    </row>
    <row r="30" spans="1:38" ht="13.5" customHeight="1">
      <c r="A30" s="9">
        <v>5.2083333333333336E-2</v>
      </c>
      <c r="B30" s="10"/>
      <c r="C30" s="10"/>
      <c r="D30" s="361"/>
      <c r="E30" s="362"/>
      <c r="F30" s="413"/>
      <c r="G30" s="377"/>
      <c r="H30" s="344"/>
      <c r="I30" s="345"/>
      <c r="J30" s="507"/>
      <c r="K30" s="508"/>
      <c r="L30" s="508"/>
      <c r="M30" s="508"/>
      <c r="N30" s="508"/>
      <c r="O30" s="509"/>
      <c r="P30" s="507"/>
      <c r="Q30" s="508"/>
      <c r="R30" s="508"/>
      <c r="S30" s="508"/>
      <c r="T30" s="508"/>
      <c r="U30" s="509"/>
      <c r="V30" s="361"/>
      <c r="W30" s="362"/>
      <c r="X30" s="377"/>
      <c r="Y30" s="379"/>
      <c r="Z30" s="348"/>
      <c r="AA30" s="349"/>
      <c r="AB30" s="256">
        <f>$A30</f>
        <v>5.2083333333333336E-2</v>
      </c>
      <c r="AC30" s="257"/>
      <c r="AD30" s="254">
        <f>$A30</f>
        <v>5.2083333333333336E-2</v>
      </c>
      <c r="AE30" s="255"/>
      <c r="AF30" s="270">
        <f>$A30</f>
        <v>5.2083333333333336E-2</v>
      </c>
      <c r="AG30" s="271"/>
      <c r="AI30" s="4" t="s">
        <v>52</v>
      </c>
      <c r="AJ30" s="59">
        <v>4</v>
      </c>
      <c r="AK30" s="48"/>
      <c r="AL30" s="49"/>
    </row>
    <row r="31" spans="1:38" ht="13.5" customHeight="1">
      <c r="A31" s="9">
        <v>6.25E-2</v>
      </c>
      <c r="B31" s="10"/>
      <c r="C31" s="10"/>
      <c r="D31" s="363"/>
      <c r="E31" s="364"/>
      <c r="F31" s="414"/>
      <c r="G31" s="378"/>
      <c r="H31" s="346"/>
      <c r="I31" s="347"/>
      <c r="J31" s="507"/>
      <c r="K31" s="508"/>
      <c r="L31" s="508"/>
      <c r="M31" s="508"/>
      <c r="N31" s="508"/>
      <c r="O31" s="509"/>
      <c r="P31" s="507"/>
      <c r="Q31" s="508"/>
      <c r="R31" s="508"/>
      <c r="S31" s="508"/>
      <c r="T31" s="508"/>
      <c r="U31" s="509"/>
      <c r="V31" s="363"/>
      <c r="W31" s="364"/>
      <c r="X31" s="378"/>
      <c r="Y31" s="380"/>
      <c r="Z31" s="350"/>
      <c r="AA31" s="351"/>
      <c r="AB31" s="310" t="s">
        <v>7</v>
      </c>
      <c r="AC31" s="311"/>
      <c r="AD31" s="262" t="s">
        <v>9</v>
      </c>
      <c r="AE31" s="263"/>
      <c r="AF31" s="258" t="s">
        <v>6</v>
      </c>
      <c r="AG31" s="259"/>
    </row>
    <row r="32" spans="1:38" s="4" customFormat="1" ht="13.5" customHeight="1">
      <c r="A32" s="9">
        <v>7.2916666666666699E-2</v>
      </c>
      <c r="B32" s="131"/>
      <c r="C32" s="131"/>
      <c r="D32" s="238">
        <f>$A32</f>
        <v>7.2916666666666699E-2</v>
      </c>
      <c r="E32" s="239"/>
      <c r="F32" s="254">
        <f>$A32</f>
        <v>7.2916666666666699E-2</v>
      </c>
      <c r="G32" s="255"/>
      <c r="H32" s="240">
        <f>$A32</f>
        <v>7.2916666666666699E-2</v>
      </c>
      <c r="I32" s="295"/>
      <c r="J32" s="507"/>
      <c r="K32" s="508"/>
      <c r="L32" s="508"/>
      <c r="M32" s="508"/>
      <c r="N32" s="508"/>
      <c r="O32" s="509"/>
      <c r="P32" s="507"/>
      <c r="Q32" s="508"/>
      <c r="R32" s="508"/>
      <c r="S32" s="508"/>
      <c r="T32" s="508"/>
      <c r="U32" s="509"/>
      <c r="V32" s="184">
        <f>$A32</f>
        <v>7.2916666666666699E-2</v>
      </c>
      <c r="W32" s="200"/>
      <c r="X32" s="200"/>
      <c r="Y32" s="200"/>
      <c r="Z32" s="200"/>
      <c r="AA32" s="185"/>
      <c r="AB32" s="312"/>
      <c r="AC32" s="313"/>
      <c r="AD32" s="264"/>
      <c r="AE32" s="265"/>
      <c r="AF32" s="260"/>
      <c r="AG32" s="261"/>
      <c r="AI32" s="4" t="s">
        <v>58</v>
      </c>
      <c r="AJ32" s="48">
        <f>SUM(AJ18:AJ30)</f>
        <v>33</v>
      </c>
      <c r="AK32" s="49"/>
      <c r="AL32" s="133"/>
    </row>
    <row r="33" spans="1:33" s="4" customFormat="1" ht="13.5" customHeight="1">
      <c r="A33" s="9">
        <v>8.3333333333333398E-2</v>
      </c>
      <c r="B33" s="10"/>
      <c r="C33" s="10"/>
      <c r="D33" s="365" t="s">
        <v>10</v>
      </c>
      <c r="E33" s="366"/>
      <c r="F33" s="348" t="s">
        <v>9</v>
      </c>
      <c r="G33" s="349"/>
      <c r="H33" s="361" t="s">
        <v>8</v>
      </c>
      <c r="I33" s="449"/>
      <c r="J33" s="507"/>
      <c r="K33" s="508"/>
      <c r="L33" s="508"/>
      <c r="M33" s="508"/>
      <c r="N33" s="508"/>
      <c r="O33" s="509"/>
      <c r="P33" s="507"/>
      <c r="Q33" s="508"/>
      <c r="R33" s="508"/>
      <c r="S33" s="508"/>
      <c r="T33" s="508"/>
      <c r="U33" s="509"/>
      <c r="V33" s="186" t="s">
        <v>216</v>
      </c>
      <c r="W33" s="201"/>
      <c r="X33" s="201"/>
      <c r="Y33" s="201"/>
      <c r="Z33" s="201"/>
      <c r="AA33" s="187"/>
      <c r="AB33" s="184">
        <f>$A33</f>
        <v>8.3333333333333398E-2</v>
      </c>
      <c r="AC33" s="185"/>
      <c r="AD33" s="240">
        <f>$A33</f>
        <v>8.3333333333333398E-2</v>
      </c>
      <c r="AE33" s="241"/>
      <c r="AF33" s="238">
        <f>$A33</f>
        <v>8.3333333333333398E-2</v>
      </c>
      <c r="AG33" s="239"/>
    </row>
    <row r="34" spans="1:33" s="4" customFormat="1" ht="13.5" customHeight="1">
      <c r="A34" s="9">
        <v>9.3750000000000097E-2</v>
      </c>
      <c r="B34" s="10"/>
      <c r="C34" s="10"/>
      <c r="D34" s="365"/>
      <c r="E34" s="366"/>
      <c r="F34" s="348"/>
      <c r="G34" s="349"/>
      <c r="H34" s="361"/>
      <c r="I34" s="449"/>
      <c r="J34" s="507"/>
      <c r="K34" s="508"/>
      <c r="L34" s="508"/>
      <c r="M34" s="508"/>
      <c r="N34" s="508"/>
      <c r="O34" s="509"/>
      <c r="P34" s="507"/>
      <c r="Q34" s="508"/>
      <c r="R34" s="508"/>
      <c r="S34" s="508"/>
      <c r="T34" s="508"/>
      <c r="U34" s="509"/>
      <c r="V34" s="186"/>
      <c r="W34" s="201"/>
      <c r="X34" s="201"/>
      <c r="Y34" s="201"/>
      <c r="Z34" s="201"/>
      <c r="AA34" s="187"/>
      <c r="AB34" s="287" t="s">
        <v>14</v>
      </c>
      <c r="AC34" s="288"/>
      <c r="AD34" s="250" t="s">
        <v>8</v>
      </c>
      <c r="AE34" s="251"/>
      <c r="AF34" s="242" t="s">
        <v>10</v>
      </c>
      <c r="AG34" s="243"/>
    </row>
    <row r="35" spans="1:33" s="4" customFormat="1" ht="13.5" customHeight="1">
      <c r="A35" s="9">
        <v>0.104166666666667</v>
      </c>
      <c r="B35" s="10"/>
      <c r="C35" s="10"/>
      <c r="D35" s="367"/>
      <c r="E35" s="368"/>
      <c r="F35" s="350"/>
      <c r="G35" s="351"/>
      <c r="H35" s="363"/>
      <c r="I35" s="450"/>
      <c r="J35" s="510"/>
      <c r="K35" s="511"/>
      <c r="L35" s="511"/>
      <c r="M35" s="511"/>
      <c r="N35" s="511"/>
      <c r="O35" s="512"/>
      <c r="P35" s="510"/>
      <c r="Q35" s="511"/>
      <c r="R35" s="511"/>
      <c r="S35" s="511"/>
      <c r="T35" s="511"/>
      <c r="U35" s="512"/>
      <c r="V35" s="188"/>
      <c r="W35" s="202"/>
      <c r="X35" s="202"/>
      <c r="Y35" s="202"/>
      <c r="Z35" s="202"/>
      <c r="AA35" s="189"/>
      <c r="AB35" s="289"/>
      <c r="AC35" s="290"/>
      <c r="AD35" s="252"/>
      <c r="AE35" s="253"/>
      <c r="AF35" s="244"/>
      <c r="AG35" s="245"/>
    </row>
    <row r="36" spans="1:33" s="4" customFormat="1" ht="13.5" customHeight="1">
      <c r="A36" s="9">
        <v>0.114583333333333</v>
      </c>
      <c r="B36" s="131"/>
      <c r="C36" s="131"/>
      <c r="D36" s="133"/>
      <c r="E36" s="133"/>
      <c r="F36" s="134"/>
      <c r="G36" s="18"/>
      <c r="H36" s="133"/>
      <c r="I36" s="133"/>
      <c r="J36" s="227" t="s">
        <v>240</v>
      </c>
      <c r="K36" s="227"/>
      <c r="L36" s="227"/>
      <c r="M36" s="227"/>
      <c r="N36" s="227"/>
      <c r="O36" s="227"/>
      <c r="P36" s="190"/>
      <c r="Q36" s="190"/>
      <c r="R36" s="190"/>
      <c r="S36" s="190"/>
      <c r="T36" s="190"/>
      <c r="U36" s="190"/>
      <c r="V36" s="133"/>
      <c r="W36" s="133"/>
      <c r="X36" s="133"/>
      <c r="Y36" s="133"/>
      <c r="Z36" s="133"/>
      <c r="AA36" s="133"/>
    </row>
    <row r="37" spans="1:33" s="4" customFormat="1" ht="13.5" customHeight="1">
      <c r="A37" s="9">
        <v>0.124999999999999</v>
      </c>
      <c r="B37" s="10"/>
      <c r="C37" s="10"/>
      <c r="D37" s="518" t="s">
        <v>200</v>
      </c>
      <c r="E37" s="521"/>
      <c r="F37" s="521"/>
      <c r="G37" s="521"/>
      <c r="H37" s="521"/>
      <c r="I37" s="522"/>
      <c r="J37" s="518" t="s">
        <v>169</v>
      </c>
      <c r="K37" s="521"/>
      <c r="L37" s="521"/>
      <c r="M37" s="521"/>
      <c r="N37" s="521"/>
      <c r="O37" s="522"/>
      <c r="P37" s="518" t="s">
        <v>200</v>
      </c>
      <c r="Q37" s="521"/>
      <c r="R37" s="521"/>
      <c r="S37" s="521"/>
      <c r="T37" s="521"/>
      <c r="U37" s="522"/>
      <c r="V37" s="191" t="s">
        <v>169</v>
      </c>
      <c r="W37" s="192"/>
      <c r="X37" s="192"/>
      <c r="Y37" s="192"/>
      <c r="Z37" s="192"/>
      <c r="AA37" s="193"/>
      <c r="AB37" s="61"/>
      <c r="AC37" s="133"/>
      <c r="AD37" s="133"/>
      <c r="AE37" s="133"/>
      <c r="AF37" s="133"/>
      <c r="AG37" s="13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33"/>
      <c r="K38" s="133"/>
      <c r="L38" s="133"/>
      <c r="M38" s="133"/>
      <c r="N38" s="133"/>
      <c r="O38" s="133"/>
      <c r="P38" s="520" t="s">
        <v>210</v>
      </c>
      <c r="Q38" s="520"/>
      <c r="R38" s="520"/>
      <c r="S38" s="520"/>
      <c r="T38" s="520"/>
      <c r="U38" s="520"/>
      <c r="V38" s="41"/>
      <c r="W38" s="41"/>
      <c r="X38" s="41"/>
      <c r="Y38" s="41"/>
      <c r="Z38" s="41"/>
      <c r="AA38" s="41"/>
    </row>
    <row r="39" spans="1:33" s="4" customFormat="1" ht="13.5" customHeight="1">
      <c r="A39" s="9">
        <v>0.14583333333333101</v>
      </c>
      <c r="B39" s="10"/>
      <c r="C39" s="10"/>
      <c r="D39" s="133"/>
      <c r="E39" s="133"/>
      <c r="F39" s="133"/>
      <c r="G39" s="133"/>
      <c r="H39" s="133"/>
      <c r="I39" s="133"/>
      <c r="J39" s="133"/>
      <c r="K39" s="133"/>
      <c r="M39" s="133"/>
      <c r="N39" s="133" t="s">
        <v>241</v>
      </c>
      <c r="O39" s="133"/>
      <c r="Q39" s="5"/>
      <c r="R39" s="5"/>
      <c r="S39" s="133"/>
      <c r="T39" s="133"/>
      <c r="U39" s="133"/>
      <c r="V39" s="133"/>
      <c r="W39" s="133"/>
      <c r="X39" s="133"/>
      <c r="Y39" s="133"/>
      <c r="Z39" s="133"/>
      <c r="AA39" s="133"/>
      <c r="AB39" s="516" t="s">
        <v>199</v>
      </c>
      <c r="AC39" s="190"/>
      <c r="AD39" s="190"/>
      <c r="AE39" s="190"/>
      <c r="AF39" s="190"/>
      <c r="AG39" s="517"/>
    </row>
    <row r="40" spans="1:33" s="4" customFormat="1" ht="13.5" customHeight="1">
      <c r="A40" s="9">
        <v>0.156249999999997</v>
      </c>
      <c r="B40" s="10"/>
      <c r="C40" s="10"/>
      <c r="D40" s="133"/>
      <c r="E40" s="133"/>
      <c r="F40" s="133"/>
      <c r="G40" s="133"/>
      <c r="H40" s="133"/>
      <c r="I40" s="133"/>
      <c r="J40" s="133"/>
      <c r="K40" s="133"/>
      <c r="M40" s="133"/>
      <c r="N40" s="133"/>
      <c r="O40" s="133"/>
      <c r="Q40" s="5"/>
      <c r="R40" s="5"/>
      <c r="S40" s="5"/>
      <c r="T40" s="5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33"/>
      <c r="K41" s="133"/>
      <c r="M41" s="133"/>
      <c r="N41" s="133"/>
      <c r="O41" s="133"/>
      <c r="S41" s="5"/>
      <c r="T41" s="5"/>
      <c r="U41" s="133"/>
      <c r="V41" s="133"/>
      <c r="W41" s="133"/>
      <c r="X41" s="133"/>
      <c r="Y41" s="133"/>
      <c r="Z41" s="133"/>
      <c r="AA41" s="133"/>
    </row>
    <row r="42" spans="1:33" s="4" customFormat="1" ht="13.5" customHeight="1">
      <c r="A42" s="9">
        <v>0.17708333333332901</v>
      </c>
      <c r="B42" s="131"/>
      <c r="C42" s="131"/>
      <c r="D42" s="133"/>
      <c r="E42" s="133"/>
      <c r="F42" s="133"/>
      <c r="G42" s="133"/>
      <c r="H42" s="133"/>
      <c r="I42" s="133"/>
      <c r="K42" s="133"/>
      <c r="L42" s="133"/>
      <c r="M42" s="133"/>
      <c r="N42" s="133"/>
      <c r="O42" s="133"/>
      <c r="P42" s="4" t="s">
        <v>178</v>
      </c>
      <c r="Q42" s="5"/>
      <c r="R42" s="5"/>
      <c r="S42" s="5"/>
      <c r="T42" s="5"/>
      <c r="U42" s="5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</row>
    <row r="43" spans="1:33">
      <c r="P43" s="4" t="s">
        <v>179</v>
      </c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162">
    <mergeCell ref="J36:O36"/>
    <mergeCell ref="AB16:AC16"/>
    <mergeCell ref="AF16:AG16"/>
    <mergeCell ref="AB19:AC19"/>
    <mergeCell ref="AF19:AG19"/>
    <mergeCell ref="AD22:AE22"/>
    <mergeCell ref="AB17:AC18"/>
    <mergeCell ref="AB20:AC21"/>
    <mergeCell ref="AB23:AC24"/>
    <mergeCell ref="AD23:AE24"/>
    <mergeCell ref="AF17:AG18"/>
    <mergeCell ref="AF20:AG21"/>
    <mergeCell ref="AD17:AD18"/>
    <mergeCell ref="AE17:AE18"/>
    <mergeCell ref="AE20:AE21"/>
    <mergeCell ref="AD20:AD21"/>
    <mergeCell ref="AF23:AG24"/>
    <mergeCell ref="AB34:AC35"/>
    <mergeCell ref="AD34:AE35"/>
    <mergeCell ref="AF34:AG35"/>
    <mergeCell ref="V27:AA27"/>
    <mergeCell ref="V23:W25"/>
    <mergeCell ref="Z23:AA25"/>
    <mergeCell ref="V19:W21"/>
    <mergeCell ref="F19:G21"/>
    <mergeCell ref="H19:I21"/>
    <mergeCell ref="D22:E22"/>
    <mergeCell ref="H22:I22"/>
    <mergeCell ref="H8:I8"/>
    <mergeCell ref="D9:E11"/>
    <mergeCell ref="F9:G11"/>
    <mergeCell ref="H9:I11"/>
    <mergeCell ref="D12:E12"/>
    <mergeCell ref="F12:G12"/>
    <mergeCell ref="D8:E8"/>
    <mergeCell ref="F8:G8"/>
    <mergeCell ref="V37:AA37"/>
    <mergeCell ref="V26:AA26"/>
    <mergeCell ref="V22:W22"/>
    <mergeCell ref="Z22:AA22"/>
    <mergeCell ref="P36:U36"/>
    <mergeCell ref="D37:I37"/>
    <mergeCell ref="J37:O37"/>
    <mergeCell ref="P37:U37"/>
    <mergeCell ref="D32:E32"/>
    <mergeCell ref="F32:G32"/>
    <mergeCell ref="H32:I32"/>
    <mergeCell ref="D33:E35"/>
    <mergeCell ref="F33:G35"/>
    <mergeCell ref="H33:I35"/>
    <mergeCell ref="F29:F31"/>
    <mergeCell ref="G29:G31"/>
    <mergeCell ref="F23:F25"/>
    <mergeCell ref="G23:G25"/>
    <mergeCell ref="P10:U35"/>
    <mergeCell ref="D29:E31"/>
    <mergeCell ref="H29:I31"/>
    <mergeCell ref="D16:I16"/>
    <mergeCell ref="D23:E25"/>
    <mergeCell ref="H23:I25"/>
    <mergeCell ref="D26:I26"/>
    <mergeCell ref="D27:I27"/>
    <mergeCell ref="D28:E28"/>
    <mergeCell ref="H28:I28"/>
    <mergeCell ref="Z28:AA28"/>
    <mergeCell ref="Z29:AA31"/>
    <mergeCell ref="AB33:AC33"/>
    <mergeCell ref="J10:O35"/>
    <mergeCell ref="H12:I12"/>
    <mergeCell ref="D13:E15"/>
    <mergeCell ref="F13:G15"/>
    <mergeCell ref="H13:I15"/>
    <mergeCell ref="AB8:AG15"/>
    <mergeCell ref="AB25:AG25"/>
    <mergeCell ref="AB26:AG26"/>
    <mergeCell ref="AB22:AC22"/>
    <mergeCell ref="AF22:AG22"/>
    <mergeCell ref="D17:I17"/>
    <mergeCell ref="D18:E18"/>
    <mergeCell ref="F18:G18"/>
    <mergeCell ref="H18:I18"/>
    <mergeCell ref="D19:E21"/>
    <mergeCell ref="AD33:AE33"/>
    <mergeCell ref="AF33:AG33"/>
    <mergeCell ref="X19:Y21"/>
    <mergeCell ref="Z19:AA21"/>
    <mergeCell ref="AF27:AG27"/>
    <mergeCell ref="AB28:AC29"/>
    <mergeCell ref="AD28:AE29"/>
    <mergeCell ref="AF28:AG29"/>
    <mergeCell ref="AB30:AC30"/>
    <mergeCell ref="AD30:AE30"/>
    <mergeCell ref="AF30:AG30"/>
    <mergeCell ref="AB31:AC32"/>
    <mergeCell ref="AD31:AE32"/>
    <mergeCell ref="AF31:AG32"/>
    <mergeCell ref="AB27:AC27"/>
    <mergeCell ref="AD27:AE27"/>
    <mergeCell ref="D4:F4"/>
    <mergeCell ref="G4:I4"/>
    <mergeCell ref="J4:L4"/>
    <mergeCell ref="M4:O4"/>
    <mergeCell ref="P4:R4"/>
    <mergeCell ref="S4:U4"/>
    <mergeCell ref="V4:X4"/>
    <mergeCell ref="D7:E7"/>
    <mergeCell ref="F7:G7"/>
    <mergeCell ref="H7:I7"/>
    <mergeCell ref="J7:K7"/>
    <mergeCell ref="L7:M7"/>
    <mergeCell ref="N7:O7"/>
    <mergeCell ref="X5:Y5"/>
    <mergeCell ref="D6:I6"/>
    <mergeCell ref="J6:O6"/>
    <mergeCell ref="P6:U6"/>
    <mergeCell ref="V6:AA6"/>
    <mergeCell ref="P7:Q7"/>
    <mergeCell ref="AB39:AG39"/>
    <mergeCell ref="P38:U38"/>
    <mergeCell ref="V32:AA32"/>
    <mergeCell ref="V33:AA35"/>
    <mergeCell ref="V9:W11"/>
    <mergeCell ref="X9:Y11"/>
    <mergeCell ref="Z9:AA11"/>
    <mergeCell ref="V12:W12"/>
    <mergeCell ref="X12:Y12"/>
    <mergeCell ref="V28:W28"/>
    <mergeCell ref="V29:W31"/>
    <mergeCell ref="X29:X31"/>
    <mergeCell ref="Y29:Y31"/>
    <mergeCell ref="X23:X25"/>
    <mergeCell ref="Y23:Y25"/>
    <mergeCell ref="V17:AA17"/>
    <mergeCell ref="V13:W15"/>
    <mergeCell ref="X13:Y15"/>
    <mergeCell ref="Z13:AA15"/>
    <mergeCell ref="V16:AA16"/>
    <mergeCell ref="Z12:AA12"/>
    <mergeCell ref="V18:W18"/>
    <mergeCell ref="X18:Y18"/>
    <mergeCell ref="Z18:AA18"/>
    <mergeCell ref="H1:AC1"/>
    <mergeCell ref="AD1:AG1"/>
    <mergeCell ref="AD2:AG2"/>
    <mergeCell ref="Y4:AA4"/>
    <mergeCell ref="AB4:AD4"/>
    <mergeCell ref="AE4:AG4"/>
    <mergeCell ref="AD5:AE5"/>
    <mergeCell ref="AB6:AG6"/>
    <mergeCell ref="V8:W8"/>
    <mergeCell ref="X8:Y8"/>
    <mergeCell ref="Z8:AA8"/>
    <mergeCell ref="AB7:AC7"/>
    <mergeCell ref="AD7:AE7"/>
    <mergeCell ref="AF7:AG7"/>
    <mergeCell ref="J8:O9"/>
    <mergeCell ref="P8:U9"/>
    <mergeCell ref="R7:S7"/>
    <mergeCell ref="T7:U7"/>
    <mergeCell ref="V7:W7"/>
    <mergeCell ref="X7:Y7"/>
    <mergeCell ref="Z7:AA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5" sqref="A5"/>
    </sheetView>
  </sheetViews>
  <sheetFormatPr defaultColWidth="4" defaultRowHeight="12.75"/>
  <cols>
    <col min="1" max="1" width="8.140625" style="1" customWidth="1"/>
    <col min="2" max="3" width="2.7109375" style="115" customWidth="1"/>
    <col min="4" max="33" width="4.7109375" style="117" customWidth="1"/>
    <col min="34" max="34" width="4" style="117"/>
    <col min="35" max="35" width="9.85546875" style="4" customWidth="1"/>
    <col min="36" max="16384" width="4" style="117"/>
  </cols>
  <sheetData>
    <row r="1" spans="1:36" s="38" customFormat="1" ht="18.75">
      <c r="A1" s="34" t="s">
        <v>43</v>
      </c>
      <c r="B1" s="116"/>
      <c r="C1" s="116"/>
      <c r="E1" s="39"/>
      <c r="F1" s="39"/>
      <c r="G1" s="39"/>
      <c r="H1" s="231" t="s">
        <v>167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2" t="s">
        <v>168</v>
      </c>
      <c r="AE1" s="232"/>
      <c r="AF1" s="232"/>
      <c r="AG1" s="232"/>
      <c r="AI1" s="40"/>
    </row>
    <row r="2" spans="1:36" ht="13.5" customHeight="1">
      <c r="A2" s="34" t="s">
        <v>34</v>
      </c>
      <c r="D2" s="4" t="str">
        <f>"Week "&amp;A5</f>
        <v>Week 18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555</v>
      </c>
      <c r="B4" s="111" t="s">
        <v>137</v>
      </c>
      <c r="D4" s="234">
        <v>42009</v>
      </c>
      <c r="E4" s="234"/>
      <c r="F4" s="234"/>
      <c r="G4" s="235" t="str">
        <f>"(day "&amp;$A$4+0&amp;")"</f>
        <v>(day 555)</v>
      </c>
      <c r="H4" s="235"/>
      <c r="I4" s="235"/>
      <c r="J4" s="234">
        <f>D4+1</f>
        <v>42010</v>
      </c>
      <c r="K4" s="234"/>
      <c r="L4" s="234"/>
      <c r="M4" s="235" t="str">
        <f>"(day "&amp;$A$4+1&amp;")"</f>
        <v>(day 556)</v>
      </c>
      <c r="N4" s="235"/>
      <c r="O4" s="235"/>
      <c r="P4" s="234">
        <f>J4+1</f>
        <v>42011</v>
      </c>
      <c r="Q4" s="234"/>
      <c r="R4" s="234"/>
      <c r="S4" s="235" t="str">
        <f>"(day "&amp;$A$4+2&amp;")"</f>
        <v>(day 557)</v>
      </c>
      <c r="T4" s="235"/>
      <c r="U4" s="235"/>
      <c r="V4" s="234">
        <f>P4+1</f>
        <v>42012</v>
      </c>
      <c r="W4" s="234"/>
      <c r="X4" s="234"/>
      <c r="Y4" s="235" t="str">
        <f>"(day "&amp;$A$4+3&amp;")"</f>
        <v>(day 558)</v>
      </c>
      <c r="Z4" s="235"/>
      <c r="AA4" s="235"/>
      <c r="AB4" s="234">
        <f>V4+1</f>
        <v>42013</v>
      </c>
      <c r="AC4" s="234"/>
      <c r="AD4" s="234"/>
      <c r="AE4" s="235" t="str">
        <f>"(day "&amp;$A$4+4&amp;")"</f>
        <v>(day 559)</v>
      </c>
      <c r="AF4" s="235"/>
      <c r="AG4" s="235"/>
      <c r="AI4" s="6"/>
    </row>
    <row r="5" spans="1:36" s="7" customFormat="1" ht="13.5" customHeight="1">
      <c r="A5" s="112">
        <v>18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281</v>
      </c>
      <c r="W7" s="224"/>
      <c r="X7" s="223" t="s">
        <v>282</v>
      </c>
      <c r="Y7" s="224"/>
      <c r="Z7" s="223" t="s">
        <v>283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184">
        <f>$A8</f>
        <v>0.32291666666666669</v>
      </c>
      <c r="E8" s="185"/>
      <c r="F8" s="184">
        <f>$A8</f>
        <v>0.32291666666666669</v>
      </c>
      <c r="G8" s="185"/>
      <c r="H8" s="184">
        <f>$A8</f>
        <v>0.32291666666666669</v>
      </c>
      <c r="I8" s="185"/>
      <c r="J8" s="184">
        <f>$A8</f>
        <v>0.32291666666666669</v>
      </c>
      <c r="K8" s="185"/>
      <c r="L8" s="184">
        <f>$A8</f>
        <v>0.32291666666666669</v>
      </c>
      <c r="M8" s="185"/>
      <c r="N8" s="184">
        <f>$A8</f>
        <v>0.32291666666666669</v>
      </c>
      <c r="O8" s="200"/>
      <c r="P8" s="184">
        <f>$A8</f>
        <v>0.32291666666666669</v>
      </c>
      <c r="Q8" s="185"/>
      <c r="R8" s="184">
        <f>$A8</f>
        <v>0.32291666666666669</v>
      </c>
      <c r="S8" s="185"/>
      <c r="T8" s="184">
        <f>$A8</f>
        <v>0.32291666666666669</v>
      </c>
      <c r="U8" s="200"/>
      <c r="V8" s="184">
        <f>$A8</f>
        <v>0.32291666666666669</v>
      </c>
      <c r="W8" s="185"/>
      <c r="X8" s="184">
        <f>$A8</f>
        <v>0.32291666666666669</v>
      </c>
      <c r="Y8" s="185"/>
      <c r="Z8" s="184">
        <f>$A8</f>
        <v>0.32291666666666669</v>
      </c>
      <c r="AA8" s="200"/>
      <c r="AB8" s="184">
        <f>$A8</f>
        <v>0.32291666666666669</v>
      </c>
      <c r="AC8" s="185"/>
      <c r="AD8" s="184">
        <f>$A8</f>
        <v>0.32291666666666669</v>
      </c>
      <c r="AE8" s="185"/>
      <c r="AF8" s="184">
        <f>$A8</f>
        <v>0.32291666666666669</v>
      </c>
      <c r="AG8" s="185"/>
    </row>
    <row r="9" spans="1:36" ht="13.5" customHeight="1">
      <c r="A9" s="9">
        <v>0.33333333333333331</v>
      </c>
      <c r="B9" s="10"/>
      <c r="C9" s="10"/>
      <c r="D9" s="186"/>
      <c r="E9" s="187"/>
      <c r="F9" s="186"/>
      <c r="G9" s="187"/>
      <c r="H9" s="186"/>
      <c r="I9" s="187"/>
      <c r="J9" s="186"/>
      <c r="K9" s="187"/>
      <c r="L9" s="186"/>
      <c r="M9" s="187"/>
      <c r="N9" s="186"/>
      <c r="O9" s="201"/>
      <c r="P9" s="186"/>
      <c r="Q9" s="187"/>
      <c r="R9" s="186"/>
      <c r="S9" s="187"/>
      <c r="T9" s="186"/>
      <c r="U9" s="201"/>
      <c r="V9" s="186"/>
      <c r="W9" s="187"/>
      <c r="X9" s="186"/>
      <c r="Y9" s="187"/>
      <c r="Z9" s="186"/>
      <c r="AA9" s="201"/>
      <c r="AB9" s="186"/>
      <c r="AC9" s="187"/>
      <c r="AD9" s="186"/>
      <c r="AE9" s="187"/>
      <c r="AF9" s="186"/>
      <c r="AG9" s="187"/>
    </row>
    <row r="10" spans="1:36" ht="13.5" customHeight="1">
      <c r="A10" s="9">
        <v>0.34375</v>
      </c>
      <c r="B10" s="10"/>
      <c r="C10" s="10"/>
      <c r="D10" s="186"/>
      <c r="E10" s="187"/>
      <c r="F10" s="186"/>
      <c r="G10" s="187"/>
      <c r="H10" s="186"/>
      <c r="I10" s="187"/>
      <c r="J10" s="186"/>
      <c r="K10" s="187"/>
      <c r="L10" s="186"/>
      <c r="M10" s="187"/>
      <c r="N10" s="186"/>
      <c r="O10" s="201"/>
      <c r="P10" s="186"/>
      <c r="Q10" s="187"/>
      <c r="R10" s="186"/>
      <c r="S10" s="187"/>
      <c r="T10" s="186"/>
      <c r="U10" s="201"/>
      <c r="V10" s="186"/>
      <c r="W10" s="187"/>
      <c r="X10" s="186"/>
      <c r="Y10" s="187"/>
      <c r="Z10" s="186"/>
      <c r="AA10" s="201"/>
      <c r="AB10" s="186"/>
      <c r="AC10" s="187"/>
      <c r="AD10" s="186"/>
      <c r="AE10" s="187"/>
      <c r="AF10" s="186"/>
      <c r="AG10" s="187"/>
    </row>
    <row r="11" spans="1:36" ht="13.5" customHeight="1">
      <c r="A11" s="9">
        <v>0.35416666666666702</v>
      </c>
      <c r="B11" s="10"/>
      <c r="C11" s="10"/>
      <c r="D11" s="188"/>
      <c r="E11" s="189"/>
      <c r="F11" s="188"/>
      <c r="G11" s="189"/>
      <c r="H11" s="188"/>
      <c r="I11" s="189"/>
      <c r="J11" s="188"/>
      <c r="K11" s="189"/>
      <c r="L11" s="188"/>
      <c r="M11" s="189"/>
      <c r="N11" s="188"/>
      <c r="O11" s="202"/>
      <c r="P11" s="188"/>
      <c r="Q11" s="189"/>
      <c r="R11" s="188"/>
      <c r="S11" s="189"/>
      <c r="T11" s="188"/>
      <c r="U11" s="202"/>
      <c r="V11" s="188"/>
      <c r="W11" s="189"/>
      <c r="X11" s="188"/>
      <c r="Y11" s="189"/>
      <c r="Z11" s="188"/>
      <c r="AA11" s="202"/>
      <c r="AB11" s="188"/>
      <c r="AC11" s="189"/>
      <c r="AD11" s="188"/>
      <c r="AE11" s="189"/>
      <c r="AF11" s="188"/>
      <c r="AG11" s="189"/>
    </row>
    <row r="12" spans="1:36" ht="13.5" customHeight="1">
      <c r="A12" s="9">
        <v>0.36458333333333298</v>
      </c>
      <c r="D12" s="184">
        <f>$A12</f>
        <v>0.36458333333333298</v>
      </c>
      <c r="E12" s="185"/>
      <c r="F12" s="184">
        <f>$A12</f>
        <v>0.36458333333333298</v>
      </c>
      <c r="G12" s="185"/>
      <c r="H12" s="184">
        <f>$A12</f>
        <v>0.36458333333333298</v>
      </c>
      <c r="I12" s="185"/>
      <c r="J12" s="184">
        <f>$A12</f>
        <v>0.36458333333333298</v>
      </c>
      <c r="K12" s="185"/>
      <c r="L12" s="184">
        <f>$A12</f>
        <v>0.36458333333333298</v>
      </c>
      <c r="M12" s="185"/>
      <c r="N12" s="184">
        <f>$A12</f>
        <v>0.36458333333333298</v>
      </c>
      <c r="O12" s="200"/>
      <c r="P12" s="184">
        <f>$A12</f>
        <v>0.36458333333333298</v>
      </c>
      <c r="Q12" s="185"/>
      <c r="R12" s="184">
        <f>$A12</f>
        <v>0.36458333333333298</v>
      </c>
      <c r="S12" s="185"/>
      <c r="T12" s="184">
        <f>$A12</f>
        <v>0.36458333333333298</v>
      </c>
      <c r="U12" s="200"/>
      <c r="V12" s="184">
        <f>$A12</f>
        <v>0.36458333333333298</v>
      </c>
      <c r="W12" s="185"/>
      <c r="X12" s="184">
        <f>$A12</f>
        <v>0.36458333333333298</v>
      </c>
      <c r="Y12" s="185"/>
      <c r="Z12" s="184">
        <f>$A12</f>
        <v>0.36458333333333298</v>
      </c>
      <c r="AA12" s="200"/>
      <c r="AB12" s="184">
        <f>$A12</f>
        <v>0.36458333333333298</v>
      </c>
      <c r="AC12" s="185"/>
      <c r="AD12" s="184">
        <f>$A12</f>
        <v>0.36458333333333298</v>
      </c>
      <c r="AE12" s="185"/>
      <c r="AF12" s="184">
        <f>$A12</f>
        <v>0.36458333333333298</v>
      </c>
      <c r="AG12" s="185"/>
    </row>
    <row r="13" spans="1:36" ht="13.5" customHeight="1">
      <c r="A13" s="9">
        <v>0.375</v>
      </c>
      <c r="B13" s="10"/>
      <c r="C13" s="10"/>
      <c r="D13" s="186"/>
      <c r="E13" s="187"/>
      <c r="F13" s="186"/>
      <c r="G13" s="187"/>
      <c r="H13" s="186"/>
      <c r="I13" s="187"/>
      <c r="J13" s="186"/>
      <c r="K13" s="187"/>
      <c r="L13" s="186"/>
      <c r="M13" s="187"/>
      <c r="N13" s="186"/>
      <c r="O13" s="201"/>
      <c r="P13" s="186"/>
      <c r="Q13" s="187"/>
      <c r="R13" s="186"/>
      <c r="S13" s="187"/>
      <c r="T13" s="186"/>
      <c r="U13" s="201"/>
      <c r="V13" s="186"/>
      <c r="W13" s="187"/>
      <c r="X13" s="186"/>
      <c r="Y13" s="187"/>
      <c r="Z13" s="186"/>
      <c r="AA13" s="201"/>
      <c r="AB13" s="186"/>
      <c r="AC13" s="187"/>
      <c r="AD13" s="186"/>
      <c r="AE13" s="187"/>
      <c r="AF13" s="186"/>
      <c r="AG13" s="187"/>
    </row>
    <row r="14" spans="1:36" ht="13.5" customHeight="1">
      <c r="A14" s="9">
        <v>0.38541666666666702</v>
      </c>
      <c r="B14" s="10"/>
      <c r="C14" s="10"/>
      <c r="D14" s="186"/>
      <c r="E14" s="187"/>
      <c r="F14" s="186"/>
      <c r="G14" s="187"/>
      <c r="H14" s="186"/>
      <c r="I14" s="187"/>
      <c r="J14" s="186"/>
      <c r="K14" s="187"/>
      <c r="L14" s="186"/>
      <c r="M14" s="187"/>
      <c r="N14" s="186"/>
      <c r="O14" s="201"/>
      <c r="P14" s="186"/>
      <c r="Q14" s="187"/>
      <c r="R14" s="186"/>
      <c r="S14" s="187"/>
      <c r="T14" s="186"/>
      <c r="U14" s="201"/>
      <c r="V14" s="186"/>
      <c r="W14" s="187"/>
      <c r="X14" s="186"/>
      <c r="Y14" s="187"/>
      <c r="Z14" s="186"/>
      <c r="AA14" s="201"/>
      <c r="AB14" s="186"/>
      <c r="AC14" s="187"/>
      <c r="AD14" s="186"/>
      <c r="AE14" s="187"/>
      <c r="AF14" s="186"/>
      <c r="AG14" s="187"/>
    </row>
    <row r="15" spans="1:36" ht="13.5" customHeight="1">
      <c r="A15" s="9">
        <v>0.39583333333333298</v>
      </c>
      <c r="B15" s="10"/>
      <c r="C15" s="10"/>
      <c r="D15" s="188"/>
      <c r="E15" s="189"/>
      <c r="F15" s="188"/>
      <c r="G15" s="189"/>
      <c r="H15" s="188"/>
      <c r="I15" s="189"/>
      <c r="J15" s="188"/>
      <c r="K15" s="189"/>
      <c r="L15" s="188"/>
      <c r="M15" s="189"/>
      <c r="N15" s="188"/>
      <c r="O15" s="202"/>
      <c r="P15" s="188"/>
      <c r="Q15" s="189"/>
      <c r="R15" s="188"/>
      <c r="S15" s="189"/>
      <c r="T15" s="188"/>
      <c r="U15" s="202"/>
      <c r="V15" s="188"/>
      <c r="W15" s="189"/>
      <c r="X15" s="188"/>
      <c r="Y15" s="189"/>
      <c r="Z15" s="188"/>
      <c r="AA15" s="202"/>
      <c r="AB15" s="188"/>
      <c r="AC15" s="189"/>
      <c r="AD15" s="188"/>
      <c r="AE15" s="189"/>
      <c r="AF15" s="188"/>
      <c r="AG15" s="189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17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184">
        <f>$A18</f>
        <v>0.42708333333333298</v>
      </c>
      <c r="E18" s="185"/>
      <c r="F18" s="184">
        <f>$A18</f>
        <v>0.42708333333333298</v>
      </c>
      <c r="G18" s="185"/>
      <c r="H18" s="184">
        <f>$A18</f>
        <v>0.42708333333333298</v>
      </c>
      <c r="I18" s="185"/>
      <c r="J18" s="184">
        <f>$A18</f>
        <v>0.42708333333333298</v>
      </c>
      <c r="K18" s="185"/>
      <c r="L18" s="184">
        <f>$A18</f>
        <v>0.42708333333333298</v>
      </c>
      <c r="M18" s="185"/>
      <c r="N18" s="184">
        <f>$A18</f>
        <v>0.42708333333333298</v>
      </c>
      <c r="O18" s="185"/>
      <c r="P18" s="184">
        <f>$A18</f>
        <v>0.42708333333333298</v>
      </c>
      <c r="Q18" s="185"/>
      <c r="R18" s="184">
        <f>$A18</f>
        <v>0.42708333333333298</v>
      </c>
      <c r="S18" s="185"/>
      <c r="T18" s="184">
        <f>$A18</f>
        <v>0.42708333333333298</v>
      </c>
      <c r="U18" s="185"/>
      <c r="V18" s="184">
        <f>$A18</f>
        <v>0.42708333333333298</v>
      </c>
      <c r="W18" s="185"/>
      <c r="X18" s="184">
        <f>$A18</f>
        <v>0.42708333333333298</v>
      </c>
      <c r="Y18" s="185"/>
      <c r="Z18" s="184">
        <f>$A18</f>
        <v>0.42708333333333298</v>
      </c>
      <c r="AA18" s="185"/>
      <c r="AB18" s="184">
        <f>$A18</f>
        <v>0.42708333333333298</v>
      </c>
      <c r="AC18" s="185"/>
      <c r="AD18" s="184">
        <f>$A18</f>
        <v>0.42708333333333298</v>
      </c>
      <c r="AE18" s="185"/>
      <c r="AF18" s="184">
        <f>$A18</f>
        <v>0.42708333333333298</v>
      </c>
      <c r="AG18" s="185"/>
      <c r="AI18" s="4" t="s">
        <v>6</v>
      </c>
      <c r="AJ18" s="59"/>
      <c r="AK18" s="48"/>
    </row>
    <row r="19" spans="1:38" ht="13.5" customHeight="1">
      <c r="A19" s="9">
        <v>0.4375</v>
      </c>
      <c r="B19" s="10"/>
      <c r="C19" s="10"/>
      <c r="D19" s="186"/>
      <c r="E19" s="187"/>
      <c r="F19" s="186"/>
      <c r="G19" s="187"/>
      <c r="H19" s="186"/>
      <c r="I19" s="187"/>
      <c r="J19" s="186"/>
      <c r="K19" s="187"/>
      <c r="L19" s="186"/>
      <c r="M19" s="187"/>
      <c r="N19" s="186"/>
      <c r="O19" s="187"/>
      <c r="P19" s="186"/>
      <c r="Q19" s="187"/>
      <c r="R19" s="186"/>
      <c r="S19" s="187"/>
      <c r="T19" s="186"/>
      <c r="U19" s="187"/>
      <c r="V19" s="186"/>
      <c r="W19" s="187"/>
      <c r="X19" s="186"/>
      <c r="Y19" s="187"/>
      <c r="Z19" s="186"/>
      <c r="AA19" s="187"/>
      <c r="AB19" s="186"/>
      <c r="AC19" s="187"/>
      <c r="AD19" s="186"/>
      <c r="AE19" s="187"/>
      <c r="AF19" s="186"/>
      <c r="AG19" s="187"/>
      <c r="AI19" s="4" t="s">
        <v>8</v>
      </c>
      <c r="AJ19" s="59"/>
      <c r="AK19" s="48"/>
    </row>
    <row r="20" spans="1:38" ht="13.5" customHeight="1">
      <c r="A20" s="9">
        <v>0.44791666666666702</v>
      </c>
      <c r="D20" s="186"/>
      <c r="E20" s="187"/>
      <c r="F20" s="186"/>
      <c r="G20" s="187"/>
      <c r="H20" s="186"/>
      <c r="I20" s="187"/>
      <c r="J20" s="186"/>
      <c r="K20" s="187"/>
      <c r="L20" s="186"/>
      <c r="M20" s="187"/>
      <c r="N20" s="186"/>
      <c r="O20" s="187"/>
      <c r="P20" s="186"/>
      <c r="Q20" s="187"/>
      <c r="R20" s="186"/>
      <c r="S20" s="187"/>
      <c r="T20" s="186"/>
      <c r="U20" s="187"/>
      <c r="V20" s="186"/>
      <c r="W20" s="187"/>
      <c r="X20" s="186"/>
      <c r="Y20" s="187"/>
      <c r="Z20" s="186"/>
      <c r="AA20" s="187"/>
      <c r="AB20" s="186"/>
      <c r="AC20" s="187"/>
      <c r="AD20" s="186"/>
      <c r="AE20" s="187"/>
      <c r="AF20" s="186"/>
      <c r="AG20" s="187"/>
      <c r="AI20" s="4" t="s">
        <v>9</v>
      </c>
      <c r="AJ20" s="59"/>
      <c r="AK20" s="48"/>
    </row>
    <row r="21" spans="1:38" ht="13.5" customHeight="1">
      <c r="A21" s="9">
        <v>0.45833333333333298</v>
      </c>
      <c r="B21" s="10"/>
      <c r="C21" s="10"/>
      <c r="D21" s="188"/>
      <c r="E21" s="189"/>
      <c r="F21" s="188"/>
      <c r="G21" s="189"/>
      <c r="H21" s="188"/>
      <c r="I21" s="189"/>
      <c r="J21" s="188"/>
      <c r="K21" s="189"/>
      <c r="L21" s="188"/>
      <c r="M21" s="189"/>
      <c r="N21" s="188"/>
      <c r="O21" s="189"/>
      <c r="P21" s="188"/>
      <c r="Q21" s="189"/>
      <c r="R21" s="188"/>
      <c r="S21" s="189"/>
      <c r="T21" s="188"/>
      <c r="U21" s="189"/>
      <c r="V21" s="188"/>
      <c r="W21" s="189"/>
      <c r="X21" s="188"/>
      <c r="Y21" s="189"/>
      <c r="Z21" s="188"/>
      <c r="AA21" s="189"/>
      <c r="AB21" s="188"/>
      <c r="AC21" s="189"/>
      <c r="AD21" s="188"/>
      <c r="AE21" s="189"/>
      <c r="AF21" s="188"/>
      <c r="AG21" s="189"/>
      <c r="AI21" s="4" t="s">
        <v>10</v>
      </c>
      <c r="AJ21" s="59"/>
      <c r="AK21" s="48"/>
    </row>
    <row r="22" spans="1:38" ht="13.5" customHeight="1">
      <c r="A22" s="9">
        <v>0.46875</v>
      </c>
      <c r="B22" s="10"/>
      <c r="C22" s="10"/>
      <c r="D22" s="184">
        <f>$A22</f>
        <v>0.46875</v>
      </c>
      <c r="E22" s="185"/>
      <c r="F22" s="184">
        <f>$A22</f>
        <v>0.46875</v>
      </c>
      <c r="G22" s="185"/>
      <c r="H22" s="184">
        <f>$A22</f>
        <v>0.46875</v>
      </c>
      <c r="I22" s="185"/>
      <c r="J22" s="184">
        <f>$A22</f>
        <v>0.46875</v>
      </c>
      <c r="K22" s="185"/>
      <c r="L22" s="184">
        <f>$A22</f>
        <v>0.46875</v>
      </c>
      <c r="M22" s="185"/>
      <c r="N22" s="184">
        <f>$A22</f>
        <v>0.46875</v>
      </c>
      <c r="O22" s="185"/>
      <c r="P22" s="184">
        <f>$A22</f>
        <v>0.46875</v>
      </c>
      <c r="Q22" s="185"/>
      <c r="R22" s="184">
        <f>$A22</f>
        <v>0.46875</v>
      </c>
      <c r="S22" s="185"/>
      <c r="T22" s="184">
        <f>$A22</f>
        <v>0.46875</v>
      </c>
      <c r="U22" s="185"/>
      <c r="V22" s="184">
        <f>$A22</f>
        <v>0.46875</v>
      </c>
      <c r="W22" s="185"/>
      <c r="X22" s="184">
        <f>$A22</f>
        <v>0.46875</v>
      </c>
      <c r="Y22" s="185"/>
      <c r="Z22" s="184">
        <f>$A22</f>
        <v>0.46875</v>
      </c>
      <c r="AA22" s="185"/>
      <c r="AB22" s="184">
        <f>$A22</f>
        <v>0.46875</v>
      </c>
      <c r="AC22" s="185"/>
      <c r="AD22" s="184">
        <f>$A22</f>
        <v>0.46875</v>
      </c>
      <c r="AE22" s="185"/>
      <c r="AF22" s="184">
        <f>$A22</f>
        <v>0.46875</v>
      </c>
      <c r="AG22" s="185"/>
      <c r="AI22" s="4" t="s">
        <v>7</v>
      </c>
      <c r="AJ22" s="59"/>
      <c r="AK22" s="48"/>
    </row>
    <row r="23" spans="1:38" ht="13.5" customHeight="1">
      <c r="A23" s="9">
        <v>0.47916666666666702</v>
      </c>
      <c r="B23" s="10"/>
      <c r="C23" s="10"/>
      <c r="D23" s="186"/>
      <c r="E23" s="187"/>
      <c r="F23" s="186"/>
      <c r="G23" s="187"/>
      <c r="H23" s="186"/>
      <c r="I23" s="187"/>
      <c r="J23" s="186"/>
      <c r="K23" s="187"/>
      <c r="L23" s="186"/>
      <c r="M23" s="187"/>
      <c r="N23" s="186"/>
      <c r="O23" s="187"/>
      <c r="P23" s="186"/>
      <c r="Q23" s="187"/>
      <c r="R23" s="186"/>
      <c r="S23" s="187"/>
      <c r="T23" s="186"/>
      <c r="U23" s="187"/>
      <c r="V23" s="186"/>
      <c r="W23" s="187"/>
      <c r="X23" s="186"/>
      <c r="Y23" s="187"/>
      <c r="Z23" s="186"/>
      <c r="AA23" s="187"/>
      <c r="AB23" s="186"/>
      <c r="AC23" s="187"/>
      <c r="AD23" s="186"/>
      <c r="AE23" s="187"/>
      <c r="AF23" s="186"/>
      <c r="AG23" s="187"/>
      <c r="AI23" s="4" t="s">
        <v>5</v>
      </c>
      <c r="AJ23" s="59"/>
      <c r="AK23" s="48"/>
    </row>
    <row r="24" spans="1:38" ht="13.5" customHeight="1">
      <c r="A24" s="9">
        <v>0.48958333333333298</v>
      </c>
      <c r="D24" s="186"/>
      <c r="E24" s="187"/>
      <c r="F24" s="186"/>
      <c r="G24" s="187"/>
      <c r="H24" s="186"/>
      <c r="I24" s="187"/>
      <c r="J24" s="186"/>
      <c r="K24" s="187"/>
      <c r="L24" s="186"/>
      <c r="M24" s="187"/>
      <c r="N24" s="186"/>
      <c r="O24" s="187"/>
      <c r="P24" s="186"/>
      <c r="Q24" s="187"/>
      <c r="R24" s="186"/>
      <c r="S24" s="187"/>
      <c r="T24" s="186"/>
      <c r="U24" s="187"/>
      <c r="V24" s="186"/>
      <c r="W24" s="187"/>
      <c r="X24" s="186"/>
      <c r="Y24" s="187"/>
      <c r="Z24" s="186"/>
      <c r="AA24" s="187"/>
      <c r="AB24" s="186"/>
      <c r="AC24" s="187"/>
      <c r="AD24" s="186"/>
      <c r="AE24" s="187"/>
      <c r="AF24" s="186"/>
      <c r="AG24" s="187"/>
      <c r="AI24" s="4" t="s">
        <v>14</v>
      </c>
      <c r="AJ24" s="59"/>
      <c r="AK24" s="48"/>
    </row>
    <row r="25" spans="1:38" ht="13.5" customHeight="1">
      <c r="A25" s="9">
        <v>0.5</v>
      </c>
      <c r="B25" s="10"/>
      <c r="C25" s="10"/>
      <c r="D25" s="188"/>
      <c r="E25" s="189"/>
      <c r="F25" s="188"/>
      <c r="G25" s="189"/>
      <c r="H25" s="188"/>
      <c r="I25" s="189"/>
      <c r="J25" s="188"/>
      <c r="K25" s="189"/>
      <c r="L25" s="188"/>
      <c r="M25" s="189"/>
      <c r="N25" s="188"/>
      <c r="O25" s="189"/>
      <c r="P25" s="188"/>
      <c r="Q25" s="189"/>
      <c r="R25" s="188"/>
      <c r="S25" s="189"/>
      <c r="T25" s="188"/>
      <c r="U25" s="189"/>
      <c r="V25" s="188"/>
      <c r="W25" s="189"/>
      <c r="X25" s="188"/>
      <c r="Y25" s="189"/>
      <c r="Z25" s="188"/>
      <c r="AA25" s="189"/>
      <c r="AB25" s="188"/>
      <c r="AC25" s="189"/>
      <c r="AD25" s="188"/>
      <c r="AE25" s="189"/>
      <c r="AF25" s="188"/>
      <c r="AG25" s="189"/>
      <c r="AI25" s="4" t="s">
        <v>11</v>
      </c>
      <c r="AJ25" s="59"/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/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/>
      <c r="AK27" s="48"/>
    </row>
    <row r="28" spans="1:38" ht="13.5" customHeight="1">
      <c r="A28" s="9">
        <v>0.53125</v>
      </c>
      <c r="D28" s="184">
        <f>$A28</f>
        <v>0.53125</v>
      </c>
      <c r="E28" s="185"/>
      <c r="F28" s="184">
        <f>$A28</f>
        <v>0.53125</v>
      </c>
      <c r="G28" s="185"/>
      <c r="H28" s="184">
        <f>$A28</f>
        <v>0.53125</v>
      </c>
      <c r="I28" s="185"/>
      <c r="J28" s="184">
        <f>$A28</f>
        <v>0.53125</v>
      </c>
      <c r="K28" s="185"/>
      <c r="L28" s="184">
        <f>$A28</f>
        <v>0.53125</v>
      </c>
      <c r="M28" s="185"/>
      <c r="N28" s="184">
        <f>$A28</f>
        <v>0.53125</v>
      </c>
      <c r="O28" s="185"/>
      <c r="P28" s="184">
        <f>$A28</f>
        <v>0.53125</v>
      </c>
      <c r="Q28" s="185"/>
      <c r="R28" s="184">
        <f>$A28</f>
        <v>0.53125</v>
      </c>
      <c r="S28" s="185"/>
      <c r="T28" s="184">
        <f>$A28</f>
        <v>0.53125</v>
      </c>
      <c r="U28" s="185"/>
      <c r="V28" s="215">
        <f>$A28</f>
        <v>0.53125</v>
      </c>
      <c r="W28" s="216"/>
      <c r="X28" s="216"/>
      <c r="Y28" s="216"/>
      <c r="Z28" s="216"/>
      <c r="AA28" s="217"/>
      <c r="AB28" s="184">
        <f>$A28</f>
        <v>0.53125</v>
      </c>
      <c r="AC28" s="185"/>
      <c r="AD28" s="184">
        <f>$A28</f>
        <v>0.53125</v>
      </c>
      <c r="AE28" s="185"/>
      <c r="AF28" s="184">
        <f>$A28</f>
        <v>0.53125</v>
      </c>
      <c r="AG28" s="185"/>
      <c r="AI28" s="4" t="s">
        <v>25</v>
      </c>
      <c r="AJ28" s="59"/>
      <c r="AK28" s="48"/>
    </row>
    <row r="29" spans="1:38" ht="13.5" customHeight="1">
      <c r="A29" s="9">
        <v>4.1666666666666664E-2</v>
      </c>
      <c r="B29" s="10"/>
      <c r="C29" s="10"/>
      <c r="D29" s="186"/>
      <c r="E29" s="187"/>
      <c r="F29" s="186"/>
      <c r="G29" s="187"/>
      <c r="H29" s="186"/>
      <c r="I29" s="187"/>
      <c r="J29" s="186"/>
      <c r="K29" s="187"/>
      <c r="L29" s="186"/>
      <c r="M29" s="187"/>
      <c r="N29" s="186"/>
      <c r="O29" s="187"/>
      <c r="P29" s="186"/>
      <c r="Q29" s="187"/>
      <c r="R29" s="186"/>
      <c r="S29" s="187"/>
      <c r="T29" s="186"/>
      <c r="U29" s="187"/>
      <c r="V29" s="194" t="s">
        <v>21</v>
      </c>
      <c r="W29" s="195"/>
      <c r="X29" s="195"/>
      <c r="Y29" s="195"/>
      <c r="Z29" s="195"/>
      <c r="AA29" s="196"/>
      <c r="AB29" s="186"/>
      <c r="AC29" s="187"/>
      <c r="AD29" s="186"/>
      <c r="AE29" s="187"/>
      <c r="AF29" s="186"/>
      <c r="AG29" s="187"/>
      <c r="AI29" s="4" t="s">
        <v>39</v>
      </c>
      <c r="AJ29" s="59"/>
      <c r="AK29" s="48"/>
    </row>
    <row r="30" spans="1:38" ht="13.5" customHeight="1">
      <c r="A30" s="9">
        <v>5.2083333333333336E-2</v>
      </c>
      <c r="B30" s="10"/>
      <c r="C30" s="10"/>
      <c r="D30" s="186"/>
      <c r="E30" s="187"/>
      <c r="F30" s="186"/>
      <c r="G30" s="187"/>
      <c r="H30" s="186"/>
      <c r="I30" s="187"/>
      <c r="J30" s="186"/>
      <c r="K30" s="187"/>
      <c r="L30" s="186"/>
      <c r="M30" s="187"/>
      <c r="N30" s="186"/>
      <c r="O30" s="187"/>
      <c r="P30" s="186"/>
      <c r="Q30" s="187"/>
      <c r="R30" s="186"/>
      <c r="S30" s="187"/>
      <c r="T30" s="186"/>
      <c r="U30" s="187"/>
      <c r="V30" s="194"/>
      <c r="W30" s="195"/>
      <c r="X30" s="195"/>
      <c r="Y30" s="195"/>
      <c r="Z30" s="195"/>
      <c r="AA30" s="196"/>
      <c r="AB30" s="186"/>
      <c r="AC30" s="187"/>
      <c r="AD30" s="186"/>
      <c r="AE30" s="187"/>
      <c r="AF30" s="186"/>
      <c r="AG30" s="187"/>
      <c r="AI30" s="4" t="s">
        <v>52</v>
      </c>
      <c r="AJ30" s="59"/>
      <c r="AK30" s="48"/>
    </row>
    <row r="31" spans="1:38" ht="13.5" customHeight="1">
      <c r="A31" s="9">
        <v>6.25E-2</v>
      </c>
      <c r="B31" s="10"/>
      <c r="C31" s="10"/>
      <c r="D31" s="188"/>
      <c r="E31" s="189"/>
      <c r="F31" s="188"/>
      <c r="G31" s="189"/>
      <c r="H31" s="188"/>
      <c r="I31" s="189"/>
      <c r="J31" s="188"/>
      <c r="K31" s="189"/>
      <c r="L31" s="188"/>
      <c r="M31" s="189"/>
      <c r="N31" s="188"/>
      <c r="O31" s="189"/>
      <c r="P31" s="188"/>
      <c r="Q31" s="189"/>
      <c r="R31" s="188"/>
      <c r="S31" s="189"/>
      <c r="T31" s="188"/>
      <c r="U31" s="189"/>
      <c r="V31" s="194"/>
      <c r="W31" s="195"/>
      <c r="X31" s="195"/>
      <c r="Y31" s="195"/>
      <c r="Z31" s="195"/>
      <c r="AA31" s="196"/>
      <c r="AB31" s="188"/>
      <c r="AC31" s="189"/>
      <c r="AD31" s="188"/>
      <c r="AE31" s="189"/>
      <c r="AF31" s="188"/>
      <c r="AG31" s="189"/>
    </row>
    <row r="32" spans="1:38" s="4" customFormat="1" ht="13.5" customHeight="1">
      <c r="A32" s="9">
        <v>7.2916666666666699E-2</v>
      </c>
      <c r="B32" s="115"/>
      <c r="C32" s="115"/>
      <c r="D32" s="184">
        <f>$A32</f>
        <v>7.2916666666666699E-2</v>
      </c>
      <c r="E32" s="185"/>
      <c r="F32" s="184">
        <f>$A32</f>
        <v>7.2916666666666699E-2</v>
      </c>
      <c r="G32" s="185"/>
      <c r="H32" s="184">
        <f>$A32</f>
        <v>7.2916666666666699E-2</v>
      </c>
      <c r="I32" s="185"/>
      <c r="J32" s="184">
        <f>$A32</f>
        <v>7.2916666666666699E-2</v>
      </c>
      <c r="K32" s="185"/>
      <c r="L32" s="184">
        <f>$A32</f>
        <v>7.2916666666666699E-2</v>
      </c>
      <c r="M32" s="185"/>
      <c r="N32" s="184">
        <f>$A32</f>
        <v>7.2916666666666699E-2</v>
      </c>
      <c r="O32" s="185"/>
      <c r="P32" s="184">
        <f>$A32</f>
        <v>7.2916666666666699E-2</v>
      </c>
      <c r="Q32" s="185"/>
      <c r="R32" s="184">
        <f>$A32</f>
        <v>7.2916666666666699E-2</v>
      </c>
      <c r="S32" s="185"/>
      <c r="T32" s="184">
        <f>$A32</f>
        <v>7.2916666666666699E-2</v>
      </c>
      <c r="U32" s="185"/>
      <c r="V32" s="194"/>
      <c r="W32" s="195"/>
      <c r="X32" s="195"/>
      <c r="Y32" s="195"/>
      <c r="Z32" s="195"/>
      <c r="AA32" s="196"/>
      <c r="AB32" s="184">
        <f>$A32</f>
        <v>7.2916666666666699E-2</v>
      </c>
      <c r="AC32" s="185"/>
      <c r="AD32" s="184">
        <f>$A32</f>
        <v>7.2916666666666699E-2</v>
      </c>
      <c r="AE32" s="185"/>
      <c r="AF32" s="184">
        <f>$A32</f>
        <v>7.2916666666666699E-2</v>
      </c>
      <c r="AG32" s="185"/>
      <c r="AI32" s="4" t="s">
        <v>58</v>
      </c>
      <c r="AJ32" s="48">
        <f>SUM(AJ18:AJ30)</f>
        <v>0</v>
      </c>
      <c r="AK32" s="49"/>
      <c r="AL32" s="117"/>
    </row>
    <row r="33" spans="1:33" s="4" customFormat="1" ht="13.5" customHeight="1">
      <c r="A33" s="9">
        <v>8.3333333333333398E-2</v>
      </c>
      <c r="B33" s="10"/>
      <c r="C33" s="10"/>
      <c r="D33" s="186"/>
      <c r="E33" s="187"/>
      <c r="F33" s="186"/>
      <c r="G33" s="187"/>
      <c r="H33" s="186"/>
      <c r="I33" s="187"/>
      <c r="J33" s="186"/>
      <c r="K33" s="187"/>
      <c r="L33" s="186"/>
      <c r="M33" s="187"/>
      <c r="N33" s="186"/>
      <c r="O33" s="187"/>
      <c r="P33" s="186"/>
      <c r="Q33" s="187"/>
      <c r="R33" s="186"/>
      <c r="S33" s="187"/>
      <c r="T33" s="186"/>
      <c r="U33" s="187"/>
      <c r="V33" s="194"/>
      <c r="W33" s="195"/>
      <c r="X33" s="195"/>
      <c r="Y33" s="195"/>
      <c r="Z33" s="195"/>
      <c r="AA33" s="196"/>
      <c r="AB33" s="186"/>
      <c r="AC33" s="187"/>
      <c r="AD33" s="186"/>
      <c r="AE33" s="187"/>
      <c r="AF33" s="186"/>
      <c r="AG33" s="187"/>
    </row>
    <row r="34" spans="1:33" s="4" customFormat="1" ht="13.5" customHeight="1">
      <c r="A34" s="9">
        <v>9.3750000000000097E-2</v>
      </c>
      <c r="B34" s="10"/>
      <c r="C34" s="10"/>
      <c r="D34" s="186"/>
      <c r="E34" s="187"/>
      <c r="F34" s="186"/>
      <c r="G34" s="187"/>
      <c r="H34" s="186"/>
      <c r="I34" s="187"/>
      <c r="J34" s="186"/>
      <c r="K34" s="187"/>
      <c r="L34" s="186"/>
      <c r="M34" s="187"/>
      <c r="N34" s="186"/>
      <c r="O34" s="187"/>
      <c r="P34" s="186"/>
      <c r="Q34" s="187"/>
      <c r="R34" s="186"/>
      <c r="S34" s="187"/>
      <c r="T34" s="186"/>
      <c r="U34" s="187"/>
      <c r="V34" s="194"/>
      <c r="W34" s="195"/>
      <c r="X34" s="195"/>
      <c r="Y34" s="195"/>
      <c r="Z34" s="195"/>
      <c r="AA34" s="196"/>
      <c r="AB34" s="186"/>
      <c r="AC34" s="187"/>
      <c r="AD34" s="186"/>
      <c r="AE34" s="187"/>
      <c r="AF34" s="186"/>
      <c r="AG34" s="187"/>
    </row>
    <row r="35" spans="1:33" s="4" customFormat="1" ht="13.5" customHeight="1">
      <c r="A35" s="9">
        <v>0.104166666666667</v>
      </c>
      <c r="B35" s="10"/>
      <c r="C35" s="10"/>
      <c r="D35" s="188"/>
      <c r="E35" s="189"/>
      <c r="F35" s="188"/>
      <c r="G35" s="189"/>
      <c r="H35" s="188"/>
      <c r="I35" s="189"/>
      <c r="J35" s="188"/>
      <c r="K35" s="189"/>
      <c r="L35" s="188"/>
      <c r="M35" s="189"/>
      <c r="N35" s="188"/>
      <c r="O35" s="189"/>
      <c r="P35" s="188"/>
      <c r="Q35" s="189"/>
      <c r="R35" s="188"/>
      <c r="S35" s="189"/>
      <c r="T35" s="188"/>
      <c r="U35" s="189"/>
      <c r="V35" s="197"/>
      <c r="W35" s="198"/>
      <c r="X35" s="198"/>
      <c r="Y35" s="198"/>
      <c r="Z35" s="198"/>
      <c r="AA35" s="199"/>
      <c r="AB35" s="188"/>
      <c r="AC35" s="189"/>
      <c r="AD35" s="188"/>
      <c r="AE35" s="189"/>
      <c r="AF35" s="188"/>
      <c r="AG35" s="189"/>
    </row>
    <row r="36" spans="1:33" s="4" customFormat="1" ht="13.5" customHeight="1">
      <c r="A36" s="9">
        <v>0.114583333333333</v>
      </c>
      <c r="B36" s="115"/>
      <c r="C36" s="115"/>
      <c r="D36" s="117"/>
      <c r="E36" s="117"/>
      <c r="F36" s="118"/>
      <c r="G36" s="18"/>
      <c r="H36" s="117"/>
      <c r="I36" s="117"/>
      <c r="J36" s="117"/>
      <c r="K36" s="117"/>
      <c r="L36" s="118"/>
      <c r="M36" s="18"/>
      <c r="N36" s="117"/>
      <c r="O36" s="117"/>
      <c r="P36" s="190"/>
      <c r="Q36" s="190"/>
      <c r="R36" s="190"/>
      <c r="S36" s="190"/>
      <c r="T36" s="190"/>
      <c r="U36" s="190"/>
      <c r="V36" s="117"/>
      <c r="W36" s="117"/>
      <c r="X36" s="117"/>
      <c r="Y36" s="117"/>
      <c r="Z36" s="117"/>
      <c r="AA36" s="117"/>
    </row>
    <row r="37" spans="1:33" s="4" customFormat="1" ht="13.5" customHeight="1">
      <c r="A37" s="9">
        <v>0.124999999999999</v>
      </c>
      <c r="B37" s="10"/>
      <c r="C37" s="10"/>
      <c r="D37" s="191"/>
      <c r="E37" s="192"/>
      <c r="F37" s="192"/>
      <c r="G37" s="192"/>
      <c r="H37" s="192"/>
      <c r="I37" s="193"/>
      <c r="J37" s="191"/>
      <c r="K37" s="192"/>
      <c r="L37" s="192"/>
      <c r="M37" s="192"/>
      <c r="N37" s="192"/>
      <c r="O37" s="193"/>
      <c r="P37" s="191"/>
      <c r="Q37" s="192"/>
      <c r="R37" s="192"/>
      <c r="S37" s="192"/>
      <c r="T37" s="192"/>
      <c r="U37" s="193"/>
      <c r="V37" s="191"/>
      <c r="W37" s="192"/>
      <c r="X37" s="192"/>
      <c r="Y37" s="192"/>
      <c r="Z37" s="192"/>
      <c r="AA37" s="193"/>
      <c r="AB37" s="61"/>
      <c r="AC37" s="117"/>
      <c r="AD37" s="117"/>
      <c r="AE37" s="117"/>
      <c r="AF37" s="117"/>
      <c r="AG37" s="117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41"/>
      <c r="W38" s="41"/>
      <c r="X38" s="41"/>
      <c r="Y38" s="41"/>
      <c r="Z38" s="41"/>
      <c r="AA38" s="41"/>
      <c r="AB38" s="61"/>
      <c r="AC38" s="117"/>
      <c r="AD38" s="117"/>
      <c r="AE38" s="117"/>
      <c r="AF38" s="117"/>
      <c r="AG38" s="117"/>
    </row>
    <row r="39" spans="1:33" s="4" customFormat="1" ht="13.5" customHeight="1">
      <c r="A39" s="9">
        <v>0.14583333333333101</v>
      </c>
      <c r="B39" s="10"/>
      <c r="C39" s="10"/>
      <c r="D39" s="117"/>
      <c r="E39" s="117"/>
      <c r="F39" s="117"/>
      <c r="G39" s="117"/>
      <c r="H39" s="117"/>
      <c r="I39" s="117"/>
      <c r="J39" s="117"/>
      <c r="K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</row>
    <row r="40" spans="1:33" s="4" customFormat="1" ht="13.5" customHeight="1">
      <c r="A40" s="9">
        <v>0.156249999999997</v>
      </c>
      <c r="B40" s="10"/>
      <c r="C40" s="10"/>
      <c r="D40" s="117"/>
      <c r="E40" s="117"/>
      <c r="F40" s="117"/>
      <c r="G40" s="117"/>
      <c r="H40" s="117"/>
      <c r="I40" s="117"/>
      <c r="J40" s="117"/>
      <c r="K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17"/>
      <c r="K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</row>
    <row r="42" spans="1:33" s="4" customFormat="1" ht="13.5" customHeight="1">
      <c r="A42" s="9">
        <v>0.17708333333332901</v>
      </c>
      <c r="B42" s="115"/>
      <c r="C42" s="115"/>
      <c r="D42" s="117"/>
      <c r="E42" s="117"/>
      <c r="F42" s="117"/>
      <c r="G42" s="117"/>
      <c r="H42" s="117"/>
      <c r="I42" s="117"/>
      <c r="K42" s="117"/>
      <c r="L42" s="117"/>
      <c r="M42" s="117"/>
      <c r="N42" s="117"/>
      <c r="O42" s="117"/>
      <c r="P42" s="5"/>
      <c r="Q42" s="5"/>
      <c r="R42" s="5"/>
      <c r="S42" s="5"/>
      <c r="T42" s="5"/>
      <c r="U42" s="5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30"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5:Y5"/>
    <mergeCell ref="AD5:AE5"/>
    <mergeCell ref="D6:I6"/>
    <mergeCell ref="J6:O6"/>
    <mergeCell ref="P6:U6"/>
    <mergeCell ref="V6:AA6"/>
    <mergeCell ref="AB6:AG6"/>
    <mergeCell ref="D8:E8"/>
    <mergeCell ref="F8:G8"/>
    <mergeCell ref="H8:I8"/>
    <mergeCell ref="J8:K8"/>
    <mergeCell ref="L8:M8"/>
    <mergeCell ref="N8:O8"/>
    <mergeCell ref="P7:Q7"/>
    <mergeCell ref="R7:S7"/>
    <mergeCell ref="T7:U7"/>
    <mergeCell ref="D7:E7"/>
    <mergeCell ref="F7:G7"/>
    <mergeCell ref="H7:I7"/>
    <mergeCell ref="J7:K7"/>
    <mergeCell ref="L7:M7"/>
    <mergeCell ref="N7:O7"/>
    <mergeCell ref="V8:W8"/>
    <mergeCell ref="X8:Y8"/>
    <mergeCell ref="Z8:AA8"/>
    <mergeCell ref="AB8:AC8"/>
    <mergeCell ref="AD8:AE8"/>
    <mergeCell ref="AF8:AG8"/>
    <mergeCell ref="AB7:AC7"/>
    <mergeCell ref="AD7:AE7"/>
    <mergeCell ref="AF7:AG7"/>
    <mergeCell ref="V7:W7"/>
    <mergeCell ref="X7:Y7"/>
    <mergeCell ref="Z7:AA7"/>
    <mergeCell ref="AF9:AG11"/>
    <mergeCell ref="D12:E12"/>
    <mergeCell ref="F12:G12"/>
    <mergeCell ref="H12:I12"/>
    <mergeCell ref="J12:K12"/>
    <mergeCell ref="L12:M12"/>
    <mergeCell ref="N12:O12"/>
    <mergeCell ref="V12:W12"/>
    <mergeCell ref="X12:Y12"/>
    <mergeCell ref="Z12:AA12"/>
    <mergeCell ref="V9:W11"/>
    <mergeCell ref="X9:Y11"/>
    <mergeCell ref="Z9:AA11"/>
    <mergeCell ref="AB9:AC11"/>
    <mergeCell ref="AD9:AE11"/>
    <mergeCell ref="AB12:AC12"/>
    <mergeCell ref="AD12:AE12"/>
    <mergeCell ref="D9:E11"/>
    <mergeCell ref="F9:G11"/>
    <mergeCell ref="H9:I11"/>
    <mergeCell ref="J9:K11"/>
    <mergeCell ref="L9:M11"/>
    <mergeCell ref="N9:O11"/>
    <mergeCell ref="AF13:AG15"/>
    <mergeCell ref="D16:I16"/>
    <mergeCell ref="J16:O16"/>
    <mergeCell ref="P16:U16"/>
    <mergeCell ref="V16:AA16"/>
    <mergeCell ref="AB16:AG16"/>
    <mergeCell ref="AF12:AG12"/>
    <mergeCell ref="D13:E15"/>
    <mergeCell ref="F13:G15"/>
    <mergeCell ref="H13:I15"/>
    <mergeCell ref="J13:K15"/>
    <mergeCell ref="L13:M15"/>
    <mergeCell ref="N13:O15"/>
    <mergeCell ref="V13:W15"/>
    <mergeCell ref="X13:Y15"/>
    <mergeCell ref="Z13:AA15"/>
    <mergeCell ref="AB13:AC15"/>
    <mergeCell ref="AD13:AE15"/>
    <mergeCell ref="P12:Q12"/>
    <mergeCell ref="R12:S12"/>
    <mergeCell ref="T12:U12"/>
    <mergeCell ref="P13:Q15"/>
    <mergeCell ref="R13:S15"/>
    <mergeCell ref="T13:U15"/>
    <mergeCell ref="V17:AA17"/>
    <mergeCell ref="AB17:AG17"/>
    <mergeCell ref="D18:E18"/>
    <mergeCell ref="F18:G18"/>
    <mergeCell ref="H18:I18"/>
    <mergeCell ref="J18:K18"/>
    <mergeCell ref="L18:M18"/>
    <mergeCell ref="Z18:AA18"/>
    <mergeCell ref="AB18:AC18"/>
    <mergeCell ref="AD18:AE18"/>
    <mergeCell ref="AF18:AG18"/>
    <mergeCell ref="T18:U18"/>
    <mergeCell ref="V18:W18"/>
    <mergeCell ref="X18:Y18"/>
    <mergeCell ref="V19:W21"/>
    <mergeCell ref="X19:Y21"/>
    <mergeCell ref="Z19:AA21"/>
    <mergeCell ref="AD22:AE22"/>
    <mergeCell ref="AF22:AG22"/>
    <mergeCell ref="T22:U22"/>
    <mergeCell ref="V22:W22"/>
    <mergeCell ref="X22:Y22"/>
    <mergeCell ref="Z22:AA22"/>
    <mergeCell ref="AB22:AC22"/>
    <mergeCell ref="AB19:AC21"/>
    <mergeCell ref="AD19:AE21"/>
    <mergeCell ref="AF19:AG21"/>
    <mergeCell ref="AB28:AC28"/>
    <mergeCell ref="AD28:AE28"/>
    <mergeCell ref="AF28:AG28"/>
    <mergeCell ref="T28:U28"/>
    <mergeCell ref="N28:O28"/>
    <mergeCell ref="P28:Q28"/>
    <mergeCell ref="R28:S28"/>
    <mergeCell ref="V28:AA28"/>
    <mergeCell ref="AF23:AG25"/>
    <mergeCell ref="J26:O26"/>
    <mergeCell ref="P26:U26"/>
    <mergeCell ref="V26:AA26"/>
    <mergeCell ref="AB26:AG26"/>
    <mergeCell ref="T23:U25"/>
    <mergeCell ref="V23:W25"/>
    <mergeCell ref="X23:Y25"/>
    <mergeCell ref="Z23:AA25"/>
    <mergeCell ref="AB23:AC25"/>
    <mergeCell ref="AD23:AE25"/>
    <mergeCell ref="J23:K25"/>
    <mergeCell ref="L23:M25"/>
    <mergeCell ref="N23:O25"/>
    <mergeCell ref="P23:Q25"/>
    <mergeCell ref="R23:S25"/>
    <mergeCell ref="V27:AA27"/>
    <mergeCell ref="AB29:AC31"/>
    <mergeCell ref="AD29:AE31"/>
    <mergeCell ref="AF29:AG31"/>
    <mergeCell ref="D32:E32"/>
    <mergeCell ref="F32:G32"/>
    <mergeCell ref="H32:I32"/>
    <mergeCell ref="J32:K32"/>
    <mergeCell ref="L32:M32"/>
    <mergeCell ref="N32:O32"/>
    <mergeCell ref="P32:Q32"/>
    <mergeCell ref="P29:Q31"/>
    <mergeCell ref="R29:S31"/>
    <mergeCell ref="T29:U31"/>
    <mergeCell ref="AD32:AE32"/>
    <mergeCell ref="AF32:AG32"/>
    <mergeCell ref="T32:U32"/>
    <mergeCell ref="AB32:AC32"/>
    <mergeCell ref="D29:E31"/>
    <mergeCell ref="F29:G31"/>
    <mergeCell ref="AB27:AG27"/>
    <mergeCell ref="D28:E28"/>
    <mergeCell ref="F28:G28"/>
    <mergeCell ref="H28:I28"/>
    <mergeCell ref="J28:K28"/>
    <mergeCell ref="L28:M28"/>
    <mergeCell ref="D26:I26"/>
    <mergeCell ref="D23:E25"/>
    <mergeCell ref="F23:G25"/>
    <mergeCell ref="H23:I25"/>
    <mergeCell ref="R22:S22"/>
    <mergeCell ref="F19:G21"/>
    <mergeCell ref="H19:I21"/>
    <mergeCell ref="J19:K21"/>
    <mergeCell ref="L19:M21"/>
    <mergeCell ref="D22:E22"/>
    <mergeCell ref="F22:G22"/>
    <mergeCell ref="H22:I22"/>
    <mergeCell ref="J22:K22"/>
    <mergeCell ref="L22:M22"/>
    <mergeCell ref="N22:O22"/>
    <mergeCell ref="P22:Q22"/>
    <mergeCell ref="P19:Q21"/>
    <mergeCell ref="R19:S21"/>
    <mergeCell ref="D19:E21"/>
    <mergeCell ref="N19:O21"/>
    <mergeCell ref="P8:Q8"/>
    <mergeCell ref="R8:S8"/>
    <mergeCell ref="T8:U8"/>
    <mergeCell ref="P9:Q11"/>
    <mergeCell ref="R9:S11"/>
    <mergeCell ref="T9:U11"/>
    <mergeCell ref="D27:I27"/>
    <mergeCell ref="J27:O27"/>
    <mergeCell ref="P27:U27"/>
    <mergeCell ref="T19:U21"/>
    <mergeCell ref="N18:O18"/>
    <mergeCell ref="P18:Q18"/>
    <mergeCell ref="R18:S18"/>
    <mergeCell ref="D17:I17"/>
    <mergeCell ref="J17:O17"/>
    <mergeCell ref="P17:U17"/>
    <mergeCell ref="R32:S32"/>
    <mergeCell ref="AF33:AG35"/>
    <mergeCell ref="P36:U36"/>
    <mergeCell ref="D37:I37"/>
    <mergeCell ref="J37:O37"/>
    <mergeCell ref="P37:U37"/>
    <mergeCell ref="V37:AA37"/>
    <mergeCell ref="T33:U35"/>
    <mergeCell ref="AB33:AC35"/>
    <mergeCell ref="AD33:AE35"/>
    <mergeCell ref="D33:E35"/>
    <mergeCell ref="F33:G35"/>
    <mergeCell ref="H33:I35"/>
    <mergeCell ref="J33:K35"/>
    <mergeCell ref="L33:M35"/>
    <mergeCell ref="N33:O35"/>
    <mergeCell ref="P33:Q35"/>
    <mergeCell ref="R33:S35"/>
    <mergeCell ref="V29:AA35"/>
    <mergeCell ref="H29:I31"/>
    <mergeCell ref="J29:K31"/>
    <mergeCell ref="L29:M31"/>
    <mergeCell ref="N29:O31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8"/>
  <sheetViews>
    <sheetView zoomScaleNormal="100" zoomScaleSheetLayoutView="100" zoomScalePageLayoutView="80" workbookViewId="0">
      <selection activeCell="N22" sqref="N22:O25"/>
    </sheetView>
  </sheetViews>
  <sheetFormatPr defaultColWidth="4" defaultRowHeight="12.75"/>
  <cols>
    <col min="1" max="1" width="8.140625" style="1" customWidth="1"/>
    <col min="2" max="3" width="2.7109375" style="127" customWidth="1"/>
    <col min="4" max="33" width="4.7109375" style="129" customWidth="1"/>
    <col min="34" max="34" width="4" style="129"/>
    <col min="35" max="35" width="9.85546875" style="4" customWidth="1"/>
    <col min="36" max="16384" width="4" style="129"/>
  </cols>
  <sheetData>
    <row r="1" spans="1:36" s="38" customFormat="1" ht="18.75">
      <c r="A1" s="34" t="s">
        <v>43</v>
      </c>
      <c r="B1" s="128"/>
      <c r="C1" s="128"/>
      <c r="E1" s="39"/>
      <c r="F1" s="39"/>
      <c r="G1" s="39"/>
      <c r="H1" s="231" t="s">
        <v>176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182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20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89</v>
      </c>
      <c r="B4" s="111" t="s">
        <v>137</v>
      </c>
      <c r="D4" s="234">
        <v>42023</v>
      </c>
      <c r="E4" s="234"/>
      <c r="F4" s="234"/>
      <c r="G4" s="138" t="s">
        <v>33</v>
      </c>
      <c r="J4" s="234">
        <f>D4+1</f>
        <v>42024</v>
      </c>
      <c r="K4" s="234"/>
      <c r="L4" s="234"/>
      <c r="M4" s="235" t="s">
        <v>205</v>
      </c>
      <c r="N4" s="235"/>
      <c r="O4" s="235"/>
      <c r="P4" s="234">
        <f>J4+1</f>
        <v>42025</v>
      </c>
      <c r="Q4" s="234"/>
      <c r="R4" s="234"/>
      <c r="S4" s="235" t="s">
        <v>192</v>
      </c>
      <c r="T4" s="235"/>
      <c r="U4" s="235"/>
      <c r="V4" s="234">
        <f>P4+1</f>
        <v>42026</v>
      </c>
      <c r="W4" s="234"/>
      <c r="X4" s="234"/>
      <c r="Y4" s="235" t="s">
        <v>193</v>
      </c>
      <c r="Z4" s="235"/>
      <c r="AA4" s="235"/>
      <c r="AB4" s="234">
        <f>V4+1</f>
        <v>42027</v>
      </c>
      <c r="AC4" s="234"/>
      <c r="AD4" s="234"/>
      <c r="AE4" s="235" t="s">
        <v>194</v>
      </c>
      <c r="AF4" s="235"/>
      <c r="AG4" s="235"/>
      <c r="AI4" s="6"/>
    </row>
    <row r="5" spans="1:36" s="7" customFormat="1" ht="13.5" customHeight="1">
      <c r="A5" s="112">
        <v>20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67</v>
      </c>
      <c r="E7" s="230"/>
      <c r="F7" s="230" t="s">
        <v>19</v>
      </c>
      <c r="G7" s="230"/>
      <c r="H7" s="230" t="s">
        <v>18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530" t="s">
        <v>213</v>
      </c>
      <c r="E8" s="531"/>
      <c r="F8" s="531"/>
      <c r="G8" s="531"/>
      <c r="H8" s="531"/>
      <c r="I8" s="532"/>
      <c r="J8" s="238">
        <f>$A8</f>
        <v>0.32291666666666669</v>
      </c>
      <c r="K8" s="239"/>
      <c r="L8" s="69">
        <f>$A8</f>
        <v>0.32291666666666669</v>
      </c>
      <c r="M8" s="28">
        <f>$A8</f>
        <v>0.32291666666666669</v>
      </c>
      <c r="N8" s="240">
        <f>$A8</f>
        <v>0.32291666666666669</v>
      </c>
      <c r="O8" s="295"/>
      <c r="P8" s="254">
        <f>$A8</f>
        <v>0.32291666666666669</v>
      </c>
      <c r="Q8" s="255"/>
      <c r="R8" s="13">
        <f>$A8</f>
        <v>0.32291666666666669</v>
      </c>
      <c r="S8" s="69">
        <f>$A8</f>
        <v>0.32291666666666669</v>
      </c>
      <c r="T8" s="238">
        <f>$A8</f>
        <v>0.32291666666666669</v>
      </c>
      <c r="U8" s="239"/>
      <c r="V8" s="256">
        <f>$A8</f>
        <v>0.32291666666666669</v>
      </c>
      <c r="W8" s="257"/>
      <c r="X8" s="254">
        <f>$A8</f>
        <v>0.32291666666666669</v>
      </c>
      <c r="Y8" s="255"/>
      <c r="Z8" s="238">
        <f>$A8</f>
        <v>0.32291666666666669</v>
      </c>
      <c r="AA8" s="239"/>
      <c r="AB8" s="240">
        <f>$A8</f>
        <v>0.32291666666666669</v>
      </c>
      <c r="AC8" s="241"/>
      <c r="AD8" s="69">
        <f>$A8</f>
        <v>0.32291666666666669</v>
      </c>
      <c r="AE8" s="13">
        <f>$A8</f>
        <v>0.32291666666666669</v>
      </c>
      <c r="AF8" s="254">
        <f>$A8</f>
        <v>0.32291666666666669</v>
      </c>
      <c r="AG8" s="255"/>
    </row>
    <row r="9" spans="1:36" ht="13.5" customHeight="1">
      <c r="A9" s="9">
        <v>0.33333333333333331</v>
      </c>
      <c r="B9" s="10"/>
      <c r="C9" s="10"/>
      <c r="D9" s="533"/>
      <c r="E9" s="534"/>
      <c r="F9" s="534"/>
      <c r="G9" s="534"/>
      <c r="H9" s="534"/>
      <c r="I9" s="535"/>
      <c r="J9" s="365" t="s">
        <v>10</v>
      </c>
      <c r="K9" s="366"/>
      <c r="L9" s="377" t="s">
        <v>7</v>
      </c>
      <c r="M9" s="536" t="s">
        <v>14</v>
      </c>
      <c r="N9" s="361" t="s">
        <v>8</v>
      </c>
      <c r="O9" s="449"/>
      <c r="P9" s="348" t="s">
        <v>9</v>
      </c>
      <c r="Q9" s="349"/>
      <c r="R9" s="413" t="s">
        <v>5</v>
      </c>
      <c r="S9" s="377" t="s">
        <v>7</v>
      </c>
      <c r="T9" s="365" t="s">
        <v>10</v>
      </c>
      <c r="U9" s="366"/>
      <c r="V9" s="332" t="s">
        <v>7</v>
      </c>
      <c r="W9" s="333"/>
      <c r="X9" s="348" t="s">
        <v>9</v>
      </c>
      <c r="Y9" s="349"/>
      <c r="Z9" s="365" t="s">
        <v>10</v>
      </c>
      <c r="AA9" s="366"/>
      <c r="AB9" s="361" t="s">
        <v>8</v>
      </c>
      <c r="AC9" s="362"/>
      <c r="AD9" s="377" t="s">
        <v>7</v>
      </c>
      <c r="AE9" s="413" t="s">
        <v>5</v>
      </c>
      <c r="AF9" s="348" t="s">
        <v>9</v>
      </c>
      <c r="AG9" s="349"/>
    </row>
    <row r="10" spans="1:36" ht="13.5" customHeight="1">
      <c r="A10" s="9">
        <v>0.34375</v>
      </c>
      <c r="B10" s="10"/>
      <c r="C10" s="10"/>
      <c r="D10" s="533"/>
      <c r="E10" s="534"/>
      <c r="F10" s="534"/>
      <c r="G10" s="534"/>
      <c r="H10" s="534"/>
      <c r="I10" s="535"/>
      <c r="J10" s="365"/>
      <c r="K10" s="366"/>
      <c r="L10" s="377"/>
      <c r="M10" s="536"/>
      <c r="N10" s="361"/>
      <c r="O10" s="449"/>
      <c r="P10" s="348"/>
      <c r="Q10" s="349"/>
      <c r="R10" s="413"/>
      <c r="S10" s="377"/>
      <c r="T10" s="365"/>
      <c r="U10" s="366"/>
      <c r="V10" s="332"/>
      <c r="W10" s="333"/>
      <c r="X10" s="348"/>
      <c r="Y10" s="349"/>
      <c r="Z10" s="365"/>
      <c r="AA10" s="366"/>
      <c r="AB10" s="361"/>
      <c r="AC10" s="362"/>
      <c r="AD10" s="377"/>
      <c r="AE10" s="413"/>
      <c r="AF10" s="348"/>
      <c r="AG10" s="349"/>
    </row>
    <row r="11" spans="1:36" ht="13.5" customHeight="1">
      <c r="A11" s="9">
        <v>0.35416666666666702</v>
      </c>
      <c r="B11" s="10"/>
      <c r="C11" s="10"/>
      <c r="D11" s="533"/>
      <c r="E11" s="534"/>
      <c r="F11" s="534"/>
      <c r="G11" s="534"/>
      <c r="H11" s="534"/>
      <c r="I11" s="535"/>
      <c r="J11" s="367"/>
      <c r="K11" s="368"/>
      <c r="L11" s="378"/>
      <c r="M11" s="537"/>
      <c r="N11" s="363"/>
      <c r="O11" s="450"/>
      <c r="P11" s="350"/>
      <c r="Q11" s="351"/>
      <c r="R11" s="414"/>
      <c r="S11" s="378"/>
      <c r="T11" s="367"/>
      <c r="U11" s="368"/>
      <c r="V11" s="334"/>
      <c r="W11" s="335"/>
      <c r="X11" s="350"/>
      <c r="Y11" s="351"/>
      <c r="Z11" s="367"/>
      <c r="AA11" s="368"/>
      <c r="AB11" s="363"/>
      <c r="AC11" s="364"/>
      <c r="AD11" s="378"/>
      <c r="AE11" s="414"/>
      <c r="AF11" s="350"/>
      <c r="AG11" s="351"/>
    </row>
    <row r="12" spans="1:36" ht="13.5" customHeight="1">
      <c r="A12" s="9">
        <v>0.36458333333333298</v>
      </c>
      <c r="D12" s="533"/>
      <c r="E12" s="534"/>
      <c r="F12" s="534"/>
      <c r="G12" s="534"/>
      <c r="H12" s="534"/>
      <c r="I12" s="535"/>
      <c r="J12" s="254">
        <f>$A12</f>
        <v>0.36458333333333298</v>
      </c>
      <c r="K12" s="255"/>
      <c r="L12" s="28">
        <f>$A12</f>
        <v>0.36458333333333298</v>
      </c>
      <c r="M12" s="69">
        <f>$A12</f>
        <v>0.36458333333333298</v>
      </c>
      <c r="N12" s="238">
        <f>$A12</f>
        <v>0.36458333333333298</v>
      </c>
      <c r="O12" s="239"/>
      <c r="P12" s="240">
        <f>$A12</f>
        <v>0.36458333333333298</v>
      </c>
      <c r="Q12" s="241"/>
      <c r="R12" s="69">
        <f>$A12</f>
        <v>0.36458333333333298</v>
      </c>
      <c r="S12" s="13">
        <f>$A12</f>
        <v>0.36458333333333298</v>
      </c>
      <c r="T12" s="254">
        <f>$A12</f>
        <v>0.36458333333333298</v>
      </c>
      <c r="U12" s="255"/>
      <c r="V12" s="238">
        <f>$A12</f>
        <v>0.36458333333333298</v>
      </c>
      <c r="W12" s="239"/>
      <c r="X12" s="240">
        <f>$A12</f>
        <v>0.36458333333333298</v>
      </c>
      <c r="Y12" s="241"/>
      <c r="Z12" s="256">
        <f>$A12</f>
        <v>0.36458333333333298</v>
      </c>
      <c r="AA12" s="257"/>
      <c r="AB12" s="254">
        <f>$A12</f>
        <v>0.36458333333333298</v>
      </c>
      <c r="AC12" s="255"/>
      <c r="AD12" s="13">
        <f>$A12</f>
        <v>0.36458333333333298</v>
      </c>
      <c r="AE12" s="69">
        <f>$A12</f>
        <v>0.36458333333333298</v>
      </c>
      <c r="AF12" s="238">
        <f>$A12</f>
        <v>0.36458333333333298</v>
      </c>
      <c r="AG12" s="239"/>
    </row>
    <row r="13" spans="1:36" ht="13.5" customHeight="1">
      <c r="A13" s="9">
        <v>0.375</v>
      </c>
      <c r="B13" s="10"/>
      <c r="C13" s="10"/>
      <c r="D13" s="533"/>
      <c r="E13" s="534"/>
      <c r="F13" s="534"/>
      <c r="G13" s="534"/>
      <c r="H13" s="534"/>
      <c r="I13" s="535"/>
      <c r="J13" s="348" t="s">
        <v>9</v>
      </c>
      <c r="K13" s="349"/>
      <c r="L13" s="536" t="s">
        <v>14</v>
      </c>
      <c r="M13" s="377" t="s">
        <v>7</v>
      </c>
      <c r="N13" s="365" t="s">
        <v>10</v>
      </c>
      <c r="O13" s="366"/>
      <c r="P13" s="361" t="s">
        <v>8</v>
      </c>
      <c r="Q13" s="362"/>
      <c r="R13" s="377" t="s">
        <v>7</v>
      </c>
      <c r="S13" s="413" t="s">
        <v>5</v>
      </c>
      <c r="T13" s="348" t="s">
        <v>9</v>
      </c>
      <c r="U13" s="349"/>
      <c r="V13" s="365" t="s">
        <v>10</v>
      </c>
      <c r="W13" s="366"/>
      <c r="X13" s="361" t="s">
        <v>8</v>
      </c>
      <c r="Y13" s="362"/>
      <c r="Z13" s="332" t="s">
        <v>7</v>
      </c>
      <c r="AA13" s="333"/>
      <c r="AB13" s="348" t="s">
        <v>9</v>
      </c>
      <c r="AC13" s="349"/>
      <c r="AD13" s="413" t="s">
        <v>5</v>
      </c>
      <c r="AE13" s="377" t="s">
        <v>7</v>
      </c>
      <c r="AF13" s="365" t="s">
        <v>10</v>
      </c>
      <c r="AG13" s="366"/>
    </row>
    <row r="14" spans="1:36" ht="13.5" customHeight="1">
      <c r="A14" s="9">
        <v>0.38541666666666702</v>
      </c>
      <c r="B14" s="10"/>
      <c r="C14" s="10"/>
      <c r="D14" s="533"/>
      <c r="E14" s="534"/>
      <c r="F14" s="534"/>
      <c r="G14" s="534"/>
      <c r="H14" s="534"/>
      <c r="I14" s="535"/>
      <c r="J14" s="348"/>
      <c r="K14" s="349"/>
      <c r="L14" s="536"/>
      <c r="M14" s="377"/>
      <c r="N14" s="365"/>
      <c r="O14" s="366"/>
      <c r="P14" s="361"/>
      <c r="Q14" s="362"/>
      <c r="R14" s="377"/>
      <c r="S14" s="413"/>
      <c r="T14" s="348"/>
      <c r="U14" s="349"/>
      <c r="V14" s="365"/>
      <c r="W14" s="366"/>
      <c r="X14" s="361"/>
      <c r="Y14" s="362"/>
      <c r="Z14" s="332"/>
      <c r="AA14" s="333"/>
      <c r="AB14" s="348"/>
      <c r="AC14" s="349"/>
      <c r="AD14" s="413"/>
      <c r="AE14" s="377"/>
      <c r="AF14" s="365"/>
      <c r="AG14" s="366"/>
    </row>
    <row r="15" spans="1:36" ht="13.5" customHeight="1">
      <c r="A15" s="9">
        <v>0.39583333333333298</v>
      </c>
      <c r="B15" s="10"/>
      <c r="C15" s="10"/>
      <c r="D15" s="533"/>
      <c r="E15" s="534"/>
      <c r="F15" s="534"/>
      <c r="G15" s="534"/>
      <c r="H15" s="534"/>
      <c r="I15" s="535"/>
      <c r="J15" s="350"/>
      <c r="K15" s="351"/>
      <c r="L15" s="537"/>
      <c r="M15" s="378"/>
      <c r="N15" s="367"/>
      <c r="O15" s="368"/>
      <c r="P15" s="363"/>
      <c r="Q15" s="364"/>
      <c r="R15" s="378"/>
      <c r="S15" s="414"/>
      <c r="T15" s="350"/>
      <c r="U15" s="351"/>
      <c r="V15" s="367"/>
      <c r="W15" s="368"/>
      <c r="X15" s="363"/>
      <c r="Y15" s="364"/>
      <c r="Z15" s="334"/>
      <c r="AA15" s="335"/>
      <c r="AB15" s="350"/>
      <c r="AC15" s="351"/>
      <c r="AD15" s="414"/>
      <c r="AE15" s="378"/>
      <c r="AF15" s="367"/>
      <c r="AG15" s="368"/>
    </row>
    <row r="16" spans="1:36" ht="13.5" customHeight="1">
      <c r="A16" s="9">
        <v>0.40625</v>
      </c>
      <c r="D16" s="533"/>
      <c r="E16" s="534"/>
      <c r="F16" s="534"/>
      <c r="G16" s="534"/>
      <c r="H16" s="534"/>
      <c r="I16" s="535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9">
        <f>$A16</f>
        <v>0.40625</v>
      </c>
      <c r="W16" s="220"/>
      <c r="X16" s="220"/>
      <c r="Y16" s="220"/>
      <c r="Z16" s="220"/>
      <c r="AA16" s="22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29" t="s">
        <v>56</v>
      </c>
    </row>
    <row r="17" spans="1:38" ht="13.5" customHeight="1">
      <c r="A17" s="9">
        <v>0.41666666666666702</v>
      </c>
      <c r="B17" s="10"/>
      <c r="C17" s="10"/>
      <c r="D17" s="533"/>
      <c r="E17" s="534"/>
      <c r="F17" s="534"/>
      <c r="G17" s="534"/>
      <c r="H17" s="534"/>
      <c r="I17" s="535"/>
      <c r="J17" s="206" t="s">
        <v>25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9" t="s">
        <v>20</v>
      </c>
      <c r="W17" s="210"/>
      <c r="X17" s="210"/>
      <c r="Y17" s="210"/>
      <c r="Z17" s="210"/>
      <c r="AA17" s="21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143"/>
      <c r="E18" s="9"/>
      <c r="F18" s="9"/>
      <c r="G18" s="9"/>
      <c r="H18" s="9"/>
      <c r="I18" s="144"/>
      <c r="J18" s="184">
        <f>$A18</f>
        <v>0.42708333333333298</v>
      </c>
      <c r="K18" s="185"/>
      <c r="L18" s="270">
        <f>$A18</f>
        <v>0.42708333333333298</v>
      </c>
      <c r="M18" s="271"/>
      <c r="N18" s="254">
        <f>$A18</f>
        <v>0.42708333333333298</v>
      </c>
      <c r="O18" s="255"/>
      <c r="P18" s="238">
        <f>$A18</f>
        <v>0.42708333333333298</v>
      </c>
      <c r="Q18" s="239"/>
      <c r="R18" s="240">
        <f>$A18</f>
        <v>0.42708333333333298</v>
      </c>
      <c r="S18" s="241"/>
      <c r="T18" s="270">
        <f>$A18</f>
        <v>0.42708333333333298</v>
      </c>
      <c r="U18" s="271"/>
      <c r="V18" s="240">
        <f>$A18</f>
        <v>0.42708333333333298</v>
      </c>
      <c r="W18" s="241"/>
      <c r="X18" s="12">
        <f>$A18</f>
        <v>0.42708333333333298</v>
      </c>
      <c r="Y18" s="69">
        <f>$A18</f>
        <v>0.42708333333333298</v>
      </c>
      <c r="Z18" s="254">
        <f>$A18</f>
        <v>0.42708333333333298</v>
      </c>
      <c r="AA18" s="255"/>
      <c r="AB18" s="270">
        <f>$A18</f>
        <v>0.42708333333333298</v>
      </c>
      <c r="AC18" s="331"/>
      <c r="AD18" s="331"/>
      <c r="AE18" s="331"/>
      <c r="AF18" s="331"/>
      <c r="AG18" s="271"/>
      <c r="AI18" s="4" t="s">
        <v>6</v>
      </c>
      <c r="AJ18" s="59">
        <v>3</v>
      </c>
      <c r="AK18" s="48"/>
    </row>
    <row r="19" spans="1:38" ht="13.5" customHeight="1">
      <c r="A19" s="9">
        <v>0.4375</v>
      </c>
      <c r="B19" s="10"/>
      <c r="C19" s="10"/>
      <c r="D19" s="143"/>
      <c r="E19" s="9"/>
      <c r="F19" s="9"/>
      <c r="G19" s="9"/>
      <c r="H19" s="9"/>
      <c r="I19" s="144"/>
      <c r="J19" s="186" t="s">
        <v>14</v>
      </c>
      <c r="K19" s="187"/>
      <c r="L19" s="344" t="s">
        <v>6</v>
      </c>
      <c r="M19" s="371"/>
      <c r="N19" s="348" t="s">
        <v>9</v>
      </c>
      <c r="O19" s="349"/>
      <c r="P19" s="365" t="s">
        <v>10</v>
      </c>
      <c r="Q19" s="366"/>
      <c r="R19" s="361" t="s">
        <v>8</v>
      </c>
      <c r="S19" s="362"/>
      <c r="T19" s="344" t="s">
        <v>6</v>
      </c>
      <c r="U19" s="371"/>
      <c r="V19" s="361" t="s">
        <v>8</v>
      </c>
      <c r="W19" s="362"/>
      <c r="X19" s="379" t="s">
        <v>10</v>
      </c>
      <c r="Y19" s="377" t="s">
        <v>7</v>
      </c>
      <c r="Z19" s="348" t="s">
        <v>9</v>
      </c>
      <c r="AA19" s="349"/>
      <c r="AB19" s="344" t="s">
        <v>6</v>
      </c>
      <c r="AC19" s="345"/>
      <c r="AD19" s="345"/>
      <c r="AE19" s="345"/>
      <c r="AF19" s="345"/>
      <c r="AG19" s="371"/>
      <c r="AI19" s="4" t="s">
        <v>8</v>
      </c>
      <c r="AJ19" s="59">
        <v>4</v>
      </c>
      <c r="AK19" s="48"/>
    </row>
    <row r="20" spans="1:38" ht="13.5" customHeight="1">
      <c r="A20" s="9">
        <v>0.44791666666666702</v>
      </c>
      <c r="D20" s="143"/>
      <c r="E20" s="9"/>
      <c r="F20" s="9"/>
      <c r="G20" s="9"/>
      <c r="H20" s="9"/>
      <c r="I20" s="144"/>
      <c r="J20" s="186"/>
      <c r="K20" s="187"/>
      <c r="L20" s="344"/>
      <c r="M20" s="371"/>
      <c r="N20" s="348"/>
      <c r="O20" s="349"/>
      <c r="P20" s="365"/>
      <c r="Q20" s="366"/>
      <c r="R20" s="361"/>
      <c r="S20" s="362"/>
      <c r="T20" s="344"/>
      <c r="U20" s="371"/>
      <c r="V20" s="361"/>
      <c r="W20" s="362"/>
      <c r="X20" s="379"/>
      <c r="Y20" s="377"/>
      <c r="Z20" s="348"/>
      <c r="AA20" s="349"/>
      <c r="AB20" s="344"/>
      <c r="AC20" s="345"/>
      <c r="AD20" s="345"/>
      <c r="AE20" s="345"/>
      <c r="AF20" s="345"/>
      <c r="AG20" s="371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143"/>
      <c r="E21" s="9"/>
      <c r="F21" s="9"/>
      <c r="G21" s="9"/>
      <c r="H21" s="9"/>
      <c r="I21" s="144"/>
      <c r="J21" s="188"/>
      <c r="K21" s="189"/>
      <c r="L21" s="346"/>
      <c r="M21" s="372"/>
      <c r="N21" s="350"/>
      <c r="O21" s="351"/>
      <c r="P21" s="367"/>
      <c r="Q21" s="368"/>
      <c r="R21" s="363"/>
      <c r="S21" s="364"/>
      <c r="T21" s="346"/>
      <c r="U21" s="372"/>
      <c r="V21" s="363"/>
      <c r="W21" s="364"/>
      <c r="X21" s="380"/>
      <c r="Y21" s="378"/>
      <c r="Z21" s="350"/>
      <c r="AA21" s="351"/>
      <c r="AB21" s="346"/>
      <c r="AC21" s="347"/>
      <c r="AD21" s="347"/>
      <c r="AE21" s="347"/>
      <c r="AF21" s="347"/>
      <c r="AG21" s="372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143"/>
      <c r="E22" s="9"/>
      <c r="F22" s="9"/>
      <c r="G22" s="9"/>
      <c r="H22" s="9"/>
      <c r="I22" s="144"/>
      <c r="J22" s="240">
        <f>$A22</f>
        <v>0.46875</v>
      </c>
      <c r="K22" s="295"/>
      <c r="L22" s="238">
        <f>$A22</f>
        <v>0.46875</v>
      </c>
      <c r="M22" s="239"/>
      <c r="N22" s="184">
        <f>$A22</f>
        <v>0.46875</v>
      </c>
      <c r="O22" s="185"/>
      <c r="P22" s="270">
        <f>$A22</f>
        <v>0.46875</v>
      </c>
      <c r="Q22" s="271"/>
      <c r="R22" s="238">
        <f>$A22</f>
        <v>0.46875</v>
      </c>
      <c r="S22" s="239"/>
      <c r="T22" s="256">
        <f>$A22</f>
        <v>0.46875</v>
      </c>
      <c r="U22" s="257"/>
      <c r="V22" s="254">
        <f>$A22</f>
        <v>0.46875</v>
      </c>
      <c r="W22" s="255"/>
      <c r="X22" s="69">
        <f>$A22</f>
        <v>0.46875</v>
      </c>
      <c r="Y22" s="12">
        <f>$A22</f>
        <v>0.46875</v>
      </c>
      <c r="Z22" s="240">
        <f>$A22</f>
        <v>0.46875</v>
      </c>
      <c r="AA22" s="241"/>
      <c r="AB22" s="238">
        <f>$A22</f>
        <v>0.46875</v>
      </c>
      <c r="AC22" s="239"/>
      <c r="AD22" s="240">
        <f>$A22</f>
        <v>0.46875</v>
      </c>
      <c r="AE22" s="241"/>
      <c r="AF22" s="256">
        <f>$A22</f>
        <v>0.46875</v>
      </c>
      <c r="AG22" s="257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143"/>
      <c r="E23" s="9"/>
      <c r="F23" s="9"/>
      <c r="G23" s="9"/>
      <c r="H23" s="9"/>
      <c r="I23" s="144"/>
      <c r="J23" s="361" t="s">
        <v>8</v>
      </c>
      <c r="K23" s="449"/>
      <c r="L23" s="365" t="s">
        <v>10</v>
      </c>
      <c r="M23" s="366"/>
      <c r="N23" s="186" t="s">
        <v>14</v>
      </c>
      <c r="O23" s="187"/>
      <c r="P23" s="344" t="s">
        <v>6</v>
      </c>
      <c r="Q23" s="371"/>
      <c r="R23" s="365" t="s">
        <v>10</v>
      </c>
      <c r="S23" s="366"/>
      <c r="T23" s="332" t="s">
        <v>7</v>
      </c>
      <c r="U23" s="333"/>
      <c r="V23" s="348" t="s">
        <v>9</v>
      </c>
      <c r="W23" s="349"/>
      <c r="X23" s="377" t="s">
        <v>7</v>
      </c>
      <c r="Y23" s="379" t="s">
        <v>10</v>
      </c>
      <c r="Z23" s="361" t="s">
        <v>8</v>
      </c>
      <c r="AA23" s="362"/>
      <c r="AB23" s="365" t="s">
        <v>10</v>
      </c>
      <c r="AC23" s="366"/>
      <c r="AD23" s="361" t="s">
        <v>8</v>
      </c>
      <c r="AE23" s="362"/>
      <c r="AF23" s="332" t="s">
        <v>7</v>
      </c>
      <c r="AG23" s="333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143"/>
      <c r="E24" s="9"/>
      <c r="F24" s="9"/>
      <c r="G24" s="9"/>
      <c r="H24" s="9"/>
      <c r="I24" s="144"/>
      <c r="J24" s="361"/>
      <c r="K24" s="449"/>
      <c r="L24" s="365"/>
      <c r="M24" s="366"/>
      <c r="N24" s="186"/>
      <c r="O24" s="187"/>
      <c r="P24" s="344"/>
      <c r="Q24" s="371"/>
      <c r="R24" s="365"/>
      <c r="S24" s="366"/>
      <c r="T24" s="332"/>
      <c r="U24" s="333"/>
      <c r="V24" s="348"/>
      <c r="W24" s="349"/>
      <c r="X24" s="377"/>
      <c r="Y24" s="379"/>
      <c r="Z24" s="361"/>
      <c r="AA24" s="362"/>
      <c r="AB24" s="365"/>
      <c r="AC24" s="366"/>
      <c r="AD24" s="361"/>
      <c r="AE24" s="362"/>
      <c r="AF24" s="332"/>
      <c r="AG24" s="333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143"/>
      <c r="E25" s="9"/>
      <c r="F25" s="9"/>
      <c r="G25" s="9"/>
      <c r="H25" s="9"/>
      <c r="I25" s="144"/>
      <c r="J25" s="363"/>
      <c r="K25" s="450"/>
      <c r="L25" s="367"/>
      <c r="M25" s="368"/>
      <c r="N25" s="188"/>
      <c r="O25" s="189"/>
      <c r="P25" s="346"/>
      <c r="Q25" s="372"/>
      <c r="R25" s="367"/>
      <c r="S25" s="368"/>
      <c r="T25" s="334"/>
      <c r="U25" s="335"/>
      <c r="V25" s="350"/>
      <c r="W25" s="351"/>
      <c r="X25" s="378"/>
      <c r="Y25" s="380"/>
      <c r="Z25" s="363"/>
      <c r="AA25" s="364"/>
      <c r="AB25" s="367"/>
      <c r="AC25" s="368"/>
      <c r="AD25" s="363"/>
      <c r="AE25" s="364"/>
      <c r="AF25" s="334"/>
      <c r="AG25" s="335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143"/>
      <c r="E26" s="9"/>
      <c r="F26" s="9"/>
      <c r="G26" s="9"/>
      <c r="H26" s="9"/>
      <c r="I26" s="14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143"/>
      <c r="E27" s="9"/>
      <c r="F27" s="9"/>
      <c r="G27" s="9"/>
      <c r="H27" s="9"/>
      <c r="I27" s="144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143"/>
      <c r="E28" s="9"/>
      <c r="F28" s="9"/>
      <c r="G28" s="9"/>
      <c r="H28" s="9"/>
      <c r="I28" s="144"/>
      <c r="J28" s="256">
        <f>$A28</f>
        <v>0.53125</v>
      </c>
      <c r="K28" s="257"/>
      <c r="L28" s="254">
        <f>$A28</f>
        <v>0.53125</v>
      </c>
      <c r="M28" s="255"/>
      <c r="N28" s="270">
        <f>$A28</f>
        <v>0.53125</v>
      </c>
      <c r="O28" s="271"/>
      <c r="P28" s="256">
        <f>$A28</f>
        <v>0.53125</v>
      </c>
      <c r="Q28" s="257"/>
      <c r="R28" s="270">
        <f>$A28</f>
        <v>0.53125</v>
      </c>
      <c r="S28" s="271"/>
      <c r="T28" s="291">
        <f>$A28</f>
        <v>0.53125</v>
      </c>
      <c r="U28" s="308"/>
      <c r="V28" s="219">
        <f>$A28</f>
        <v>0.53125</v>
      </c>
      <c r="W28" s="317"/>
      <c r="X28" s="317"/>
      <c r="Y28" s="317"/>
      <c r="Z28" s="317"/>
      <c r="AA28" s="317"/>
      <c r="AB28" s="291">
        <f>$A28</f>
        <v>0.53125</v>
      </c>
      <c r="AC28" s="308"/>
      <c r="AD28" s="254">
        <f>$A28</f>
        <v>0.53125</v>
      </c>
      <c r="AE28" s="255"/>
      <c r="AF28" s="240">
        <f>$A28</f>
        <v>0.53125</v>
      </c>
      <c r="AG28" s="241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143"/>
      <c r="E29" s="9"/>
      <c r="F29" s="9"/>
      <c r="G29" s="9"/>
      <c r="H29" s="9"/>
      <c r="I29" s="144"/>
      <c r="J29" s="332" t="s">
        <v>7</v>
      </c>
      <c r="K29" s="333"/>
      <c r="L29" s="348" t="s">
        <v>9</v>
      </c>
      <c r="M29" s="349"/>
      <c r="N29" s="344" t="s">
        <v>6</v>
      </c>
      <c r="O29" s="371"/>
      <c r="P29" s="332" t="s">
        <v>7</v>
      </c>
      <c r="Q29" s="333"/>
      <c r="R29" s="344" t="s">
        <v>6</v>
      </c>
      <c r="S29" s="371"/>
      <c r="T29" s="381" t="s">
        <v>5</v>
      </c>
      <c r="U29" s="382"/>
      <c r="V29" s="466" t="s">
        <v>78</v>
      </c>
      <c r="W29" s="467"/>
      <c r="X29" s="467"/>
      <c r="Y29" s="467"/>
      <c r="Z29" s="467"/>
      <c r="AA29" s="467"/>
      <c r="AB29" s="381" t="s">
        <v>5</v>
      </c>
      <c r="AC29" s="382"/>
      <c r="AD29" s="348" t="s">
        <v>9</v>
      </c>
      <c r="AE29" s="349"/>
      <c r="AF29" s="361" t="s">
        <v>8</v>
      </c>
      <c r="AG29" s="362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143"/>
      <c r="E30" s="9"/>
      <c r="F30" s="9"/>
      <c r="G30" s="9"/>
      <c r="H30" s="9"/>
      <c r="I30" s="144"/>
      <c r="J30" s="332"/>
      <c r="K30" s="333"/>
      <c r="L30" s="348"/>
      <c r="M30" s="349"/>
      <c r="N30" s="344"/>
      <c r="O30" s="371"/>
      <c r="P30" s="332"/>
      <c r="Q30" s="333"/>
      <c r="R30" s="344"/>
      <c r="S30" s="371"/>
      <c r="T30" s="381"/>
      <c r="U30" s="382"/>
      <c r="V30" s="466"/>
      <c r="W30" s="467"/>
      <c r="X30" s="467"/>
      <c r="Y30" s="467"/>
      <c r="Z30" s="467"/>
      <c r="AA30" s="467"/>
      <c r="AB30" s="381"/>
      <c r="AC30" s="382"/>
      <c r="AD30" s="348"/>
      <c r="AE30" s="349"/>
      <c r="AF30" s="361"/>
      <c r="AG30" s="362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143"/>
      <c r="E31" s="9"/>
      <c r="F31" s="9"/>
      <c r="G31" s="9"/>
      <c r="H31" s="9"/>
      <c r="I31" s="144"/>
      <c r="J31" s="334"/>
      <c r="K31" s="335"/>
      <c r="L31" s="350"/>
      <c r="M31" s="351"/>
      <c r="N31" s="346"/>
      <c r="O31" s="372"/>
      <c r="P31" s="334"/>
      <c r="Q31" s="335"/>
      <c r="R31" s="346"/>
      <c r="S31" s="372"/>
      <c r="T31" s="383"/>
      <c r="U31" s="384"/>
      <c r="V31" s="209"/>
      <c r="W31" s="210"/>
      <c r="X31" s="210"/>
      <c r="Y31" s="210"/>
      <c r="Z31" s="210"/>
      <c r="AA31" s="210"/>
      <c r="AB31" s="383"/>
      <c r="AC31" s="384"/>
      <c r="AD31" s="350"/>
      <c r="AE31" s="351"/>
      <c r="AF31" s="363"/>
      <c r="AG31" s="364"/>
    </row>
    <row r="32" spans="1:38" s="4" customFormat="1" ht="13.5" customHeight="1">
      <c r="A32" s="9">
        <v>7.2916666666666699E-2</v>
      </c>
      <c r="B32" s="127"/>
      <c r="C32" s="127"/>
      <c r="D32" s="143"/>
      <c r="E32" s="9"/>
      <c r="F32" s="9"/>
      <c r="G32" s="9"/>
      <c r="H32" s="9"/>
      <c r="I32" s="144"/>
      <c r="J32" s="270">
        <f>$A32</f>
        <v>7.2916666666666699E-2</v>
      </c>
      <c r="K32" s="271"/>
      <c r="L32" s="240">
        <f>$A32</f>
        <v>7.2916666666666699E-2</v>
      </c>
      <c r="M32" s="295"/>
      <c r="N32" s="256">
        <f>$A32</f>
        <v>7.2916666666666699E-2</v>
      </c>
      <c r="O32" s="257"/>
      <c r="P32" s="291">
        <f>$A32</f>
        <v>7.2916666666666699E-2</v>
      </c>
      <c r="Q32" s="308"/>
      <c r="R32" s="254">
        <f>$A32</f>
        <v>7.2916666666666699E-2</v>
      </c>
      <c r="S32" s="255"/>
      <c r="T32" s="240">
        <f>$A32</f>
        <v>7.2916666666666699E-2</v>
      </c>
      <c r="U32" s="241"/>
      <c r="V32" s="184">
        <f>$A32</f>
        <v>7.2916666666666699E-2</v>
      </c>
      <c r="W32" s="200"/>
      <c r="X32" s="200"/>
      <c r="Y32" s="200"/>
      <c r="Z32" s="200"/>
      <c r="AA32" s="185"/>
      <c r="AB32" s="256">
        <f>$A32</f>
        <v>7.2916666666666699E-2</v>
      </c>
      <c r="AC32" s="257"/>
      <c r="AD32" s="238">
        <f>$A32</f>
        <v>7.2916666666666699E-2</v>
      </c>
      <c r="AE32" s="239"/>
      <c r="AF32" s="291">
        <f>$A32</f>
        <v>7.2916666666666699E-2</v>
      </c>
      <c r="AG32" s="308"/>
      <c r="AI32" s="4" t="s">
        <v>58</v>
      </c>
      <c r="AJ32" s="48">
        <f>SUM(AJ18:AJ30)</f>
        <v>28</v>
      </c>
      <c r="AK32" s="49"/>
      <c r="AL32" s="129"/>
    </row>
    <row r="33" spans="1:33" s="4" customFormat="1" ht="13.5" customHeight="1">
      <c r="A33" s="9">
        <v>8.3333333333333398E-2</v>
      </c>
      <c r="B33" s="10"/>
      <c r="C33" s="10"/>
      <c r="D33" s="143"/>
      <c r="E33" s="327" t="s">
        <v>212</v>
      </c>
      <c r="F33" s="327"/>
      <c r="G33" s="327"/>
      <c r="H33" s="327"/>
      <c r="I33" s="144"/>
      <c r="J33" s="344" t="s">
        <v>6</v>
      </c>
      <c r="K33" s="371"/>
      <c r="L33" s="361" t="s">
        <v>8</v>
      </c>
      <c r="M33" s="449"/>
      <c r="N33" s="332" t="s">
        <v>7</v>
      </c>
      <c r="O33" s="333"/>
      <c r="P33" s="381" t="s">
        <v>5</v>
      </c>
      <c r="Q33" s="382"/>
      <c r="R33" s="348" t="s">
        <v>9</v>
      </c>
      <c r="S33" s="349"/>
      <c r="T33" s="361" t="s">
        <v>8</v>
      </c>
      <c r="U33" s="362"/>
      <c r="V33" s="186" t="s">
        <v>14</v>
      </c>
      <c r="W33" s="201"/>
      <c r="X33" s="201"/>
      <c r="Y33" s="201"/>
      <c r="Z33" s="201"/>
      <c r="AA33" s="187"/>
      <c r="AB33" s="332" t="s">
        <v>7</v>
      </c>
      <c r="AC33" s="333"/>
      <c r="AD33" s="365" t="s">
        <v>10</v>
      </c>
      <c r="AE33" s="366"/>
      <c r="AF33" s="381" t="s">
        <v>5</v>
      </c>
      <c r="AG33" s="382"/>
    </row>
    <row r="34" spans="1:33" s="4" customFormat="1" ht="13.5" customHeight="1">
      <c r="A34" s="9">
        <v>9.3750000000000097E-2</v>
      </c>
      <c r="B34" s="10"/>
      <c r="C34" s="10"/>
      <c r="D34" s="143"/>
      <c r="E34" s="327"/>
      <c r="F34" s="327"/>
      <c r="G34" s="327"/>
      <c r="H34" s="327"/>
      <c r="I34" s="144"/>
      <c r="J34" s="344"/>
      <c r="K34" s="371"/>
      <c r="L34" s="361"/>
      <c r="M34" s="449"/>
      <c r="N34" s="332"/>
      <c r="O34" s="333"/>
      <c r="P34" s="381"/>
      <c r="Q34" s="382"/>
      <c r="R34" s="348"/>
      <c r="S34" s="349"/>
      <c r="T34" s="361"/>
      <c r="U34" s="362"/>
      <c r="V34" s="186"/>
      <c r="W34" s="201"/>
      <c r="X34" s="201"/>
      <c r="Y34" s="201"/>
      <c r="Z34" s="201"/>
      <c r="AA34" s="187"/>
      <c r="AB34" s="332"/>
      <c r="AC34" s="333"/>
      <c r="AD34" s="365"/>
      <c r="AE34" s="366"/>
      <c r="AF34" s="381"/>
      <c r="AG34" s="382"/>
    </row>
    <row r="35" spans="1:33" s="4" customFormat="1" ht="13.5" customHeight="1">
      <c r="A35" s="9">
        <v>0.104166666666667</v>
      </c>
      <c r="B35" s="10"/>
      <c r="C35" s="10"/>
      <c r="D35" s="145"/>
      <c r="E35" s="146"/>
      <c r="F35" s="146"/>
      <c r="G35" s="146"/>
      <c r="H35" s="146"/>
      <c r="I35" s="147"/>
      <c r="J35" s="346"/>
      <c r="K35" s="372"/>
      <c r="L35" s="363"/>
      <c r="M35" s="450"/>
      <c r="N35" s="334"/>
      <c r="O35" s="335"/>
      <c r="P35" s="383"/>
      <c r="Q35" s="384"/>
      <c r="R35" s="350"/>
      <c r="S35" s="351"/>
      <c r="T35" s="363"/>
      <c r="U35" s="364"/>
      <c r="V35" s="188"/>
      <c r="W35" s="202"/>
      <c r="X35" s="202"/>
      <c r="Y35" s="202"/>
      <c r="Z35" s="202"/>
      <c r="AA35" s="189"/>
      <c r="AB35" s="334"/>
      <c r="AC35" s="335"/>
      <c r="AD35" s="367"/>
      <c r="AE35" s="368"/>
      <c r="AF35" s="383"/>
      <c r="AG35" s="384"/>
    </row>
    <row r="36" spans="1:33" s="4" customFormat="1" ht="13.5" customHeight="1">
      <c r="A36" s="9">
        <v>0.114583333333333</v>
      </c>
      <c r="B36" s="127"/>
      <c r="C36" s="127"/>
      <c r="D36" s="129"/>
      <c r="E36" s="129"/>
      <c r="F36" s="130"/>
      <c r="G36" s="18"/>
      <c r="H36" s="129"/>
      <c r="I36" s="129"/>
      <c r="J36" s="129"/>
      <c r="K36" s="129"/>
      <c r="L36" s="130"/>
      <c r="M36" s="18"/>
      <c r="N36" s="129"/>
      <c r="O36" s="129"/>
      <c r="P36" s="190"/>
      <c r="Q36" s="190"/>
      <c r="R36" s="190"/>
      <c r="S36" s="190"/>
      <c r="T36" s="190"/>
      <c r="U36" s="190"/>
      <c r="V36" s="129"/>
      <c r="W36" s="129"/>
      <c r="X36" s="129"/>
      <c r="Y36" s="129"/>
      <c r="Z36" s="129"/>
      <c r="AA36" s="129"/>
    </row>
    <row r="37" spans="1:33" s="4" customFormat="1" ht="13.5" customHeight="1">
      <c r="A37" s="9">
        <v>0.124999999999999</v>
      </c>
      <c r="B37" s="10"/>
      <c r="C37" s="10"/>
      <c r="D37" s="191" t="s">
        <v>209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3"/>
      <c r="V37" s="191" t="s">
        <v>169</v>
      </c>
      <c r="W37" s="192"/>
      <c r="X37" s="192"/>
      <c r="Y37" s="192"/>
      <c r="Z37" s="192"/>
      <c r="AA37" s="193"/>
      <c r="AB37" s="527" t="s">
        <v>206</v>
      </c>
      <c r="AC37" s="528"/>
      <c r="AD37" s="528"/>
      <c r="AE37" s="528"/>
      <c r="AF37" s="528"/>
      <c r="AG37" s="529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29"/>
      <c r="K38" s="129"/>
      <c r="L38" s="129"/>
      <c r="M38" s="129"/>
      <c r="N38" s="129"/>
      <c r="O38" s="129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527" t="s">
        <v>207</v>
      </c>
      <c r="AC38" s="528"/>
      <c r="AD38" s="528"/>
      <c r="AE38" s="528"/>
      <c r="AF38" s="528"/>
      <c r="AG38" s="529"/>
    </row>
    <row r="39" spans="1:33" s="4" customFormat="1" ht="13.5" customHeight="1">
      <c r="A39" s="9">
        <v>0.14583333333333101</v>
      </c>
      <c r="B39" s="10"/>
      <c r="C39" s="10"/>
      <c r="D39" s="129"/>
      <c r="E39" s="129"/>
      <c r="F39" s="129"/>
      <c r="G39" s="129"/>
      <c r="H39" s="129"/>
      <c r="I39" s="129"/>
      <c r="J39" s="129"/>
      <c r="K39" s="129"/>
      <c r="M39" s="129"/>
      <c r="N39" s="129"/>
      <c r="O39" s="129"/>
      <c r="P39" s="226" t="s">
        <v>208</v>
      </c>
      <c r="Q39" s="227"/>
      <c r="R39" s="227"/>
      <c r="S39" s="227"/>
      <c r="T39" s="227"/>
      <c r="U39" s="228"/>
      <c r="W39" s="129"/>
      <c r="X39" s="129"/>
      <c r="Y39" s="129"/>
      <c r="Z39" s="129"/>
      <c r="AA39" s="129"/>
      <c r="AB39" s="226" t="s">
        <v>215</v>
      </c>
      <c r="AC39" s="227"/>
      <c r="AD39" s="227"/>
      <c r="AE39" s="227"/>
      <c r="AF39" s="227"/>
      <c r="AG39" s="228"/>
    </row>
    <row r="40" spans="1:33" s="4" customFormat="1" ht="13.5" customHeight="1">
      <c r="A40" s="9">
        <v>0.156249999999997</v>
      </c>
      <c r="B40" s="10"/>
      <c r="C40" s="10"/>
      <c r="D40" s="129"/>
      <c r="E40" s="129"/>
      <c r="F40" s="129"/>
      <c r="G40" s="129"/>
      <c r="H40" s="129"/>
      <c r="I40" s="129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</row>
    <row r="42" spans="1:33" s="4" customFormat="1" ht="13.5" customHeight="1">
      <c r="A42" s="9">
        <v>0.17708333333332901</v>
      </c>
      <c r="B42" s="127"/>
      <c r="C42" s="127"/>
      <c r="D42" s="129"/>
      <c r="E42" s="129"/>
      <c r="F42" s="129"/>
      <c r="G42" s="129"/>
      <c r="H42" s="129"/>
      <c r="I42" s="129"/>
      <c r="J42" s="4" t="s">
        <v>14</v>
      </c>
      <c r="K42" s="129"/>
      <c r="M42" s="129"/>
      <c r="N42" s="129"/>
      <c r="O42" s="129"/>
      <c r="P42" s="4" t="s">
        <v>190</v>
      </c>
      <c r="Q42" s="129"/>
      <c r="R42" s="129"/>
      <c r="S42" s="129"/>
      <c r="T42" s="129"/>
      <c r="U42" s="129"/>
      <c r="V42" s="4" t="s">
        <v>191</v>
      </c>
      <c r="W42" s="129"/>
      <c r="X42" s="129"/>
      <c r="Y42" s="129"/>
      <c r="Z42" s="129"/>
      <c r="AA42" s="129"/>
      <c r="AB42" s="4" t="s">
        <v>190</v>
      </c>
      <c r="AC42" s="129"/>
      <c r="AD42" s="129"/>
      <c r="AE42" s="129"/>
      <c r="AF42" s="129"/>
      <c r="AG42" s="129"/>
    </row>
    <row r="43" spans="1:33">
      <c r="L43" s="4"/>
      <c r="V43" s="4" t="s">
        <v>195</v>
      </c>
      <c r="AB43" s="4" t="s">
        <v>195</v>
      </c>
      <c r="AC43" s="4"/>
      <c r="AD43" s="4"/>
      <c r="AE43" s="4"/>
      <c r="AF43" s="4"/>
      <c r="AG43" s="4"/>
    </row>
    <row r="44" spans="1:33" ht="12.75" customHeight="1">
      <c r="I44" s="5"/>
      <c r="J44" s="4"/>
      <c r="P44" s="5"/>
      <c r="Q44" s="5"/>
      <c r="R44" s="5"/>
      <c r="S44" s="5"/>
      <c r="T44" s="5"/>
      <c r="U44" s="5"/>
      <c r="V44" s="4"/>
      <c r="AB44" s="4" t="s">
        <v>198</v>
      </c>
    </row>
    <row r="45" spans="1:33">
      <c r="AB45" s="4"/>
    </row>
    <row r="48" spans="1:33">
      <c r="I48" s="5"/>
    </row>
  </sheetData>
  <mergeCells count="193">
    <mergeCell ref="D8:I17"/>
    <mergeCell ref="E33:H34"/>
    <mergeCell ref="P39:U39"/>
    <mergeCell ref="L18:M18"/>
    <mergeCell ref="L19:M21"/>
    <mergeCell ref="L22:M22"/>
    <mergeCell ref="L23:M25"/>
    <mergeCell ref="L9:L11"/>
    <mergeCell ref="M9:M11"/>
    <mergeCell ref="L13:L15"/>
    <mergeCell ref="M13:M15"/>
    <mergeCell ref="T32:U32"/>
    <mergeCell ref="J26:O26"/>
    <mergeCell ref="P26:U26"/>
    <mergeCell ref="P16:U16"/>
    <mergeCell ref="J13:K15"/>
    <mergeCell ref="N13:O15"/>
    <mergeCell ref="P13:Q15"/>
    <mergeCell ref="J29:K31"/>
    <mergeCell ref="L29:M31"/>
    <mergeCell ref="N29:O31"/>
    <mergeCell ref="P29:Q31"/>
    <mergeCell ref="R29:S31"/>
    <mergeCell ref="T29:U31"/>
    <mergeCell ref="P36:U36"/>
    <mergeCell ref="D37:I37"/>
    <mergeCell ref="J37:O37"/>
    <mergeCell ref="P37:U37"/>
    <mergeCell ref="V37:AA37"/>
    <mergeCell ref="T33:U35"/>
    <mergeCell ref="AB33:AC35"/>
    <mergeCell ref="AD33:AE35"/>
    <mergeCell ref="J33:K35"/>
    <mergeCell ref="L33:M35"/>
    <mergeCell ref="N33:O35"/>
    <mergeCell ref="P33:Q35"/>
    <mergeCell ref="R33:S35"/>
    <mergeCell ref="AB37:AG37"/>
    <mergeCell ref="N28:O28"/>
    <mergeCell ref="P28:Q28"/>
    <mergeCell ref="R28:S28"/>
    <mergeCell ref="R32:S32"/>
    <mergeCell ref="AB29:AC31"/>
    <mergeCell ref="AD29:AE31"/>
    <mergeCell ref="J27:O27"/>
    <mergeCell ref="P27:U27"/>
    <mergeCell ref="V27:AA27"/>
    <mergeCell ref="AB27:AG27"/>
    <mergeCell ref="J28:K28"/>
    <mergeCell ref="L28:M28"/>
    <mergeCell ref="AB28:AC28"/>
    <mergeCell ref="AD28:AE28"/>
    <mergeCell ref="AF28:AG28"/>
    <mergeCell ref="T28:U28"/>
    <mergeCell ref="AF29:AG31"/>
    <mergeCell ref="J32:K32"/>
    <mergeCell ref="L32:M32"/>
    <mergeCell ref="N32:O32"/>
    <mergeCell ref="P32:Q32"/>
    <mergeCell ref="AD32:AE32"/>
    <mergeCell ref="AF32:AG32"/>
    <mergeCell ref="V28:AA28"/>
    <mergeCell ref="J17:O17"/>
    <mergeCell ref="P17:U17"/>
    <mergeCell ref="J16:O16"/>
    <mergeCell ref="J18:K18"/>
    <mergeCell ref="V26:AA26"/>
    <mergeCell ref="AB26:AG26"/>
    <mergeCell ref="T23:U25"/>
    <mergeCell ref="V23:W25"/>
    <mergeCell ref="Z23:AA25"/>
    <mergeCell ref="AB23:AC25"/>
    <mergeCell ref="AD23:AE25"/>
    <mergeCell ref="J23:K25"/>
    <mergeCell ref="N23:O25"/>
    <mergeCell ref="P23:Q25"/>
    <mergeCell ref="R23:S25"/>
    <mergeCell ref="X23:X25"/>
    <mergeCell ref="Y23:Y25"/>
    <mergeCell ref="AF23:AG25"/>
    <mergeCell ref="J12:K12"/>
    <mergeCell ref="N12:O12"/>
    <mergeCell ref="P12:Q12"/>
    <mergeCell ref="T12:U12"/>
    <mergeCell ref="T9:U11"/>
    <mergeCell ref="V9:W11"/>
    <mergeCell ref="X9:Y11"/>
    <mergeCell ref="V16:AA16"/>
    <mergeCell ref="J22:K22"/>
    <mergeCell ref="N22:O22"/>
    <mergeCell ref="P22:Q22"/>
    <mergeCell ref="P19:Q21"/>
    <mergeCell ref="R19:S21"/>
    <mergeCell ref="T19:U21"/>
    <mergeCell ref="V19:W21"/>
    <mergeCell ref="Z19:AA21"/>
    <mergeCell ref="T22:U22"/>
    <mergeCell ref="V22:W22"/>
    <mergeCell ref="Z22:AA22"/>
    <mergeCell ref="J19:K21"/>
    <mergeCell ref="N19:O21"/>
    <mergeCell ref="N18:O18"/>
    <mergeCell ref="P18:Q18"/>
    <mergeCell ref="R18:S18"/>
    <mergeCell ref="AF8:AG8"/>
    <mergeCell ref="J9:K11"/>
    <mergeCell ref="N9:O11"/>
    <mergeCell ref="P9:Q11"/>
    <mergeCell ref="T8:U8"/>
    <mergeCell ref="V8:W8"/>
    <mergeCell ref="X8:Y8"/>
    <mergeCell ref="Z8:AA8"/>
    <mergeCell ref="AB8:AC8"/>
    <mergeCell ref="J8:K8"/>
    <mergeCell ref="N8:O8"/>
    <mergeCell ref="P8:Q8"/>
    <mergeCell ref="AD9:AD11"/>
    <mergeCell ref="AE9:AE11"/>
    <mergeCell ref="AF9:AG11"/>
    <mergeCell ref="D6:I6"/>
    <mergeCell ref="J6:O6"/>
    <mergeCell ref="P6:U6"/>
    <mergeCell ref="V6:AA6"/>
    <mergeCell ref="AB6:AG6"/>
    <mergeCell ref="AB7:AC7"/>
    <mergeCell ref="AD7:AE7"/>
    <mergeCell ref="AF7:AG7"/>
    <mergeCell ref="T7:U7"/>
    <mergeCell ref="V7:W7"/>
    <mergeCell ref="X7:Y7"/>
    <mergeCell ref="Z7:AA7"/>
    <mergeCell ref="P7:Q7"/>
    <mergeCell ref="R7:S7"/>
    <mergeCell ref="D7:E7"/>
    <mergeCell ref="F7:G7"/>
    <mergeCell ref="H7:I7"/>
    <mergeCell ref="J7:K7"/>
    <mergeCell ref="L7:M7"/>
    <mergeCell ref="N7:O7"/>
    <mergeCell ref="X5:Y5"/>
    <mergeCell ref="H1:AC1"/>
    <mergeCell ref="AD1:AG1"/>
    <mergeCell ref="AD2:AG2"/>
    <mergeCell ref="D4:F4"/>
    <mergeCell ref="M4:O4"/>
    <mergeCell ref="J4:L4"/>
    <mergeCell ref="P4:R4"/>
    <mergeCell ref="S4:U4"/>
    <mergeCell ref="V4:X4"/>
    <mergeCell ref="Y4:AA4"/>
    <mergeCell ref="AB4:AD4"/>
    <mergeCell ref="AE4:AG4"/>
    <mergeCell ref="AD5:AE5"/>
    <mergeCell ref="V29:AA31"/>
    <mergeCell ref="V32:AA32"/>
    <mergeCell ref="V33:AA35"/>
    <mergeCell ref="R9:R11"/>
    <mergeCell ref="S9:S11"/>
    <mergeCell ref="R13:R15"/>
    <mergeCell ref="S13:S15"/>
    <mergeCell ref="Z9:AA11"/>
    <mergeCell ref="T13:U15"/>
    <mergeCell ref="V13:W15"/>
    <mergeCell ref="X13:Y15"/>
    <mergeCell ref="Z13:AA15"/>
    <mergeCell ref="V17:AA17"/>
    <mergeCell ref="Z18:AA18"/>
    <mergeCell ref="T18:U18"/>
    <mergeCell ref="V18:W18"/>
    <mergeCell ref="V12:W12"/>
    <mergeCell ref="X12:Y12"/>
    <mergeCell ref="Z12:AA12"/>
    <mergeCell ref="R22:S22"/>
    <mergeCell ref="X19:X21"/>
    <mergeCell ref="Y19:Y21"/>
    <mergeCell ref="AB39:AG39"/>
    <mergeCell ref="AB18:AG18"/>
    <mergeCell ref="AB19:AG21"/>
    <mergeCell ref="AB9:AC11"/>
    <mergeCell ref="AB13:AC15"/>
    <mergeCell ref="AF13:AG15"/>
    <mergeCell ref="AB16:AG16"/>
    <mergeCell ref="AB17:AG17"/>
    <mergeCell ref="AD22:AE22"/>
    <mergeCell ref="AF22:AG22"/>
    <mergeCell ref="AB22:AC22"/>
    <mergeCell ref="AD13:AD15"/>
    <mergeCell ref="AE13:AE15"/>
    <mergeCell ref="AB12:AC12"/>
    <mergeCell ref="AF12:AG12"/>
    <mergeCell ref="AB38:AG38"/>
    <mergeCell ref="AB32:AC32"/>
    <mergeCell ref="AF33:AG3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R18" sqref="R18:S25"/>
    </sheetView>
  </sheetViews>
  <sheetFormatPr defaultColWidth="4" defaultRowHeight="12.75"/>
  <cols>
    <col min="1" max="1" width="8.140625" style="1" customWidth="1"/>
    <col min="2" max="3" width="2.7109375" style="123" customWidth="1"/>
    <col min="4" max="33" width="4.7109375" style="125" customWidth="1"/>
    <col min="34" max="34" width="4" style="125"/>
    <col min="35" max="35" width="9.85546875" style="4" customWidth="1"/>
    <col min="36" max="16384" width="4" style="125"/>
  </cols>
  <sheetData>
    <row r="1" spans="1:36" s="38" customFormat="1" ht="18.75">
      <c r="A1" s="34" t="s">
        <v>43</v>
      </c>
      <c r="B1" s="124"/>
      <c r="C1" s="124"/>
      <c r="E1" s="39"/>
      <c r="F1" s="39"/>
      <c r="G1" s="39"/>
      <c r="H1" s="231" t="s">
        <v>175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182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19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84</v>
      </c>
      <c r="B4" s="111" t="s">
        <v>137</v>
      </c>
      <c r="D4" s="234">
        <v>42016</v>
      </c>
      <c r="E4" s="234"/>
      <c r="F4" s="234"/>
      <c r="G4" s="235" t="str">
        <f>"(day "&amp;$A$4+0&amp;")"</f>
        <v>(day 84)</v>
      </c>
      <c r="H4" s="235"/>
      <c r="I4" s="235"/>
      <c r="J4" s="234">
        <f>D4+1</f>
        <v>42017</v>
      </c>
      <c r="K4" s="234"/>
      <c r="L4" s="234"/>
      <c r="M4" s="235" t="str">
        <f>"(day "&amp;$A$4+1&amp;")"</f>
        <v>(day 85)</v>
      </c>
      <c r="N4" s="235"/>
      <c r="O4" s="235"/>
      <c r="P4" s="234">
        <f>J4+1</f>
        <v>42018</v>
      </c>
      <c r="Q4" s="234"/>
      <c r="R4" s="234"/>
      <c r="S4" s="235" t="str">
        <f>"(day "&amp;$A$4+2&amp;")"</f>
        <v>(day 86)</v>
      </c>
      <c r="T4" s="235"/>
      <c r="U4" s="235"/>
      <c r="V4" s="234">
        <f>P4+1</f>
        <v>42019</v>
      </c>
      <c r="W4" s="234"/>
      <c r="X4" s="234"/>
      <c r="Y4" s="235" t="str">
        <f>"(day "&amp;$A$4+3&amp;")"</f>
        <v>(day 87)</v>
      </c>
      <c r="Z4" s="235"/>
      <c r="AA4" s="235"/>
      <c r="AB4" s="234">
        <f>V4+1</f>
        <v>42020</v>
      </c>
      <c r="AC4" s="234"/>
      <c r="AD4" s="234"/>
      <c r="AE4" s="235" t="str">
        <f>"(day "&amp;$A$4+4&amp;")"</f>
        <v>(day 88)</v>
      </c>
      <c r="AF4" s="235"/>
      <c r="AG4" s="235"/>
      <c r="AI4" s="6"/>
    </row>
    <row r="5" spans="1:36" s="7" customFormat="1" ht="13.5" customHeight="1">
      <c r="A5" s="112">
        <v>19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B5" s="538" t="s">
        <v>177</v>
      </c>
      <c r="AC5" s="538"/>
      <c r="AD5" s="538"/>
      <c r="AE5" s="538"/>
      <c r="AF5" s="538"/>
      <c r="AG5" s="538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30" t="s">
        <v>19</v>
      </c>
      <c r="U7" s="230"/>
      <c r="V7" s="229" t="s">
        <v>17</v>
      </c>
      <c r="W7" s="222"/>
      <c r="X7" s="222" t="s">
        <v>18</v>
      </c>
      <c r="Y7" s="222"/>
      <c r="Z7" s="230" t="s">
        <v>19</v>
      </c>
      <c r="AA7" s="230"/>
      <c r="AB7" s="226" t="s">
        <v>188</v>
      </c>
      <c r="AC7" s="227"/>
      <c r="AD7" s="227"/>
      <c r="AE7" s="227"/>
      <c r="AF7" s="227"/>
      <c r="AG7" s="228"/>
    </row>
    <row r="8" spans="1:36" ht="13.5" customHeight="1">
      <c r="A8" s="9">
        <v>0.32291666666666669</v>
      </c>
      <c r="D8" s="270">
        <f>$A8</f>
        <v>0.32291666666666669</v>
      </c>
      <c r="E8" s="271"/>
      <c r="F8" s="69">
        <f>$A8</f>
        <v>0.32291666666666669</v>
      </c>
      <c r="G8" s="28">
        <f>$A8</f>
        <v>0.32291666666666669</v>
      </c>
      <c r="H8" s="238">
        <f>$A8</f>
        <v>0.32291666666666669</v>
      </c>
      <c r="I8" s="239"/>
      <c r="J8" s="291">
        <f>$A8</f>
        <v>0.32291666666666669</v>
      </c>
      <c r="K8" s="308"/>
      <c r="L8" s="238">
        <f>$A8</f>
        <v>0.32291666666666669</v>
      </c>
      <c r="M8" s="239"/>
      <c r="N8" s="256">
        <f>$A8</f>
        <v>0.32291666666666669</v>
      </c>
      <c r="O8" s="257"/>
      <c r="P8" s="238">
        <f>$A8</f>
        <v>0.32291666666666669</v>
      </c>
      <c r="Q8" s="239"/>
      <c r="R8" s="254">
        <f>$A8</f>
        <v>0.32291666666666669</v>
      </c>
      <c r="S8" s="255"/>
      <c r="T8" s="270">
        <f>$A8</f>
        <v>0.32291666666666669</v>
      </c>
      <c r="U8" s="271"/>
      <c r="V8" s="254">
        <f>$A8</f>
        <v>0.32291666666666669</v>
      </c>
      <c r="W8" s="255"/>
      <c r="X8" s="69">
        <f>$A8</f>
        <v>0.32291666666666669</v>
      </c>
      <c r="Y8" s="135">
        <f>$A8</f>
        <v>0.32291666666666669</v>
      </c>
      <c r="Z8" s="270">
        <f>$A8</f>
        <v>0.32291666666666669</v>
      </c>
      <c r="AA8" s="331"/>
      <c r="AB8" s="553" t="s">
        <v>187</v>
      </c>
      <c r="AC8" s="554"/>
      <c r="AD8" s="554"/>
      <c r="AE8" s="554"/>
      <c r="AF8" s="554"/>
      <c r="AG8" s="555"/>
    </row>
    <row r="9" spans="1:36" ht="13.5" customHeight="1">
      <c r="A9" s="9">
        <v>0.33333333333333331</v>
      </c>
      <c r="B9" s="10"/>
      <c r="C9" s="10"/>
      <c r="D9" s="344" t="s">
        <v>6</v>
      </c>
      <c r="E9" s="371"/>
      <c r="F9" s="377" t="s">
        <v>7</v>
      </c>
      <c r="G9" s="536" t="s">
        <v>14</v>
      </c>
      <c r="H9" s="365" t="s">
        <v>10</v>
      </c>
      <c r="I9" s="366"/>
      <c r="J9" s="381" t="s">
        <v>5</v>
      </c>
      <c r="K9" s="382"/>
      <c r="L9" s="365" t="s">
        <v>10</v>
      </c>
      <c r="M9" s="366"/>
      <c r="N9" s="332" t="s">
        <v>7</v>
      </c>
      <c r="O9" s="333"/>
      <c r="P9" s="365" t="s">
        <v>10</v>
      </c>
      <c r="Q9" s="366"/>
      <c r="R9" s="348" t="s">
        <v>9</v>
      </c>
      <c r="S9" s="349"/>
      <c r="T9" s="344" t="s">
        <v>6</v>
      </c>
      <c r="U9" s="371"/>
      <c r="V9" s="348" t="s">
        <v>9</v>
      </c>
      <c r="W9" s="349"/>
      <c r="X9" s="377" t="s">
        <v>7</v>
      </c>
      <c r="Y9" s="462" t="s">
        <v>8</v>
      </c>
      <c r="Z9" s="344" t="s">
        <v>6</v>
      </c>
      <c r="AA9" s="345"/>
      <c r="AB9" s="547"/>
      <c r="AC9" s="548"/>
      <c r="AD9" s="548"/>
      <c r="AE9" s="548"/>
      <c r="AF9" s="548"/>
      <c r="AG9" s="549"/>
    </row>
    <row r="10" spans="1:36" ht="13.5" customHeight="1">
      <c r="A10" s="9">
        <v>0.34375</v>
      </c>
      <c r="B10" s="10"/>
      <c r="C10" s="10"/>
      <c r="D10" s="344"/>
      <c r="E10" s="371"/>
      <c r="F10" s="377"/>
      <c r="G10" s="536"/>
      <c r="H10" s="365"/>
      <c r="I10" s="366"/>
      <c r="J10" s="381"/>
      <c r="K10" s="382"/>
      <c r="L10" s="365"/>
      <c r="M10" s="366"/>
      <c r="N10" s="332"/>
      <c r="O10" s="333"/>
      <c r="P10" s="365"/>
      <c r="Q10" s="366"/>
      <c r="R10" s="348"/>
      <c r="S10" s="349"/>
      <c r="T10" s="344"/>
      <c r="U10" s="371"/>
      <c r="V10" s="348"/>
      <c r="W10" s="349"/>
      <c r="X10" s="377"/>
      <c r="Y10" s="462"/>
      <c r="Z10" s="344"/>
      <c r="AA10" s="345"/>
      <c r="AB10" s="545" t="s">
        <v>187</v>
      </c>
      <c r="AC10" s="136"/>
      <c r="AD10" s="460">
        <v>0.32291666666666669</v>
      </c>
      <c r="AE10" s="460"/>
      <c r="AF10" s="137"/>
      <c r="AG10" s="546" t="s">
        <v>187</v>
      </c>
    </row>
    <row r="11" spans="1:36" ht="13.5" customHeight="1">
      <c r="A11" s="9">
        <v>0.35416666666666702</v>
      </c>
      <c r="B11" s="10"/>
      <c r="C11" s="10"/>
      <c r="D11" s="346"/>
      <c r="E11" s="372"/>
      <c r="F11" s="378"/>
      <c r="G11" s="537"/>
      <c r="H11" s="367"/>
      <c r="I11" s="368"/>
      <c r="J11" s="383"/>
      <c r="K11" s="384"/>
      <c r="L11" s="367"/>
      <c r="M11" s="368"/>
      <c r="N11" s="334"/>
      <c r="O11" s="335"/>
      <c r="P11" s="367"/>
      <c r="Q11" s="368"/>
      <c r="R11" s="350"/>
      <c r="S11" s="351"/>
      <c r="T11" s="346"/>
      <c r="U11" s="372"/>
      <c r="V11" s="350"/>
      <c r="W11" s="351"/>
      <c r="X11" s="378"/>
      <c r="Y11" s="463"/>
      <c r="Z11" s="346"/>
      <c r="AA11" s="347"/>
      <c r="AB11" s="545"/>
      <c r="AC11" s="539" t="s">
        <v>184</v>
      </c>
      <c r="AD11" s="540"/>
      <c r="AE11" s="540"/>
      <c r="AF11" s="541"/>
      <c r="AG11" s="546"/>
    </row>
    <row r="12" spans="1:36" ht="13.5" customHeight="1">
      <c r="A12" s="9">
        <v>0.36458333333333298</v>
      </c>
      <c r="D12" s="254">
        <f>$A12</f>
        <v>0.36458333333333298</v>
      </c>
      <c r="E12" s="255"/>
      <c r="F12" s="28">
        <f>$A12</f>
        <v>0.36458333333333298</v>
      </c>
      <c r="G12" s="69">
        <f>$A12</f>
        <v>0.36458333333333298</v>
      </c>
      <c r="H12" s="240">
        <f>$A12</f>
        <v>0.36458333333333298</v>
      </c>
      <c r="I12" s="241"/>
      <c r="J12" s="238">
        <f>$A12</f>
        <v>0.36458333333333298</v>
      </c>
      <c r="K12" s="239"/>
      <c r="L12" s="240">
        <f>$A12</f>
        <v>0.36458333333333298</v>
      </c>
      <c r="M12" s="241"/>
      <c r="N12" s="291">
        <f>$A12</f>
        <v>0.36458333333333298</v>
      </c>
      <c r="O12" s="308"/>
      <c r="P12" s="184">
        <f>$A12</f>
        <v>0.36458333333333298</v>
      </c>
      <c r="Q12" s="200"/>
      <c r="R12" s="200"/>
      <c r="S12" s="200"/>
      <c r="T12" s="200"/>
      <c r="U12" s="185"/>
      <c r="V12" s="238">
        <f>$A12</f>
        <v>0.36458333333333298</v>
      </c>
      <c r="W12" s="239"/>
      <c r="X12" s="135">
        <f>$A12</f>
        <v>0.36458333333333298</v>
      </c>
      <c r="Y12" s="69">
        <f>$A12</f>
        <v>0.36458333333333298</v>
      </c>
      <c r="Z12" s="254">
        <f>$A12</f>
        <v>0.36458333333333298</v>
      </c>
      <c r="AA12" s="393"/>
      <c r="AB12" s="545"/>
      <c r="AC12" s="539"/>
      <c r="AD12" s="540"/>
      <c r="AE12" s="540"/>
      <c r="AF12" s="541"/>
      <c r="AG12" s="546"/>
    </row>
    <row r="13" spans="1:36" ht="13.5" customHeight="1">
      <c r="A13" s="9">
        <v>0.375</v>
      </c>
      <c r="B13" s="10"/>
      <c r="C13" s="10"/>
      <c r="D13" s="348" t="s">
        <v>9</v>
      </c>
      <c r="E13" s="349"/>
      <c r="F13" s="536" t="s">
        <v>14</v>
      </c>
      <c r="G13" s="377" t="s">
        <v>7</v>
      </c>
      <c r="H13" s="361" t="s">
        <v>8</v>
      </c>
      <c r="I13" s="362"/>
      <c r="J13" s="365" t="s">
        <v>10</v>
      </c>
      <c r="K13" s="366"/>
      <c r="L13" s="361" t="s">
        <v>8</v>
      </c>
      <c r="M13" s="362"/>
      <c r="N13" s="381" t="s">
        <v>5</v>
      </c>
      <c r="O13" s="382"/>
      <c r="P13" s="186" t="s">
        <v>14</v>
      </c>
      <c r="Q13" s="201"/>
      <c r="R13" s="201"/>
      <c r="S13" s="201"/>
      <c r="T13" s="201"/>
      <c r="U13" s="187"/>
      <c r="V13" s="365" t="s">
        <v>10</v>
      </c>
      <c r="W13" s="366"/>
      <c r="X13" s="462" t="s">
        <v>8</v>
      </c>
      <c r="Y13" s="377" t="s">
        <v>7</v>
      </c>
      <c r="Z13" s="348" t="s">
        <v>9</v>
      </c>
      <c r="AA13" s="387"/>
      <c r="AB13" s="545"/>
      <c r="AC13" s="539"/>
      <c r="AD13" s="540"/>
      <c r="AE13" s="540"/>
      <c r="AF13" s="541"/>
      <c r="AG13" s="546"/>
    </row>
    <row r="14" spans="1:36" ht="13.5" customHeight="1">
      <c r="A14" s="9">
        <v>0.38541666666666702</v>
      </c>
      <c r="B14" s="10"/>
      <c r="C14" s="10"/>
      <c r="D14" s="348"/>
      <c r="E14" s="349"/>
      <c r="F14" s="536"/>
      <c r="G14" s="377"/>
      <c r="H14" s="361"/>
      <c r="I14" s="362"/>
      <c r="J14" s="365"/>
      <c r="K14" s="366"/>
      <c r="L14" s="361"/>
      <c r="M14" s="362"/>
      <c r="N14" s="381"/>
      <c r="O14" s="382"/>
      <c r="P14" s="186"/>
      <c r="Q14" s="201"/>
      <c r="R14" s="201"/>
      <c r="S14" s="201"/>
      <c r="T14" s="201"/>
      <c r="U14" s="187"/>
      <c r="V14" s="365"/>
      <c r="W14" s="366"/>
      <c r="X14" s="462"/>
      <c r="Y14" s="377"/>
      <c r="Z14" s="348"/>
      <c r="AA14" s="387"/>
      <c r="AB14" s="545"/>
      <c r="AC14" s="539"/>
      <c r="AD14" s="540"/>
      <c r="AE14" s="540"/>
      <c r="AF14" s="541"/>
      <c r="AG14" s="546"/>
    </row>
    <row r="15" spans="1:36" ht="13.5" customHeight="1">
      <c r="A15" s="9">
        <v>0.39583333333333298</v>
      </c>
      <c r="B15" s="10"/>
      <c r="C15" s="10"/>
      <c r="D15" s="350"/>
      <c r="E15" s="351"/>
      <c r="F15" s="537"/>
      <c r="G15" s="378"/>
      <c r="H15" s="363"/>
      <c r="I15" s="364"/>
      <c r="J15" s="367"/>
      <c r="K15" s="368"/>
      <c r="L15" s="363"/>
      <c r="M15" s="364"/>
      <c r="N15" s="383"/>
      <c r="O15" s="384"/>
      <c r="P15" s="188"/>
      <c r="Q15" s="202"/>
      <c r="R15" s="202"/>
      <c r="S15" s="202"/>
      <c r="T15" s="202"/>
      <c r="U15" s="189"/>
      <c r="V15" s="367"/>
      <c r="W15" s="368"/>
      <c r="X15" s="463"/>
      <c r="Y15" s="378"/>
      <c r="Z15" s="350"/>
      <c r="AA15" s="388"/>
      <c r="AB15" s="545"/>
      <c r="AC15" s="539"/>
      <c r="AD15" s="540"/>
      <c r="AE15" s="540"/>
      <c r="AF15" s="541"/>
      <c r="AG15" s="546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18">
        <f>$A16</f>
        <v>0.40625</v>
      </c>
      <c r="W16" s="213"/>
      <c r="X16" s="213"/>
      <c r="Y16" s="213"/>
      <c r="Z16" s="213"/>
      <c r="AA16" s="213"/>
      <c r="AB16" s="545"/>
      <c r="AC16" s="542"/>
      <c r="AD16" s="543"/>
      <c r="AE16" s="543"/>
      <c r="AF16" s="544"/>
      <c r="AG16" s="546"/>
      <c r="AI16" s="5" t="s">
        <v>48</v>
      </c>
      <c r="AJ16" s="125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06" t="s">
        <v>20</v>
      </c>
      <c r="W17" s="207"/>
      <c r="X17" s="207"/>
      <c r="Y17" s="207"/>
      <c r="Z17" s="207"/>
      <c r="AA17" s="207"/>
      <c r="AB17" s="545"/>
      <c r="AC17" s="136"/>
      <c r="AD17" s="460">
        <v>0.41666666666666669</v>
      </c>
      <c r="AE17" s="460"/>
      <c r="AF17" s="137"/>
      <c r="AG17" s="546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240">
        <f>$A18</f>
        <v>0.42708333333333298</v>
      </c>
      <c r="G18" s="241"/>
      <c r="H18" s="184">
        <f>$A18</f>
        <v>0.42708333333333298</v>
      </c>
      <c r="I18" s="185"/>
      <c r="J18" s="256">
        <f>$A18</f>
        <v>0.42708333333333298</v>
      </c>
      <c r="K18" s="257"/>
      <c r="L18" s="270">
        <f>$A18</f>
        <v>0.42708333333333298</v>
      </c>
      <c r="M18" s="271"/>
      <c r="N18" s="254">
        <f>$A18</f>
        <v>0.42708333333333298</v>
      </c>
      <c r="O18" s="255"/>
      <c r="P18" s="270">
        <f>$A18</f>
        <v>0.42708333333333298</v>
      </c>
      <c r="Q18" s="271"/>
      <c r="R18" s="12">
        <f>$A18</f>
        <v>0.42708333333333298</v>
      </c>
      <c r="S18" s="69">
        <f>$A18</f>
        <v>0.42708333333333298</v>
      </c>
      <c r="T18" s="240">
        <f>$A18</f>
        <v>0.42708333333333298</v>
      </c>
      <c r="U18" s="241"/>
      <c r="V18" s="270">
        <f>$A18</f>
        <v>0.42708333333333298</v>
      </c>
      <c r="W18" s="271"/>
      <c r="X18" s="254">
        <f>$A18</f>
        <v>0.42708333333333298</v>
      </c>
      <c r="Y18" s="255"/>
      <c r="Z18" s="240">
        <f>$A18</f>
        <v>0.42708333333333298</v>
      </c>
      <c r="AA18" s="295"/>
      <c r="AB18" s="545"/>
      <c r="AC18" s="539" t="s">
        <v>185</v>
      </c>
      <c r="AD18" s="540"/>
      <c r="AE18" s="540"/>
      <c r="AF18" s="541"/>
      <c r="AG18" s="546"/>
      <c r="AI18" s="4" t="s">
        <v>6</v>
      </c>
      <c r="AJ18" s="59">
        <v>4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361" t="s">
        <v>8</v>
      </c>
      <c r="G19" s="362"/>
      <c r="H19" s="186" t="s">
        <v>14</v>
      </c>
      <c r="I19" s="187"/>
      <c r="J19" s="332" t="s">
        <v>7</v>
      </c>
      <c r="K19" s="333"/>
      <c r="L19" s="344" t="s">
        <v>6</v>
      </c>
      <c r="M19" s="371"/>
      <c r="N19" s="348" t="s">
        <v>9</v>
      </c>
      <c r="O19" s="349"/>
      <c r="P19" s="344" t="s">
        <v>6</v>
      </c>
      <c r="Q19" s="371"/>
      <c r="R19" s="379" t="s">
        <v>10</v>
      </c>
      <c r="S19" s="377" t="s">
        <v>7</v>
      </c>
      <c r="T19" s="361" t="s">
        <v>8</v>
      </c>
      <c r="U19" s="362"/>
      <c r="V19" s="344" t="s">
        <v>6</v>
      </c>
      <c r="W19" s="371"/>
      <c r="X19" s="348" t="s">
        <v>9</v>
      </c>
      <c r="Y19" s="349"/>
      <c r="Z19" s="361" t="s">
        <v>8</v>
      </c>
      <c r="AA19" s="449"/>
      <c r="AB19" s="545"/>
      <c r="AC19" s="539"/>
      <c r="AD19" s="540"/>
      <c r="AE19" s="540"/>
      <c r="AF19" s="541"/>
      <c r="AG19" s="546"/>
      <c r="AI19" s="4" t="s">
        <v>8</v>
      </c>
      <c r="AJ19" s="59">
        <v>4</v>
      </c>
      <c r="AK19" s="48"/>
    </row>
    <row r="20" spans="1:38" ht="13.5" customHeight="1">
      <c r="A20" s="9">
        <v>0.44791666666666702</v>
      </c>
      <c r="D20" s="365"/>
      <c r="E20" s="366"/>
      <c r="F20" s="361"/>
      <c r="G20" s="362"/>
      <c r="H20" s="186"/>
      <c r="I20" s="187"/>
      <c r="J20" s="332"/>
      <c r="K20" s="333"/>
      <c r="L20" s="344"/>
      <c r="M20" s="371"/>
      <c r="N20" s="348"/>
      <c r="O20" s="349"/>
      <c r="P20" s="344"/>
      <c r="Q20" s="371"/>
      <c r="R20" s="379"/>
      <c r="S20" s="377"/>
      <c r="T20" s="361"/>
      <c r="U20" s="362"/>
      <c r="V20" s="344"/>
      <c r="W20" s="371"/>
      <c r="X20" s="348"/>
      <c r="Y20" s="349"/>
      <c r="Z20" s="361"/>
      <c r="AA20" s="449"/>
      <c r="AB20" s="545"/>
      <c r="AC20" s="539"/>
      <c r="AD20" s="540"/>
      <c r="AE20" s="540"/>
      <c r="AF20" s="541"/>
      <c r="AG20" s="546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363"/>
      <c r="G21" s="364"/>
      <c r="H21" s="188"/>
      <c r="I21" s="189"/>
      <c r="J21" s="334"/>
      <c r="K21" s="335"/>
      <c r="L21" s="346"/>
      <c r="M21" s="372"/>
      <c r="N21" s="350"/>
      <c r="O21" s="351"/>
      <c r="P21" s="346"/>
      <c r="Q21" s="372"/>
      <c r="R21" s="380"/>
      <c r="S21" s="378"/>
      <c r="T21" s="363"/>
      <c r="U21" s="364"/>
      <c r="V21" s="346"/>
      <c r="W21" s="372"/>
      <c r="X21" s="350"/>
      <c r="Y21" s="351"/>
      <c r="Z21" s="363"/>
      <c r="AA21" s="450"/>
      <c r="AB21" s="545"/>
      <c r="AC21" s="539"/>
      <c r="AD21" s="540"/>
      <c r="AE21" s="540"/>
      <c r="AF21" s="541"/>
      <c r="AG21" s="546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184">
        <f>$A22</f>
        <v>0.46875</v>
      </c>
      <c r="E22" s="185"/>
      <c r="F22" s="270">
        <f>$A22</f>
        <v>0.46875</v>
      </c>
      <c r="G22" s="271"/>
      <c r="H22" s="256">
        <f>$A22</f>
        <v>0.46875</v>
      </c>
      <c r="I22" s="257"/>
      <c r="J22" s="240">
        <f>$A22</f>
        <v>0.46875</v>
      </c>
      <c r="K22" s="241"/>
      <c r="L22" s="254">
        <f>$A22</f>
        <v>0.46875</v>
      </c>
      <c r="M22" s="255"/>
      <c r="N22" s="238">
        <f>$A22</f>
        <v>0.46875</v>
      </c>
      <c r="O22" s="239"/>
      <c r="P22" s="240">
        <f>$A22</f>
        <v>0.46875</v>
      </c>
      <c r="Q22" s="241"/>
      <c r="R22" s="69">
        <f>$A22</f>
        <v>0.46875</v>
      </c>
      <c r="S22" s="12">
        <f>$A22</f>
        <v>0.46875</v>
      </c>
      <c r="T22" s="254">
        <f>$A22</f>
        <v>0.46875</v>
      </c>
      <c r="U22" s="255"/>
      <c r="V22" s="240">
        <f>$A22</f>
        <v>0.46875</v>
      </c>
      <c r="W22" s="241"/>
      <c r="X22" s="238">
        <f>$A22</f>
        <v>0.46875</v>
      </c>
      <c r="Y22" s="239"/>
      <c r="Z22" s="256">
        <f>$A22</f>
        <v>0.46875</v>
      </c>
      <c r="AA22" s="354"/>
      <c r="AB22" s="545"/>
      <c r="AC22" s="539"/>
      <c r="AD22" s="540"/>
      <c r="AE22" s="540"/>
      <c r="AF22" s="541"/>
      <c r="AG22" s="546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186" t="s">
        <v>14</v>
      </c>
      <c r="E23" s="187"/>
      <c r="F23" s="344" t="s">
        <v>6</v>
      </c>
      <c r="G23" s="371"/>
      <c r="H23" s="332" t="s">
        <v>7</v>
      </c>
      <c r="I23" s="333"/>
      <c r="J23" s="361" t="s">
        <v>8</v>
      </c>
      <c r="K23" s="362"/>
      <c r="L23" s="348" t="s">
        <v>9</v>
      </c>
      <c r="M23" s="349"/>
      <c r="N23" s="365" t="s">
        <v>10</v>
      </c>
      <c r="O23" s="366"/>
      <c r="P23" s="361" t="s">
        <v>8</v>
      </c>
      <c r="Q23" s="362"/>
      <c r="R23" s="377" t="s">
        <v>7</v>
      </c>
      <c r="S23" s="379" t="s">
        <v>10</v>
      </c>
      <c r="T23" s="348" t="s">
        <v>9</v>
      </c>
      <c r="U23" s="349"/>
      <c r="V23" s="361" t="s">
        <v>8</v>
      </c>
      <c r="W23" s="362"/>
      <c r="X23" s="365" t="s">
        <v>10</v>
      </c>
      <c r="Y23" s="366"/>
      <c r="Z23" s="332" t="s">
        <v>7</v>
      </c>
      <c r="AA23" s="525"/>
      <c r="AB23" s="545"/>
      <c r="AC23" s="539"/>
      <c r="AD23" s="540"/>
      <c r="AE23" s="540"/>
      <c r="AF23" s="541"/>
      <c r="AG23" s="546"/>
      <c r="AI23" s="4" t="s">
        <v>5</v>
      </c>
      <c r="AJ23" s="59">
        <v>1</v>
      </c>
      <c r="AK23" s="48"/>
    </row>
    <row r="24" spans="1:38" ht="13.5" customHeight="1">
      <c r="A24" s="9">
        <v>0.48958333333333298</v>
      </c>
      <c r="D24" s="186"/>
      <c r="E24" s="187"/>
      <c r="F24" s="344"/>
      <c r="G24" s="371"/>
      <c r="H24" s="332"/>
      <c r="I24" s="333"/>
      <c r="J24" s="361"/>
      <c r="K24" s="362"/>
      <c r="L24" s="348"/>
      <c r="M24" s="349"/>
      <c r="N24" s="365"/>
      <c r="O24" s="366"/>
      <c r="P24" s="361"/>
      <c r="Q24" s="362"/>
      <c r="R24" s="377"/>
      <c r="S24" s="379"/>
      <c r="T24" s="348"/>
      <c r="U24" s="349"/>
      <c r="V24" s="361"/>
      <c r="W24" s="362"/>
      <c r="X24" s="365"/>
      <c r="Y24" s="366"/>
      <c r="Z24" s="332"/>
      <c r="AA24" s="525"/>
      <c r="AB24" s="545"/>
      <c r="AC24" s="542"/>
      <c r="AD24" s="543"/>
      <c r="AE24" s="543"/>
      <c r="AF24" s="544"/>
      <c r="AG24" s="546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188"/>
      <c r="E25" s="189"/>
      <c r="F25" s="346"/>
      <c r="G25" s="372"/>
      <c r="H25" s="334"/>
      <c r="I25" s="335"/>
      <c r="J25" s="363"/>
      <c r="K25" s="364"/>
      <c r="L25" s="350"/>
      <c r="M25" s="351"/>
      <c r="N25" s="367"/>
      <c r="O25" s="368"/>
      <c r="P25" s="363"/>
      <c r="Q25" s="364"/>
      <c r="R25" s="378"/>
      <c r="S25" s="380"/>
      <c r="T25" s="350"/>
      <c r="U25" s="351"/>
      <c r="V25" s="363"/>
      <c r="W25" s="364"/>
      <c r="X25" s="367"/>
      <c r="Y25" s="368"/>
      <c r="Z25" s="334"/>
      <c r="AA25" s="526"/>
      <c r="AB25" s="545"/>
      <c r="AC25" s="136"/>
      <c r="AD25" s="460">
        <v>0.5</v>
      </c>
      <c r="AE25" s="460"/>
      <c r="AF25" s="137"/>
      <c r="AG25" s="546"/>
      <c r="AI25" s="4" t="s">
        <v>11</v>
      </c>
      <c r="AJ25" s="59">
        <v>3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3"/>
      <c r="AB26" s="545"/>
      <c r="AC26" s="539" t="s">
        <v>183</v>
      </c>
      <c r="AD26" s="540"/>
      <c r="AE26" s="540"/>
      <c r="AF26" s="541"/>
      <c r="AG26" s="546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4"/>
      <c r="AB27" s="545"/>
      <c r="AC27" s="539"/>
      <c r="AD27" s="540"/>
      <c r="AE27" s="540"/>
      <c r="AF27" s="541"/>
      <c r="AG27" s="546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56">
        <f>$A28</f>
        <v>0.53125</v>
      </c>
      <c r="E28" s="257"/>
      <c r="F28" s="254">
        <f>$A28</f>
        <v>0.53125</v>
      </c>
      <c r="G28" s="255"/>
      <c r="H28" s="270">
        <f>$A28</f>
        <v>0.53125</v>
      </c>
      <c r="I28" s="271"/>
      <c r="J28" s="254">
        <f>$A28</f>
        <v>0.53125</v>
      </c>
      <c r="K28" s="255"/>
      <c r="L28" s="13">
        <f>$A28</f>
        <v>0.53125</v>
      </c>
      <c r="M28" s="69">
        <f>$A28</f>
        <v>0.53125</v>
      </c>
      <c r="N28" s="270">
        <f>$A28</f>
        <v>0.53125</v>
      </c>
      <c r="O28" s="271"/>
      <c r="P28" s="256">
        <f>$A28</f>
        <v>0.53125</v>
      </c>
      <c r="Q28" s="257"/>
      <c r="R28" s="270">
        <f>$A28</f>
        <v>0.53125</v>
      </c>
      <c r="S28" s="271"/>
      <c r="T28" s="238">
        <f>$A28</f>
        <v>0.53125</v>
      </c>
      <c r="U28" s="239"/>
      <c r="V28" s="219">
        <f>$A28</f>
        <v>0.53125</v>
      </c>
      <c r="W28" s="317"/>
      <c r="X28" s="317"/>
      <c r="Y28" s="317"/>
      <c r="Z28" s="317"/>
      <c r="AA28" s="317"/>
      <c r="AB28" s="545"/>
      <c r="AC28" s="542"/>
      <c r="AD28" s="543"/>
      <c r="AE28" s="543"/>
      <c r="AF28" s="544"/>
      <c r="AG28" s="546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32" t="s">
        <v>7</v>
      </c>
      <c r="E29" s="333"/>
      <c r="F29" s="348" t="s">
        <v>9</v>
      </c>
      <c r="G29" s="349"/>
      <c r="H29" s="344" t="s">
        <v>6</v>
      </c>
      <c r="I29" s="371"/>
      <c r="J29" s="348" t="s">
        <v>9</v>
      </c>
      <c r="K29" s="349"/>
      <c r="L29" s="413" t="s">
        <v>5</v>
      </c>
      <c r="M29" s="377" t="s">
        <v>7</v>
      </c>
      <c r="N29" s="344" t="s">
        <v>6</v>
      </c>
      <c r="O29" s="371"/>
      <c r="P29" s="332" t="s">
        <v>7</v>
      </c>
      <c r="Q29" s="333"/>
      <c r="R29" s="344" t="s">
        <v>6</v>
      </c>
      <c r="S29" s="371"/>
      <c r="T29" s="365" t="s">
        <v>10</v>
      </c>
      <c r="U29" s="366"/>
      <c r="V29" s="466" t="s">
        <v>78</v>
      </c>
      <c r="W29" s="467"/>
      <c r="X29" s="467"/>
      <c r="Y29" s="467"/>
      <c r="Z29" s="467"/>
      <c r="AA29" s="467"/>
      <c r="AB29" s="545"/>
      <c r="AC29" s="136"/>
      <c r="AD29" s="460">
        <v>4.1666666666666664E-2</v>
      </c>
      <c r="AE29" s="460"/>
      <c r="AF29" s="137"/>
      <c r="AG29" s="546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32"/>
      <c r="E30" s="333"/>
      <c r="F30" s="348"/>
      <c r="G30" s="349"/>
      <c r="H30" s="344"/>
      <c r="I30" s="371"/>
      <c r="J30" s="348"/>
      <c r="K30" s="349"/>
      <c r="L30" s="413"/>
      <c r="M30" s="377"/>
      <c r="N30" s="344"/>
      <c r="O30" s="371"/>
      <c r="P30" s="332"/>
      <c r="Q30" s="333"/>
      <c r="R30" s="344"/>
      <c r="S30" s="371"/>
      <c r="T30" s="365"/>
      <c r="U30" s="366"/>
      <c r="V30" s="466"/>
      <c r="W30" s="467"/>
      <c r="X30" s="467"/>
      <c r="Y30" s="467"/>
      <c r="Z30" s="467"/>
      <c r="AA30" s="467"/>
      <c r="AB30" s="545"/>
      <c r="AC30" s="539" t="s">
        <v>186</v>
      </c>
      <c r="AD30" s="540"/>
      <c r="AE30" s="540"/>
      <c r="AF30" s="541"/>
      <c r="AG30" s="546"/>
      <c r="AI30" s="4" t="s">
        <v>52</v>
      </c>
      <c r="AJ30" s="59">
        <v>6</v>
      </c>
      <c r="AK30" s="48"/>
    </row>
    <row r="31" spans="1:38" ht="13.5" customHeight="1">
      <c r="A31" s="9">
        <v>6.25E-2</v>
      </c>
      <c r="B31" s="10"/>
      <c r="C31" s="10"/>
      <c r="D31" s="334"/>
      <c r="E31" s="335"/>
      <c r="F31" s="350"/>
      <c r="G31" s="351"/>
      <c r="H31" s="346"/>
      <c r="I31" s="372"/>
      <c r="J31" s="350"/>
      <c r="K31" s="351"/>
      <c r="L31" s="414"/>
      <c r="M31" s="378"/>
      <c r="N31" s="346"/>
      <c r="O31" s="372"/>
      <c r="P31" s="334"/>
      <c r="Q31" s="335"/>
      <c r="R31" s="346"/>
      <c r="S31" s="372"/>
      <c r="T31" s="367"/>
      <c r="U31" s="368"/>
      <c r="V31" s="209"/>
      <c r="W31" s="210"/>
      <c r="X31" s="210"/>
      <c r="Y31" s="210"/>
      <c r="Z31" s="210"/>
      <c r="AA31" s="210"/>
      <c r="AB31" s="545"/>
      <c r="AC31" s="539"/>
      <c r="AD31" s="540"/>
      <c r="AE31" s="540"/>
      <c r="AF31" s="541"/>
      <c r="AG31" s="546"/>
    </row>
    <row r="32" spans="1:38" s="4" customFormat="1" ht="13.5" customHeight="1">
      <c r="A32" s="9">
        <v>7.2916666666666699E-2</v>
      </c>
      <c r="B32" s="123"/>
      <c r="C32" s="123"/>
      <c r="D32" s="240">
        <f>$A32</f>
        <v>7.2916666666666699E-2</v>
      </c>
      <c r="E32" s="241"/>
      <c r="F32" s="238">
        <f>$A32</f>
        <v>7.2916666666666699E-2</v>
      </c>
      <c r="G32" s="239"/>
      <c r="H32" s="254">
        <f>$A32</f>
        <v>7.2916666666666699E-2</v>
      </c>
      <c r="I32" s="255"/>
      <c r="J32" s="270">
        <f>$A32</f>
        <v>7.2916666666666699E-2</v>
      </c>
      <c r="K32" s="271"/>
      <c r="L32" s="69">
        <f>$A32</f>
        <v>7.2916666666666699E-2</v>
      </c>
      <c r="M32" s="13">
        <f>$A32</f>
        <v>7.2916666666666699E-2</v>
      </c>
      <c r="N32" s="240">
        <f>$A32</f>
        <v>7.2916666666666699E-2</v>
      </c>
      <c r="O32" s="241"/>
      <c r="P32" s="254">
        <f>$A32</f>
        <v>7.2916666666666699E-2</v>
      </c>
      <c r="Q32" s="255"/>
      <c r="R32" s="240">
        <f>$A32</f>
        <v>7.2916666666666699E-2</v>
      </c>
      <c r="S32" s="241"/>
      <c r="T32" s="256">
        <f>$A32</f>
        <v>7.2916666666666699E-2</v>
      </c>
      <c r="U32" s="257"/>
      <c r="V32" s="256">
        <f>$A32</f>
        <v>7.2916666666666699E-2</v>
      </c>
      <c r="W32" s="257"/>
      <c r="X32" s="270">
        <f>$A32</f>
        <v>7.2916666666666699E-2</v>
      </c>
      <c r="Y32" s="271"/>
      <c r="Z32" s="238">
        <f>$A32</f>
        <v>7.2916666666666699E-2</v>
      </c>
      <c r="AA32" s="309"/>
      <c r="AB32" s="545"/>
      <c r="AC32" s="539"/>
      <c r="AD32" s="540"/>
      <c r="AE32" s="540"/>
      <c r="AF32" s="541"/>
      <c r="AG32" s="546"/>
      <c r="AI32" s="4" t="s">
        <v>58</v>
      </c>
      <c r="AJ32" s="48">
        <f>SUM(AJ18:AJ30)</f>
        <v>35</v>
      </c>
      <c r="AK32" s="49"/>
      <c r="AL32" s="125"/>
    </row>
    <row r="33" spans="1:33" s="4" customFormat="1" ht="13.5" customHeight="1">
      <c r="A33" s="9">
        <v>8.3333333333333398E-2</v>
      </c>
      <c r="B33" s="10"/>
      <c r="C33" s="10"/>
      <c r="D33" s="361" t="s">
        <v>8</v>
      </c>
      <c r="E33" s="362"/>
      <c r="F33" s="365" t="s">
        <v>10</v>
      </c>
      <c r="G33" s="366"/>
      <c r="H33" s="348" t="s">
        <v>9</v>
      </c>
      <c r="I33" s="349"/>
      <c r="J33" s="344" t="s">
        <v>6</v>
      </c>
      <c r="K33" s="371"/>
      <c r="L33" s="377" t="s">
        <v>7</v>
      </c>
      <c r="M33" s="413" t="s">
        <v>5</v>
      </c>
      <c r="N33" s="361" t="s">
        <v>8</v>
      </c>
      <c r="O33" s="362"/>
      <c r="P33" s="348" t="s">
        <v>9</v>
      </c>
      <c r="Q33" s="349"/>
      <c r="R33" s="361" t="s">
        <v>8</v>
      </c>
      <c r="S33" s="362"/>
      <c r="T33" s="332" t="s">
        <v>7</v>
      </c>
      <c r="U33" s="333"/>
      <c r="V33" s="332" t="s">
        <v>7</v>
      </c>
      <c r="W33" s="333"/>
      <c r="X33" s="344" t="s">
        <v>6</v>
      </c>
      <c r="Y33" s="371"/>
      <c r="Z33" s="365" t="s">
        <v>10</v>
      </c>
      <c r="AA33" s="451"/>
      <c r="AB33" s="545"/>
      <c r="AC33" s="542"/>
      <c r="AD33" s="543"/>
      <c r="AE33" s="543"/>
      <c r="AF33" s="544"/>
      <c r="AG33" s="546"/>
    </row>
    <row r="34" spans="1:33" s="4" customFormat="1" ht="13.5" customHeight="1">
      <c r="A34" s="9">
        <v>9.3750000000000097E-2</v>
      </c>
      <c r="B34" s="10"/>
      <c r="C34" s="10"/>
      <c r="D34" s="361"/>
      <c r="E34" s="362"/>
      <c r="F34" s="365"/>
      <c r="G34" s="366"/>
      <c r="H34" s="348"/>
      <c r="I34" s="349"/>
      <c r="J34" s="344"/>
      <c r="K34" s="371"/>
      <c r="L34" s="377"/>
      <c r="M34" s="413"/>
      <c r="N34" s="361"/>
      <c r="O34" s="362"/>
      <c r="P34" s="348"/>
      <c r="Q34" s="349"/>
      <c r="R34" s="361"/>
      <c r="S34" s="362"/>
      <c r="T34" s="332"/>
      <c r="U34" s="333"/>
      <c r="V34" s="332"/>
      <c r="W34" s="333"/>
      <c r="X34" s="344"/>
      <c r="Y34" s="371"/>
      <c r="Z34" s="365"/>
      <c r="AA34" s="451"/>
      <c r="AB34" s="547" t="s">
        <v>187</v>
      </c>
      <c r="AC34" s="548"/>
      <c r="AD34" s="548"/>
      <c r="AE34" s="548"/>
      <c r="AF34" s="548"/>
      <c r="AG34" s="549"/>
    </row>
    <row r="35" spans="1:33" s="4" customFormat="1" ht="13.5" customHeight="1">
      <c r="A35" s="9">
        <v>0.104166666666667</v>
      </c>
      <c r="B35" s="10"/>
      <c r="C35" s="10"/>
      <c r="D35" s="363"/>
      <c r="E35" s="364"/>
      <c r="F35" s="367"/>
      <c r="G35" s="368"/>
      <c r="H35" s="350"/>
      <c r="I35" s="351"/>
      <c r="J35" s="346"/>
      <c r="K35" s="372"/>
      <c r="L35" s="378"/>
      <c r="M35" s="414"/>
      <c r="N35" s="363"/>
      <c r="O35" s="364"/>
      <c r="P35" s="350"/>
      <c r="Q35" s="351"/>
      <c r="R35" s="363"/>
      <c r="S35" s="364"/>
      <c r="T35" s="334"/>
      <c r="U35" s="335"/>
      <c r="V35" s="334"/>
      <c r="W35" s="335"/>
      <c r="X35" s="346"/>
      <c r="Y35" s="372"/>
      <c r="Z35" s="367"/>
      <c r="AA35" s="452"/>
      <c r="AB35" s="550"/>
      <c r="AC35" s="551"/>
      <c r="AD35" s="551"/>
      <c r="AE35" s="551"/>
      <c r="AF35" s="551"/>
      <c r="AG35" s="552"/>
    </row>
    <row r="36" spans="1:33" s="4" customFormat="1" ht="13.5" customHeight="1">
      <c r="A36" s="9">
        <v>0.114583333333333</v>
      </c>
      <c r="B36" s="123"/>
      <c r="C36" s="123"/>
      <c r="D36" s="125"/>
      <c r="E36" s="125"/>
      <c r="F36" s="126"/>
      <c r="G36" s="18"/>
      <c r="H36" s="125"/>
      <c r="I36" s="125"/>
      <c r="J36" s="125"/>
      <c r="K36" s="125"/>
      <c r="L36" s="126"/>
      <c r="M36" s="18"/>
      <c r="N36" s="125"/>
      <c r="O36" s="125"/>
      <c r="P36" s="190"/>
      <c r="Q36" s="190"/>
      <c r="R36" s="190"/>
      <c r="S36" s="190"/>
      <c r="T36" s="190"/>
      <c r="U36" s="190"/>
      <c r="V36" s="125"/>
      <c r="W36" s="125"/>
      <c r="X36" s="125"/>
      <c r="Y36" s="125"/>
      <c r="Z36" s="125"/>
      <c r="AA36" s="125"/>
    </row>
    <row r="37" spans="1:33" s="4" customFormat="1" ht="13.5" customHeight="1">
      <c r="A37" s="9">
        <v>0.124999999999999</v>
      </c>
      <c r="B37" s="10"/>
      <c r="C37" s="10"/>
      <c r="D37" s="191" t="s">
        <v>200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200</v>
      </c>
      <c r="Q37" s="192"/>
      <c r="R37" s="192"/>
      <c r="S37" s="192"/>
      <c r="T37" s="192"/>
      <c r="U37" s="193"/>
      <c r="V37" s="191" t="s">
        <v>189</v>
      </c>
      <c r="W37" s="192"/>
      <c r="X37" s="192"/>
      <c r="Y37" s="192"/>
      <c r="Z37" s="192"/>
      <c r="AA37" s="193"/>
      <c r="AB37" s="61"/>
      <c r="AC37" s="125"/>
      <c r="AD37" s="125"/>
      <c r="AE37" s="125"/>
      <c r="AF37" s="125"/>
      <c r="AG37" s="12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41"/>
      <c r="W38" s="41"/>
      <c r="X38" s="41"/>
      <c r="Y38" s="41"/>
      <c r="Z38" s="41"/>
      <c r="AA38" s="41"/>
      <c r="AB38" s="61"/>
      <c r="AC38" s="125"/>
      <c r="AD38" s="125"/>
      <c r="AE38" s="125"/>
      <c r="AF38" s="125"/>
      <c r="AG38" s="125"/>
    </row>
    <row r="39" spans="1:33" s="4" customFormat="1" ht="13.5" customHeight="1">
      <c r="A39" s="9">
        <v>0.14583333333333101</v>
      </c>
      <c r="B39" s="10"/>
      <c r="C39" s="10"/>
      <c r="D39" s="125"/>
      <c r="E39" s="125"/>
      <c r="F39" s="125"/>
      <c r="G39" s="125"/>
      <c r="H39" s="125"/>
      <c r="I39" s="125"/>
      <c r="J39" s="125"/>
      <c r="K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</row>
    <row r="40" spans="1:33" s="4" customFormat="1" ht="13.5" customHeight="1">
      <c r="A40" s="9">
        <v>0.156249999999997</v>
      </c>
      <c r="B40" s="10"/>
      <c r="C40" s="10"/>
      <c r="D40" s="125"/>
      <c r="E40" s="125"/>
      <c r="F40" s="125"/>
      <c r="G40" s="125"/>
      <c r="H40" s="125"/>
      <c r="I40" s="125"/>
      <c r="J40" s="125"/>
      <c r="K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25"/>
      <c r="K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</row>
    <row r="42" spans="1:33" s="4" customFormat="1" ht="13.5" customHeight="1">
      <c r="A42" s="9">
        <v>0.17708333333332901</v>
      </c>
      <c r="B42" s="123"/>
      <c r="C42" s="123"/>
      <c r="D42" s="125"/>
      <c r="E42" s="125"/>
      <c r="F42" s="125"/>
      <c r="G42" s="125"/>
      <c r="H42" s="125"/>
      <c r="I42" s="125"/>
      <c r="K42" s="125"/>
      <c r="L42" s="125"/>
      <c r="M42" s="125"/>
      <c r="N42" s="125"/>
      <c r="O42" s="125"/>
      <c r="P42" s="5"/>
      <c r="Q42" s="5"/>
      <c r="R42" s="5"/>
      <c r="S42" s="5"/>
      <c r="T42" s="5"/>
      <c r="U42" s="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02">
    <mergeCell ref="X32:Y32"/>
    <mergeCell ref="N22:O22"/>
    <mergeCell ref="P17:U17"/>
    <mergeCell ref="D23:E25"/>
    <mergeCell ref="F23:G25"/>
    <mergeCell ref="AB34:AG35"/>
    <mergeCell ref="AB8:AG9"/>
    <mergeCell ref="AD10:AE10"/>
    <mergeCell ref="AC11:AF16"/>
    <mergeCell ref="F28:G28"/>
    <mergeCell ref="H28:I28"/>
    <mergeCell ref="J28:K28"/>
    <mergeCell ref="F9:F11"/>
    <mergeCell ref="G9:G11"/>
    <mergeCell ref="F13:F15"/>
    <mergeCell ref="G13:G15"/>
    <mergeCell ref="J23:K25"/>
    <mergeCell ref="J19:K21"/>
    <mergeCell ref="N19:O21"/>
    <mergeCell ref="T19:U21"/>
    <mergeCell ref="L9:M11"/>
    <mergeCell ref="N9:O11"/>
    <mergeCell ref="P9:Q11"/>
    <mergeCell ref="L29:L31"/>
    <mergeCell ref="M29:M31"/>
    <mergeCell ref="L33:L35"/>
    <mergeCell ref="M33:M35"/>
    <mergeCell ref="P7:Q7"/>
    <mergeCell ref="R7:S7"/>
    <mergeCell ref="R8:S8"/>
    <mergeCell ref="V16:AA16"/>
    <mergeCell ref="V13:W15"/>
    <mergeCell ref="Z13:AA15"/>
    <mergeCell ref="V17:AA17"/>
    <mergeCell ref="V19:W21"/>
    <mergeCell ref="X19:Y21"/>
    <mergeCell ref="Z19:AA21"/>
    <mergeCell ref="P19:Q21"/>
    <mergeCell ref="T32:U32"/>
    <mergeCell ref="P12:U12"/>
    <mergeCell ref="P13:U15"/>
    <mergeCell ref="R19:R21"/>
    <mergeCell ref="S19:S21"/>
    <mergeCell ref="R23:R25"/>
    <mergeCell ref="S23:S25"/>
    <mergeCell ref="L19:M21"/>
    <mergeCell ref="V32:W32"/>
    <mergeCell ref="V12:W12"/>
    <mergeCell ref="D17:I17"/>
    <mergeCell ref="J17:O1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D7:E7"/>
    <mergeCell ref="F7:G7"/>
    <mergeCell ref="H7:I7"/>
    <mergeCell ref="J7:K7"/>
    <mergeCell ref="L7:M7"/>
    <mergeCell ref="N7:O7"/>
    <mergeCell ref="X5:Y5"/>
    <mergeCell ref="D6:I6"/>
    <mergeCell ref="AB7:AG7"/>
    <mergeCell ref="J6:O6"/>
    <mergeCell ref="P6:U6"/>
    <mergeCell ref="V6:AA6"/>
    <mergeCell ref="T7:U7"/>
    <mergeCell ref="V7:W7"/>
    <mergeCell ref="X7:Y7"/>
    <mergeCell ref="Z7:AA7"/>
    <mergeCell ref="D8:E8"/>
    <mergeCell ref="H8:I8"/>
    <mergeCell ref="J8:K8"/>
    <mergeCell ref="L8:M8"/>
    <mergeCell ref="N8:O8"/>
    <mergeCell ref="P8:Q8"/>
    <mergeCell ref="V8:W8"/>
    <mergeCell ref="Z8:AA8"/>
    <mergeCell ref="T8:U8"/>
    <mergeCell ref="Z12:AA12"/>
    <mergeCell ref="D12:E12"/>
    <mergeCell ref="H12:I12"/>
    <mergeCell ref="J12:K12"/>
    <mergeCell ref="L12:M12"/>
    <mergeCell ref="N12:O12"/>
    <mergeCell ref="V9:W11"/>
    <mergeCell ref="Z9:AA11"/>
    <mergeCell ref="T9:U11"/>
    <mergeCell ref="X9:X11"/>
    <mergeCell ref="Y9:Y11"/>
    <mergeCell ref="D9:E11"/>
    <mergeCell ref="H9:I11"/>
    <mergeCell ref="J9:K11"/>
    <mergeCell ref="R9:S11"/>
    <mergeCell ref="D13:E15"/>
    <mergeCell ref="H13:I15"/>
    <mergeCell ref="J13:K15"/>
    <mergeCell ref="L13:M15"/>
    <mergeCell ref="N13:O15"/>
    <mergeCell ref="X13:X15"/>
    <mergeCell ref="Y13:Y15"/>
    <mergeCell ref="D16:I16"/>
    <mergeCell ref="J16:O16"/>
    <mergeCell ref="P16:U16"/>
    <mergeCell ref="P22:Q22"/>
    <mergeCell ref="J22:K22"/>
    <mergeCell ref="D18:E18"/>
    <mergeCell ref="F18:G18"/>
    <mergeCell ref="H18:I18"/>
    <mergeCell ref="J18:K18"/>
    <mergeCell ref="L18:M18"/>
    <mergeCell ref="Z18:AA18"/>
    <mergeCell ref="T18:U18"/>
    <mergeCell ref="V18:W18"/>
    <mergeCell ref="X18:Y18"/>
    <mergeCell ref="N18:O18"/>
    <mergeCell ref="P18:Q18"/>
    <mergeCell ref="D19:E21"/>
    <mergeCell ref="F19:G21"/>
    <mergeCell ref="H19:I21"/>
    <mergeCell ref="T22:U22"/>
    <mergeCell ref="V22:W22"/>
    <mergeCell ref="X22:Y22"/>
    <mergeCell ref="Z22:AA22"/>
    <mergeCell ref="D22:E22"/>
    <mergeCell ref="F22:G22"/>
    <mergeCell ref="H22:I22"/>
    <mergeCell ref="L22:M22"/>
    <mergeCell ref="V26:AA26"/>
    <mergeCell ref="T23:U25"/>
    <mergeCell ref="V23:W25"/>
    <mergeCell ref="X23:Y25"/>
    <mergeCell ref="Z23:AA25"/>
    <mergeCell ref="D27:I27"/>
    <mergeCell ref="J27:O27"/>
    <mergeCell ref="P27:U27"/>
    <mergeCell ref="V27:AA27"/>
    <mergeCell ref="H23:I25"/>
    <mergeCell ref="L23:M25"/>
    <mergeCell ref="N23:O25"/>
    <mergeCell ref="P23:Q25"/>
    <mergeCell ref="D26:I26"/>
    <mergeCell ref="J26:O26"/>
    <mergeCell ref="P26:U26"/>
    <mergeCell ref="Z32:AA32"/>
    <mergeCell ref="P36:U36"/>
    <mergeCell ref="R32:S32"/>
    <mergeCell ref="D32:E32"/>
    <mergeCell ref="F32:G32"/>
    <mergeCell ref="P28:Q28"/>
    <mergeCell ref="R28:S28"/>
    <mergeCell ref="T28:U28"/>
    <mergeCell ref="T29:U31"/>
    <mergeCell ref="V28:AA28"/>
    <mergeCell ref="V29:AA31"/>
    <mergeCell ref="H32:I32"/>
    <mergeCell ref="J32:K32"/>
    <mergeCell ref="N32:O32"/>
    <mergeCell ref="P32:Q32"/>
    <mergeCell ref="P29:Q31"/>
    <mergeCell ref="R29:S31"/>
    <mergeCell ref="D29:E31"/>
    <mergeCell ref="F29:G31"/>
    <mergeCell ref="H29:I31"/>
    <mergeCell ref="J29:K31"/>
    <mergeCell ref="N29:O31"/>
    <mergeCell ref="N28:O28"/>
    <mergeCell ref="D28:E28"/>
    <mergeCell ref="D37:I37"/>
    <mergeCell ref="J37:O37"/>
    <mergeCell ref="P37:U37"/>
    <mergeCell ref="V37:AA37"/>
    <mergeCell ref="T33:U35"/>
    <mergeCell ref="V33:W35"/>
    <mergeCell ref="X33:Y35"/>
    <mergeCell ref="Z33:AA35"/>
    <mergeCell ref="D33:E35"/>
    <mergeCell ref="F33:G35"/>
    <mergeCell ref="H33:I35"/>
    <mergeCell ref="J33:K35"/>
    <mergeCell ref="N33:O35"/>
    <mergeCell ref="P33:Q35"/>
    <mergeCell ref="R33:S35"/>
    <mergeCell ref="AB5:AG5"/>
    <mergeCell ref="AB6:AG6"/>
    <mergeCell ref="AD17:AE17"/>
    <mergeCell ref="AD25:AE25"/>
    <mergeCell ref="AD29:AE29"/>
    <mergeCell ref="AC26:AF28"/>
    <mergeCell ref="AC30:AF33"/>
    <mergeCell ref="AC18:AF24"/>
    <mergeCell ref="AB10:AB33"/>
    <mergeCell ref="AG10:AG3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4"/>
  <sheetViews>
    <sheetView zoomScaleNormal="100" zoomScaleSheetLayoutView="100" zoomScalePageLayoutView="80" workbookViewId="0">
      <selection activeCell="X23" sqref="X23:Y25"/>
    </sheetView>
  </sheetViews>
  <sheetFormatPr defaultColWidth="4" defaultRowHeight="12.75"/>
  <cols>
    <col min="1" max="1" width="8.140625" style="1" customWidth="1"/>
    <col min="2" max="3" width="2.7109375" style="115" customWidth="1"/>
    <col min="4" max="33" width="4.7109375" style="117" customWidth="1"/>
    <col min="34" max="34" width="4" style="117"/>
    <col min="35" max="35" width="9.85546875" style="4" customWidth="1"/>
    <col min="36" max="16384" width="4" style="117"/>
  </cols>
  <sheetData>
    <row r="1" spans="1:36" s="38" customFormat="1" ht="18.75">
      <c r="A1" s="34" t="s">
        <v>43</v>
      </c>
      <c r="B1" s="116"/>
      <c r="C1" s="116"/>
      <c r="E1" s="39"/>
      <c r="F1" s="39"/>
      <c r="G1" s="39"/>
      <c r="H1" s="231" t="s">
        <v>167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18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79</v>
      </c>
      <c r="B4" s="111" t="s">
        <v>137</v>
      </c>
      <c r="D4" s="234">
        <v>42009</v>
      </c>
      <c r="E4" s="234"/>
      <c r="F4" s="234"/>
      <c r="G4" s="235" t="str">
        <f>"(day "&amp;$A$4+0&amp;")"</f>
        <v>(day 79)</v>
      </c>
      <c r="H4" s="235"/>
      <c r="I4" s="235"/>
      <c r="J4" s="234">
        <f>D4+1</f>
        <v>42010</v>
      </c>
      <c r="K4" s="234"/>
      <c r="L4" s="234"/>
      <c r="M4" s="235" t="str">
        <f>"(day "&amp;$A$4+1&amp;")"</f>
        <v>(day 80)</v>
      </c>
      <c r="N4" s="235"/>
      <c r="O4" s="235"/>
      <c r="P4" s="234">
        <f>J4+1</f>
        <v>42011</v>
      </c>
      <c r="Q4" s="234"/>
      <c r="R4" s="234"/>
      <c r="S4" s="235" t="str">
        <f>"(day "&amp;$A$4+2&amp;")"</f>
        <v>(day 81)</v>
      </c>
      <c r="T4" s="235"/>
      <c r="U4" s="235"/>
      <c r="V4" s="234">
        <f>P4+1</f>
        <v>42012</v>
      </c>
      <c r="W4" s="234"/>
      <c r="X4" s="234"/>
      <c r="Y4" s="235" t="str">
        <f>"(day "&amp;$A$4+3&amp;")"</f>
        <v>(day 82)</v>
      </c>
      <c r="Z4" s="235"/>
      <c r="AA4" s="235"/>
      <c r="AB4" s="234">
        <f>V4+1</f>
        <v>42013</v>
      </c>
      <c r="AC4" s="234"/>
      <c r="AD4" s="234"/>
      <c r="AE4" s="235" t="str">
        <f>"(day "&amp;$A$4+4&amp;")"</f>
        <v>(day 83)</v>
      </c>
      <c r="AF4" s="235"/>
      <c r="AG4" s="235"/>
      <c r="AI4" s="6"/>
    </row>
    <row r="5" spans="1:36" s="7" customFormat="1" ht="13.5" customHeight="1">
      <c r="A5" s="112">
        <v>18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171</v>
      </c>
      <c r="W7" s="224"/>
      <c r="X7" s="223" t="s">
        <v>172</v>
      </c>
      <c r="Y7" s="224"/>
      <c r="Z7" s="223" t="s">
        <v>173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40">
        <f>$A8</f>
        <v>0.32291666666666669</v>
      </c>
      <c r="E8" s="241"/>
      <c r="F8" s="238">
        <f>$A8</f>
        <v>0.32291666666666669</v>
      </c>
      <c r="G8" s="239"/>
      <c r="H8" s="254">
        <f>$A8</f>
        <v>0.32291666666666669</v>
      </c>
      <c r="I8" s="255"/>
      <c r="J8" s="240">
        <f>$A8</f>
        <v>0.32291666666666669</v>
      </c>
      <c r="K8" s="295"/>
      <c r="L8" s="28">
        <f>$A8</f>
        <v>0.32291666666666669</v>
      </c>
      <c r="M8" s="69">
        <f>$A8</f>
        <v>0.32291666666666669</v>
      </c>
      <c r="N8" s="254">
        <f>$A8</f>
        <v>0.32291666666666669</v>
      </c>
      <c r="O8" s="255"/>
      <c r="P8" s="240">
        <f>$A8</f>
        <v>0.32291666666666669</v>
      </c>
      <c r="Q8" s="295"/>
      <c r="R8" s="295"/>
      <c r="S8" s="295"/>
      <c r="T8" s="295"/>
      <c r="U8" s="241"/>
      <c r="V8" s="254">
        <f>$A8</f>
        <v>0.32291666666666669</v>
      </c>
      <c r="W8" s="255"/>
      <c r="X8" s="238">
        <f>$A8</f>
        <v>0.32291666666666669</v>
      </c>
      <c r="Y8" s="239"/>
      <c r="Z8" s="240">
        <f>$A8</f>
        <v>0.32291666666666669</v>
      </c>
      <c r="AA8" s="241"/>
      <c r="AB8" s="270">
        <f>$A8</f>
        <v>0.32291666666666669</v>
      </c>
      <c r="AC8" s="271"/>
      <c r="AD8" s="69">
        <f>$A8</f>
        <v>0.32291666666666669</v>
      </c>
      <c r="AE8" s="28">
        <f>$A8</f>
        <v>0.32291666666666669</v>
      </c>
      <c r="AF8" s="238">
        <f>$A8</f>
        <v>0.32291666666666669</v>
      </c>
      <c r="AG8" s="239"/>
    </row>
    <row r="9" spans="1:36" ht="13.5" customHeight="1">
      <c r="A9" s="9">
        <v>0.33333333333333331</v>
      </c>
      <c r="B9" s="10"/>
      <c r="C9" s="10"/>
      <c r="D9" s="361" t="s">
        <v>8</v>
      </c>
      <c r="E9" s="362"/>
      <c r="F9" s="365" t="s">
        <v>10</v>
      </c>
      <c r="G9" s="366"/>
      <c r="H9" s="348" t="s">
        <v>9</v>
      </c>
      <c r="I9" s="349"/>
      <c r="J9" s="361" t="s">
        <v>8</v>
      </c>
      <c r="K9" s="449"/>
      <c r="L9" s="536" t="s">
        <v>14</v>
      </c>
      <c r="M9" s="377" t="s">
        <v>7</v>
      </c>
      <c r="N9" s="348" t="s">
        <v>9</v>
      </c>
      <c r="O9" s="349"/>
      <c r="P9" s="250" t="s">
        <v>8</v>
      </c>
      <c r="Q9" s="293"/>
      <c r="R9" s="293"/>
      <c r="S9" s="293"/>
      <c r="T9" s="293"/>
      <c r="U9" s="251"/>
      <c r="V9" s="348" t="s">
        <v>9</v>
      </c>
      <c r="W9" s="349"/>
      <c r="X9" s="365" t="s">
        <v>10</v>
      </c>
      <c r="Y9" s="366"/>
      <c r="Z9" s="361" t="s">
        <v>8</v>
      </c>
      <c r="AA9" s="362"/>
      <c r="AB9" s="344" t="s">
        <v>6</v>
      </c>
      <c r="AC9" s="371"/>
      <c r="AD9" s="377" t="s">
        <v>7</v>
      </c>
      <c r="AE9" s="536" t="s">
        <v>14</v>
      </c>
      <c r="AF9" s="365" t="s">
        <v>10</v>
      </c>
      <c r="AG9" s="366"/>
    </row>
    <row r="10" spans="1:36" ht="13.5" customHeight="1">
      <c r="A10" s="9">
        <v>0.34375</v>
      </c>
      <c r="B10" s="10"/>
      <c r="C10" s="10"/>
      <c r="D10" s="361"/>
      <c r="E10" s="362"/>
      <c r="F10" s="365"/>
      <c r="G10" s="366"/>
      <c r="H10" s="348"/>
      <c r="I10" s="349"/>
      <c r="J10" s="361"/>
      <c r="K10" s="449"/>
      <c r="L10" s="536"/>
      <c r="M10" s="377"/>
      <c r="N10" s="348"/>
      <c r="O10" s="349"/>
      <c r="P10" s="250"/>
      <c r="Q10" s="293"/>
      <c r="R10" s="293"/>
      <c r="S10" s="293"/>
      <c r="T10" s="293"/>
      <c r="U10" s="251"/>
      <c r="V10" s="348"/>
      <c r="W10" s="349"/>
      <c r="X10" s="365"/>
      <c r="Y10" s="366"/>
      <c r="Z10" s="361"/>
      <c r="AA10" s="362"/>
      <c r="AB10" s="344"/>
      <c r="AC10" s="371"/>
      <c r="AD10" s="377"/>
      <c r="AE10" s="536"/>
      <c r="AF10" s="365"/>
      <c r="AG10" s="366"/>
    </row>
    <row r="11" spans="1:36" ht="13.5" customHeight="1">
      <c r="A11" s="9">
        <v>0.35416666666666702</v>
      </c>
      <c r="B11" s="10"/>
      <c r="C11" s="10"/>
      <c r="D11" s="363"/>
      <c r="E11" s="364"/>
      <c r="F11" s="367"/>
      <c r="G11" s="368"/>
      <c r="H11" s="350"/>
      <c r="I11" s="351"/>
      <c r="J11" s="363"/>
      <c r="K11" s="450"/>
      <c r="L11" s="537"/>
      <c r="M11" s="378"/>
      <c r="N11" s="350"/>
      <c r="O11" s="351"/>
      <c r="P11" s="250"/>
      <c r="Q11" s="293"/>
      <c r="R11" s="293"/>
      <c r="S11" s="293"/>
      <c r="T11" s="293"/>
      <c r="U11" s="251"/>
      <c r="V11" s="350"/>
      <c r="W11" s="351"/>
      <c r="X11" s="367"/>
      <c r="Y11" s="368"/>
      <c r="Z11" s="363"/>
      <c r="AA11" s="364"/>
      <c r="AB11" s="346"/>
      <c r="AC11" s="372"/>
      <c r="AD11" s="378"/>
      <c r="AE11" s="537"/>
      <c r="AF11" s="367"/>
      <c r="AG11" s="368"/>
    </row>
    <row r="12" spans="1:36" ht="13.5" customHeight="1">
      <c r="A12" s="9">
        <v>0.36458333333333298</v>
      </c>
      <c r="D12" s="270">
        <f>$A12</f>
        <v>0.36458333333333298</v>
      </c>
      <c r="E12" s="271"/>
      <c r="F12" s="69">
        <f>$A12</f>
        <v>0.36458333333333298</v>
      </c>
      <c r="G12" s="13">
        <f>$A12</f>
        <v>0.36458333333333298</v>
      </c>
      <c r="H12" s="240">
        <f>$A12</f>
        <v>0.36458333333333298</v>
      </c>
      <c r="I12" s="241"/>
      <c r="J12" s="254">
        <f>$A12</f>
        <v>0.36458333333333298</v>
      </c>
      <c r="K12" s="255"/>
      <c r="L12" s="69">
        <f>$A12</f>
        <v>0.36458333333333298</v>
      </c>
      <c r="M12" s="28">
        <f>$A12</f>
        <v>0.36458333333333298</v>
      </c>
      <c r="N12" s="238">
        <f>$A12</f>
        <v>0.36458333333333298</v>
      </c>
      <c r="O12" s="239"/>
      <c r="P12" s="250"/>
      <c r="Q12" s="293"/>
      <c r="R12" s="293"/>
      <c r="S12" s="293"/>
      <c r="T12" s="293"/>
      <c r="U12" s="251"/>
      <c r="V12" s="270">
        <f>$A12</f>
        <v>0.36458333333333298</v>
      </c>
      <c r="W12" s="331"/>
      <c r="X12" s="331"/>
      <c r="Y12" s="331"/>
      <c r="Z12" s="331"/>
      <c r="AA12" s="271"/>
      <c r="AB12" s="254">
        <f>$A12</f>
        <v>0.36458333333333298</v>
      </c>
      <c r="AC12" s="255"/>
      <c r="AD12" s="28">
        <f>$A12</f>
        <v>0.36458333333333298</v>
      </c>
      <c r="AE12" s="69">
        <f>$A12</f>
        <v>0.36458333333333298</v>
      </c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344" t="s">
        <v>6</v>
      </c>
      <c r="E13" s="371"/>
      <c r="F13" s="377" t="s">
        <v>7</v>
      </c>
      <c r="G13" s="413" t="s">
        <v>5</v>
      </c>
      <c r="H13" s="361" t="s">
        <v>8</v>
      </c>
      <c r="I13" s="362"/>
      <c r="J13" s="348" t="s">
        <v>9</v>
      </c>
      <c r="K13" s="349"/>
      <c r="L13" s="377" t="s">
        <v>7</v>
      </c>
      <c r="M13" s="536" t="s">
        <v>14</v>
      </c>
      <c r="N13" s="365" t="s">
        <v>10</v>
      </c>
      <c r="O13" s="366"/>
      <c r="P13" s="250"/>
      <c r="Q13" s="293"/>
      <c r="R13" s="293"/>
      <c r="S13" s="293"/>
      <c r="T13" s="293"/>
      <c r="U13" s="251"/>
      <c r="V13" s="344" t="s">
        <v>174</v>
      </c>
      <c r="W13" s="345"/>
      <c r="X13" s="345"/>
      <c r="Y13" s="345"/>
      <c r="Z13" s="345"/>
      <c r="AA13" s="371"/>
      <c r="AB13" s="348" t="s">
        <v>9</v>
      </c>
      <c r="AC13" s="349"/>
      <c r="AD13" s="536" t="s">
        <v>14</v>
      </c>
      <c r="AE13" s="377" t="s">
        <v>7</v>
      </c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344"/>
      <c r="E14" s="371"/>
      <c r="F14" s="377"/>
      <c r="G14" s="413"/>
      <c r="H14" s="361"/>
      <c r="I14" s="362"/>
      <c r="J14" s="348"/>
      <c r="K14" s="349"/>
      <c r="L14" s="377"/>
      <c r="M14" s="536"/>
      <c r="N14" s="365"/>
      <c r="O14" s="366"/>
      <c r="P14" s="250"/>
      <c r="Q14" s="293"/>
      <c r="R14" s="293"/>
      <c r="S14" s="293"/>
      <c r="T14" s="293"/>
      <c r="U14" s="251"/>
      <c r="V14" s="344"/>
      <c r="W14" s="345"/>
      <c r="X14" s="345"/>
      <c r="Y14" s="345"/>
      <c r="Z14" s="345"/>
      <c r="AA14" s="371"/>
      <c r="AB14" s="348"/>
      <c r="AC14" s="349"/>
      <c r="AD14" s="536"/>
      <c r="AE14" s="377"/>
      <c r="AF14" s="361"/>
      <c r="AG14" s="362"/>
    </row>
    <row r="15" spans="1:36" ht="13.5" customHeight="1">
      <c r="A15" s="9">
        <v>0.39583333333333298</v>
      </c>
      <c r="B15" s="10"/>
      <c r="C15" s="10"/>
      <c r="D15" s="346"/>
      <c r="E15" s="372"/>
      <c r="F15" s="378"/>
      <c r="G15" s="414"/>
      <c r="H15" s="363"/>
      <c r="I15" s="364"/>
      <c r="J15" s="350"/>
      <c r="K15" s="351"/>
      <c r="L15" s="378"/>
      <c r="M15" s="537"/>
      <c r="N15" s="367"/>
      <c r="O15" s="368"/>
      <c r="P15" s="252"/>
      <c r="Q15" s="294"/>
      <c r="R15" s="294"/>
      <c r="S15" s="294"/>
      <c r="T15" s="294"/>
      <c r="U15" s="253"/>
      <c r="V15" s="346"/>
      <c r="W15" s="347"/>
      <c r="X15" s="347"/>
      <c r="Y15" s="347"/>
      <c r="Z15" s="347"/>
      <c r="AA15" s="372"/>
      <c r="AB15" s="350"/>
      <c r="AC15" s="351"/>
      <c r="AD15" s="537"/>
      <c r="AE15" s="378"/>
      <c r="AF15" s="363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17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06" t="s">
        <v>20</v>
      </c>
      <c r="W17" s="207"/>
      <c r="X17" s="207"/>
      <c r="Y17" s="207"/>
      <c r="Z17" s="207"/>
      <c r="AA17" s="208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13">
        <f>$A18</f>
        <v>0.42708333333333298</v>
      </c>
      <c r="G18" s="69">
        <f>$A18</f>
        <v>0.42708333333333298</v>
      </c>
      <c r="H18" s="270">
        <f>$A18</f>
        <v>0.42708333333333298</v>
      </c>
      <c r="I18" s="271"/>
      <c r="J18" s="184">
        <f>$A18</f>
        <v>0.42708333333333298</v>
      </c>
      <c r="K18" s="185"/>
      <c r="L18" s="238">
        <f>$A18</f>
        <v>0.42708333333333298</v>
      </c>
      <c r="M18" s="239"/>
      <c r="N18" s="270">
        <f>$A18</f>
        <v>0.42708333333333298</v>
      </c>
      <c r="O18" s="271"/>
      <c r="P18" s="256">
        <f>$A18</f>
        <v>0.42708333333333298</v>
      </c>
      <c r="Q18" s="354"/>
      <c r="R18" s="254">
        <f>$A18</f>
        <v>0.42708333333333298</v>
      </c>
      <c r="S18" s="255"/>
      <c r="T18" s="291">
        <f>$A18</f>
        <v>0.42708333333333298</v>
      </c>
      <c r="U18" s="308"/>
      <c r="V18" s="238">
        <f>$A18</f>
        <v>0.42708333333333298</v>
      </c>
      <c r="W18" s="239"/>
      <c r="X18" s="240">
        <f>$A18</f>
        <v>0.42708333333333298</v>
      </c>
      <c r="Y18" s="241"/>
      <c r="Z18" s="254">
        <f>$A18</f>
        <v>0.42708333333333298</v>
      </c>
      <c r="AA18" s="255"/>
      <c r="AB18" s="240">
        <f>$A18</f>
        <v>0.42708333333333298</v>
      </c>
      <c r="AC18" s="241"/>
      <c r="AD18" s="270">
        <f>$A18</f>
        <v>0.42708333333333298</v>
      </c>
      <c r="AE18" s="271"/>
      <c r="AF18" s="184">
        <f>$A18</f>
        <v>0.42708333333333298</v>
      </c>
      <c r="AG18" s="185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413" t="s">
        <v>5</v>
      </c>
      <c r="G19" s="377" t="s">
        <v>7</v>
      </c>
      <c r="H19" s="344" t="s">
        <v>6</v>
      </c>
      <c r="I19" s="371"/>
      <c r="J19" s="186" t="s">
        <v>14</v>
      </c>
      <c r="K19" s="187"/>
      <c r="L19" s="365" t="s">
        <v>10</v>
      </c>
      <c r="M19" s="366"/>
      <c r="N19" s="344" t="s">
        <v>6</v>
      </c>
      <c r="O19" s="371"/>
      <c r="P19" s="332" t="s">
        <v>7</v>
      </c>
      <c r="Q19" s="525"/>
      <c r="R19" s="348" t="s">
        <v>9</v>
      </c>
      <c r="S19" s="349"/>
      <c r="T19" s="381" t="s">
        <v>5</v>
      </c>
      <c r="U19" s="382"/>
      <c r="V19" s="365" t="s">
        <v>10</v>
      </c>
      <c r="W19" s="366"/>
      <c r="X19" s="361" t="s">
        <v>8</v>
      </c>
      <c r="Y19" s="362"/>
      <c r="Z19" s="348" t="s">
        <v>9</v>
      </c>
      <c r="AA19" s="349"/>
      <c r="AB19" s="361" t="s">
        <v>8</v>
      </c>
      <c r="AC19" s="362"/>
      <c r="AD19" s="344" t="s">
        <v>6</v>
      </c>
      <c r="AE19" s="371"/>
      <c r="AF19" s="186" t="s">
        <v>14</v>
      </c>
      <c r="AG19" s="187"/>
      <c r="AI19" s="4" t="s">
        <v>8</v>
      </c>
      <c r="AJ19" s="59">
        <v>6</v>
      </c>
      <c r="AK19" s="48"/>
    </row>
    <row r="20" spans="1:38" ht="13.5" customHeight="1">
      <c r="A20" s="9">
        <v>0.44791666666666702</v>
      </c>
      <c r="D20" s="365"/>
      <c r="E20" s="366"/>
      <c r="F20" s="413"/>
      <c r="G20" s="377"/>
      <c r="H20" s="344"/>
      <c r="I20" s="371"/>
      <c r="J20" s="186"/>
      <c r="K20" s="187"/>
      <c r="L20" s="365"/>
      <c r="M20" s="366"/>
      <c r="N20" s="344"/>
      <c r="O20" s="371"/>
      <c r="P20" s="332"/>
      <c r="Q20" s="333"/>
      <c r="R20" s="348"/>
      <c r="S20" s="349"/>
      <c r="T20" s="381"/>
      <c r="U20" s="382"/>
      <c r="V20" s="365"/>
      <c r="W20" s="366"/>
      <c r="X20" s="361"/>
      <c r="Y20" s="362"/>
      <c r="Z20" s="348"/>
      <c r="AA20" s="349"/>
      <c r="AB20" s="361"/>
      <c r="AC20" s="362"/>
      <c r="AD20" s="344"/>
      <c r="AE20" s="371"/>
      <c r="AF20" s="186"/>
      <c r="AG20" s="187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414"/>
      <c r="G21" s="378"/>
      <c r="H21" s="346"/>
      <c r="I21" s="372"/>
      <c r="J21" s="188"/>
      <c r="K21" s="189"/>
      <c r="L21" s="367"/>
      <c r="M21" s="368"/>
      <c r="N21" s="346"/>
      <c r="O21" s="372"/>
      <c r="P21" s="334"/>
      <c r="Q21" s="335"/>
      <c r="R21" s="350"/>
      <c r="S21" s="351"/>
      <c r="T21" s="383"/>
      <c r="U21" s="384"/>
      <c r="V21" s="367"/>
      <c r="W21" s="368"/>
      <c r="X21" s="363"/>
      <c r="Y21" s="364"/>
      <c r="Z21" s="350"/>
      <c r="AA21" s="351"/>
      <c r="AB21" s="363"/>
      <c r="AC21" s="364"/>
      <c r="AD21" s="346"/>
      <c r="AE21" s="372"/>
      <c r="AF21" s="188"/>
      <c r="AG21" s="189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54">
        <f>$A22</f>
        <v>0.46875</v>
      </c>
      <c r="E22" s="255"/>
      <c r="F22" s="240">
        <f>$A22</f>
        <v>0.46875</v>
      </c>
      <c r="G22" s="241"/>
      <c r="H22" s="291">
        <f>$A22</f>
        <v>0.46875</v>
      </c>
      <c r="I22" s="308"/>
      <c r="J22" s="256">
        <f>$A22</f>
        <v>0.46875</v>
      </c>
      <c r="K22" s="257"/>
      <c r="L22" s="270">
        <f>$A22</f>
        <v>0.46875</v>
      </c>
      <c r="M22" s="271"/>
      <c r="N22" s="184">
        <f>$A22</f>
        <v>0.46875</v>
      </c>
      <c r="O22" s="185"/>
      <c r="P22" s="291">
        <f>$A22</f>
        <v>0.46875</v>
      </c>
      <c r="Q22" s="308"/>
      <c r="R22" s="270">
        <f>$A22</f>
        <v>0.46875</v>
      </c>
      <c r="S22" s="271"/>
      <c r="T22" s="256">
        <f>$A22</f>
        <v>0.46875</v>
      </c>
      <c r="U22" s="354"/>
      <c r="V22" s="240">
        <f>$A22</f>
        <v>0.46875</v>
      </c>
      <c r="W22" s="241"/>
      <c r="X22" s="254">
        <f>$A22</f>
        <v>0.46875</v>
      </c>
      <c r="Y22" s="255"/>
      <c r="Z22" s="238">
        <f>$A22</f>
        <v>0.46875</v>
      </c>
      <c r="AA22" s="239"/>
      <c r="AB22" s="184">
        <f>$A22</f>
        <v>0.46875</v>
      </c>
      <c r="AC22" s="185"/>
      <c r="AD22" s="238">
        <f>$A22</f>
        <v>0.46875</v>
      </c>
      <c r="AE22" s="239"/>
      <c r="AF22" s="254">
        <f>$A22</f>
        <v>0.46875</v>
      </c>
      <c r="AG22" s="255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48" t="s">
        <v>9</v>
      </c>
      <c r="E23" s="349"/>
      <c r="F23" s="361" t="s">
        <v>8</v>
      </c>
      <c r="G23" s="362"/>
      <c r="H23" s="381" t="s">
        <v>5</v>
      </c>
      <c r="I23" s="382"/>
      <c r="J23" s="332" t="s">
        <v>7</v>
      </c>
      <c r="K23" s="333"/>
      <c r="L23" s="344" t="s">
        <v>6</v>
      </c>
      <c r="M23" s="371"/>
      <c r="N23" s="186" t="s">
        <v>14</v>
      </c>
      <c r="O23" s="187"/>
      <c r="P23" s="381" t="s">
        <v>5</v>
      </c>
      <c r="Q23" s="382"/>
      <c r="R23" s="344" t="s">
        <v>6</v>
      </c>
      <c r="S23" s="371"/>
      <c r="T23" s="332" t="s">
        <v>7</v>
      </c>
      <c r="U23" s="525"/>
      <c r="V23" s="361" t="s">
        <v>8</v>
      </c>
      <c r="W23" s="362"/>
      <c r="X23" s="348" t="s">
        <v>9</v>
      </c>
      <c r="Y23" s="349"/>
      <c r="Z23" s="365" t="s">
        <v>10</v>
      </c>
      <c r="AA23" s="366"/>
      <c r="AB23" s="186" t="s">
        <v>14</v>
      </c>
      <c r="AC23" s="187"/>
      <c r="AD23" s="365" t="s">
        <v>10</v>
      </c>
      <c r="AE23" s="366"/>
      <c r="AF23" s="348" t="s">
        <v>9</v>
      </c>
      <c r="AG23" s="349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48"/>
      <c r="E24" s="349"/>
      <c r="F24" s="361"/>
      <c r="G24" s="362"/>
      <c r="H24" s="381"/>
      <c r="I24" s="382"/>
      <c r="J24" s="332"/>
      <c r="K24" s="333"/>
      <c r="L24" s="344"/>
      <c r="M24" s="371"/>
      <c r="N24" s="186"/>
      <c r="O24" s="187"/>
      <c r="P24" s="381"/>
      <c r="Q24" s="382"/>
      <c r="R24" s="344"/>
      <c r="S24" s="371"/>
      <c r="T24" s="332"/>
      <c r="U24" s="333"/>
      <c r="V24" s="361"/>
      <c r="W24" s="362"/>
      <c r="X24" s="348"/>
      <c r="Y24" s="349"/>
      <c r="Z24" s="365"/>
      <c r="AA24" s="366"/>
      <c r="AB24" s="186"/>
      <c r="AC24" s="187"/>
      <c r="AD24" s="365"/>
      <c r="AE24" s="366"/>
      <c r="AF24" s="348"/>
      <c r="AG24" s="349"/>
      <c r="AI24" s="4" t="s">
        <v>14</v>
      </c>
      <c r="AJ24" s="59">
        <v>3</v>
      </c>
      <c r="AK24" s="48"/>
    </row>
    <row r="25" spans="1:38" ht="13.5" customHeight="1">
      <c r="A25" s="9">
        <v>0.5</v>
      </c>
      <c r="B25" s="10"/>
      <c r="C25" s="10"/>
      <c r="D25" s="350"/>
      <c r="E25" s="351"/>
      <c r="F25" s="363"/>
      <c r="G25" s="364"/>
      <c r="H25" s="383"/>
      <c r="I25" s="384"/>
      <c r="J25" s="334"/>
      <c r="K25" s="335"/>
      <c r="L25" s="346"/>
      <c r="M25" s="372"/>
      <c r="N25" s="188"/>
      <c r="O25" s="189"/>
      <c r="P25" s="383"/>
      <c r="Q25" s="384"/>
      <c r="R25" s="346"/>
      <c r="S25" s="372"/>
      <c r="T25" s="334"/>
      <c r="U25" s="335"/>
      <c r="V25" s="363"/>
      <c r="W25" s="364"/>
      <c r="X25" s="350"/>
      <c r="Y25" s="351"/>
      <c r="Z25" s="367"/>
      <c r="AA25" s="368"/>
      <c r="AB25" s="188"/>
      <c r="AC25" s="189"/>
      <c r="AD25" s="367"/>
      <c r="AE25" s="368"/>
      <c r="AF25" s="350"/>
      <c r="AG25" s="351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91">
        <f>$A28</f>
        <v>0.53125</v>
      </c>
      <c r="E28" s="308"/>
      <c r="F28" s="254">
        <f>$A28</f>
        <v>0.53125</v>
      </c>
      <c r="G28" s="255"/>
      <c r="H28" s="256">
        <f>$A28</f>
        <v>0.53125</v>
      </c>
      <c r="I28" s="257"/>
      <c r="J28" s="238">
        <f>$A28</f>
        <v>0.53125</v>
      </c>
      <c r="K28" s="239"/>
      <c r="L28" s="254">
        <f>$A28</f>
        <v>0.53125</v>
      </c>
      <c r="M28" s="255"/>
      <c r="N28" s="240">
        <f>$A28</f>
        <v>0.53125</v>
      </c>
      <c r="O28" s="295"/>
      <c r="P28" s="270">
        <f>$A28</f>
        <v>0.53125</v>
      </c>
      <c r="Q28" s="271"/>
      <c r="R28" s="13">
        <f>$A28</f>
        <v>0.53125</v>
      </c>
      <c r="S28" s="69">
        <f>$A28</f>
        <v>0.53125</v>
      </c>
      <c r="T28" s="254">
        <f>$A28</f>
        <v>0.53125</v>
      </c>
      <c r="U28" s="255"/>
      <c r="V28" s="219">
        <f>$A28</f>
        <v>0.53125</v>
      </c>
      <c r="W28" s="317"/>
      <c r="X28" s="317"/>
      <c r="Y28" s="317"/>
      <c r="Z28" s="317"/>
      <c r="AA28" s="318"/>
      <c r="AB28" s="256">
        <f>$A28</f>
        <v>0.53125</v>
      </c>
      <c r="AC28" s="257"/>
      <c r="AD28" s="240">
        <f>$A28</f>
        <v>0.53125</v>
      </c>
      <c r="AE28" s="241"/>
      <c r="AF28" s="270">
        <f>$A28</f>
        <v>0.53125</v>
      </c>
      <c r="AG28" s="271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81" t="s">
        <v>5</v>
      </c>
      <c r="E29" s="382"/>
      <c r="F29" s="348" t="s">
        <v>9</v>
      </c>
      <c r="G29" s="349"/>
      <c r="H29" s="332" t="s">
        <v>7</v>
      </c>
      <c r="I29" s="333"/>
      <c r="J29" s="365" t="s">
        <v>10</v>
      </c>
      <c r="K29" s="366"/>
      <c r="L29" s="348" t="s">
        <v>9</v>
      </c>
      <c r="M29" s="349"/>
      <c r="N29" s="361" t="s">
        <v>8</v>
      </c>
      <c r="O29" s="449"/>
      <c r="P29" s="344" t="s">
        <v>6</v>
      </c>
      <c r="Q29" s="371"/>
      <c r="R29" s="413" t="s">
        <v>5</v>
      </c>
      <c r="S29" s="377" t="s">
        <v>7</v>
      </c>
      <c r="T29" s="348" t="s">
        <v>9</v>
      </c>
      <c r="U29" s="349"/>
      <c r="V29" s="466" t="s">
        <v>78</v>
      </c>
      <c r="W29" s="467"/>
      <c r="X29" s="467"/>
      <c r="Y29" s="467"/>
      <c r="Z29" s="467"/>
      <c r="AA29" s="468"/>
      <c r="AB29" s="332" t="s">
        <v>7</v>
      </c>
      <c r="AC29" s="333"/>
      <c r="AD29" s="361" t="s">
        <v>8</v>
      </c>
      <c r="AE29" s="362"/>
      <c r="AF29" s="344" t="s">
        <v>6</v>
      </c>
      <c r="AG29" s="371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81"/>
      <c r="E30" s="382"/>
      <c r="F30" s="348"/>
      <c r="G30" s="349"/>
      <c r="H30" s="332"/>
      <c r="I30" s="333"/>
      <c r="J30" s="365"/>
      <c r="K30" s="366"/>
      <c r="L30" s="348"/>
      <c r="M30" s="349"/>
      <c r="N30" s="361"/>
      <c r="O30" s="449"/>
      <c r="P30" s="344"/>
      <c r="Q30" s="371"/>
      <c r="R30" s="413"/>
      <c r="S30" s="377"/>
      <c r="T30" s="348"/>
      <c r="U30" s="349"/>
      <c r="V30" s="466"/>
      <c r="W30" s="467"/>
      <c r="X30" s="467"/>
      <c r="Y30" s="467"/>
      <c r="Z30" s="467"/>
      <c r="AA30" s="468"/>
      <c r="AB30" s="332"/>
      <c r="AC30" s="333"/>
      <c r="AD30" s="361"/>
      <c r="AE30" s="362"/>
      <c r="AF30" s="344"/>
      <c r="AG30" s="371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83"/>
      <c r="E31" s="384"/>
      <c r="F31" s="350"/>
      <c r="G31" s="351"/>
      <c r="H31" s="334"/>
      <c r="I31" s="335"/>
      <c r="J31" s="367"/>
      <c r="K31" s="368"/>
      <c r="L31" s="350"/>
      <c r="M31" s="351"/>
      <c r="N31" s="363"/>
      <c r="O31" s="450"/>
      <c r="P31" s="346"/>
      <c r="Q31" s="372"/>
      <c r="R31" s="414"/>
      <c r="S31" s="378"/>
      <c r="T31" s="350"/>
      <c r="U31" s="351"/>
      <c r="V31" s="209"/>
      <c r="W31" s="210"/>
      <c r="X31" s="210"/>
      <c r="Y31" s="210"/>
      <c r="Z31" s="210"/>
      <c r="AA31" s="211"/>
      <c r="AB31" s="334"/>
      <c r="AC31" s="335"/>
      <c r="AD31" s="363"/>
      <c r="AE31" s="364"/>
      <c r="AF31" s="346"/>
      <c r="AG31" s="372"/>
    </row>
    <row r="32" spans="1:38" s="4" customFormat="1" ht="13.5" customHeight="1">
      <c r="A32" s="9">
        <v>7.2916666666666699E-2</v>
      </c>
      <c r="B32" s="115"/>
      <c r="C32" s="115"/>
      <c r="D32" s="256">
        <f>$A32</f>
        <v>7.2916666666666699E-2</v>
      </c>
      <c r="E32" s="257"/>
      <c r="F32" s="270">
        <f>$A32</f>
        <v>7.2916666666666699E-2</v>
      </c>
      <c r="G32" s="271"/>
      <c r="H32" s="238">
        <f>$A32</f>
        <v>7.2916666666666699E-2</v>
      </c>
      <c r="I32" s="239"/>
      <c r="J32" s="270">
        <f>$A32</f>
        <v>7.2916666666666699E-2</v>
      </c>
      <c r="K32" s="271"/>
      <c r="L32" s="240">
        <f>$A32</f>
        <v>7.2916666666666699E-2</v>
      </c>
      <c r="M32" s="295"/>
      <c r="N32" s="256">
        <f>$A32</f>
        <v>7.2916666666666699E-2</v>
      </c>
      <c r="O32" s="257"/>
      <c r="P32" s="254">
        <f>$A32</f>
        <v>7.2916666666666699E-2</v>
      </c>
      <c r="Q32" s="255"/>
      <c r="R32" s="69">
        <f>$A32</f>
        <v>7.2916666666666699E-2</v>
      </c>
      <c r="S32" s="13">
        <f>$A32</f>
        <v>7.2916666666666699E-2</v>
      </c>
      <c r="T32" s="270">
        <f>$A32</f>
        <v>7.2916666666666699E-2</v>
      </c>
      <c r="U32" s="271"/>
      <c r="V32" s="184">
        <f>$A32</f>
        <v>7.2916666666666699E-2</v>
      </c>
      <c r="W32" s="200"/>
      <c r="X32" s="200"/>
      <c r="Y32" s="200"/>
      <c r="Z32" s="200"/>
      <c r="AA32" s="185"/>
      <c r="AB32" s="238">
        <f>$A32</f>
        <v>7.2916666666666699E-2</v>
      </c>
      <c r="AC32" s="239"/>
      <c r="AD32" s="254">
        <f>$A32</f>
        <v>7.2916666666666699E-2</v>
      </c>
      <c r="AE32" s="255"/>
      <c r="AF32" s="256">
        <f>$A32</f>
        <v>7.2916666666666699E-2</v>
      </c>
      <c r="AG32" s="257"/>
      <c r="AI32" s="4" t="s">
        <v>58</v>
      </c>
      <c r="AJ32" s="48">
        <f>SUM(AJ18:AJ30)</f>
        <v>35</v>
      </c>
      <c r="AK32" s="49"/>
      <c r="AL32" s="117"/>
    </row>
    <row r="33" spans="1:33" s="4" customFormat="1" ht="13.5" customHeight="1">
      <c r="A33" s="9">
        <v>8.3333333333333398E-2</v>
      </c>
      <c r="B33" s="10"/>
      <c r="C33" s="10"/>
      <c r="D33" s="332" t="s">
        <v>7</v>
      </c>
      <c r="E33" s="333"/>
      <c r="F33" s="344" t="s">
        <v>6</v>
      </c>
      <c r="G33" s="371"/>
      <c r="H33" s="365" t="s">
        <v>10</v>
      </c>
      <c r="I33" s="366"/>
      <c r="J33" s="344" t="s">
        <v>6</v>
      </c>
      <c r="K33" s="371"/>
      <c r="L33" s="361" t="s">
        <v>8</v>
      </c>
      <c r="M33" s="449"/>
      <c r="N33" s="332" t="s">
        <v>7</v>
      </c>
      <c r="O33" s="333"/>
      <c r="P33" s="348" t="s">
        <v>9</v>
      </c>
      <c r="Q33" s="349"/>
      <c r="R33" s="377" t="s">
        <v>7</v>
      </c>
      <c r="S33" s="413" t="s">
        <v>5</v>
      </c>
      <c r="T33" s="344" t="s">
        <v>6</v>
      </c>
      <c r="U33" s="371"/>
      <c r="V33" s="186" t="s">
        <v>14</v>
      </c>
      <c r="W33" s="201"/>
      <c r="X33" s="201"/>
      <c r="Y33" s="201"/>
      <c r="Z33" s="201"/>
      <c r="AA33" s="187"/>
      <c r="AB33" s="365" t="s">
        <v>10</v>
      </c>
      <c r="AC33" s="366"/>
      <c r="AD33" s="348" t="s">
        <v>9</v>
      </c>
      <c r="AE33" s="349"/>
      <c r="AF33" s="332" t="s">
        <v>7</v>
      </c>
      <c r="AG33" s="333"/>
    </row>
    <row r="34" spans="1:33" s="4" customFormat="1" ht="13.5" customHeight="1">
      <c r="A34" s="9">
        <v>9.3750000000000097E-2</v>
      </c>
      <c r="B34" s="10"/>
      <c r="C34" s="10"/>
      <c r="D34" s="332"/>
      <c r="E34" s="333"/>
      <c r="F34" s="344"/>
      <c r="G34" s="371"/>
      <c r="H34" s="365"/>
      <c r="I34" s="366"/>
      <c r="J34" s="344"/>
      <c r="K34" s="371"/>
      <c r="L34" s="361"/>
      <c r="M34" s="449"/>
      <c r="N34" s="332"/>
      <c r="O34" s="333"/>
      <c r="P34" s="348"/>
      <c r="Q34" s="349"/>
      <c r="R34" s="377"/>
      <c r="S34" s="413"/>
      <c r="T34" s="344"/>
      <c r="U34" s="371"/>
      <c r="V34" s="186"/>
      <c r="W34" s="201"/>
      <c r="X34" s="201"/>
      <c r="Y34" s="201"/>
      <c r="Z34" s="201"/>
      <c r="AA34" s="187"/>
      <c r="AB34" s="365"/>
      <c r="AC34" s="366"/>
      <c r="AD34" s="348"/>
      <c r="AE34" s="349"/>
      <c r="AF34" s="332"/>
      <c r="AG34" s="333"/>
    </row>
    <row r="35" spans="1:33" s="4" customFormat="1" ht="13.5" customHeight="1">
      <c r="A35" s="9">
        <v>0.104166666666667</v>
      </c>
      <c r="B35" s="10"/>
      <c r="C35" s="10"/>
      <c r="D35" s="334"/>
      <c r="E35" s="335"/>
      <c r="F35" s="346"/>
      <c r="G35" s="372"/>
      <c r="H35" s="367"/>
      <c r="I35" s="368"/>
      <c r="J35" s="346"/>
      <c r="K35" s="372"/>
      <c r="L35" s="363"/>
      <c r="M35" s="450"/>
      <c r="N35" s="334"/>
      <c r="O35" s="335"/>
      <c r="P35" s="350"/>
      <c r="Q35" s="351"/>
      <c r="R35" s="378"/>
      <c r="S35" s="414"/>
      <c r="T35" s="346"/>
      <c r="U35" s="372"/>
      <c r="V35" s="188"/>
      <c r="W35" s="202"/>
      <c r="X35" s="202"/>
      <c r="Y35" s="202"/>
      <c r="Z35" s="202"/>
      <c r="AA35" s="189"/>
      <c r="AB35" s="367"/>
      <c r="AC35" s="368"/>
      <c r="AD35" s="350"/>
      <c r="AE35" s="351"/>
      <c r="AF35" s="334"/>
      <c r="AG35" s="335"/>
    </row>
    <row r="36" spans="1:33" s="4" customFormat="1" ht="13.5" customHeight="1">
      <c r="A36" s="9">
        <v>0.114583333333333</v>
      </c>
      <c r="B36" s="115"/>
      <c r="C36" s="115"/>
      <c r="D36" s="117"/>
      <c r="E36" s="117"/>
      <c r="F36" s="118"/>
      <c r="G36" s="18"/>
      <c r="H36" s="117"/>
      <c r="I36" s="117"/>
      <c r="J36" s="117"/>
      <c r="K36" s="117"/>
      <c r="L36" s="118"/>
      <c r="M36" s="18"/>
      <c r="N36" s="117"/>
      <c r="O36" s="117"/>
      <c r="P36" s="190"/>
      <c r="Q36" s="190"/>
      <c r="R36" s="190"/>
      <c r="S36" s="190"/>
      <c r="T36" s="190"/>
      <c r="U36" s="190"/>
      <c r="V36" s="117"/>
      <c r="W36" s="117"/>
      <c r="X36" s="117"/>
      <c r="Y36" s="117"/>
      <c r="Z36" s="117"/>
      <c r="AA36" s="117"/>
    </row>
    <row r="37" spans="1:33" s="4" customFormat="1" ht="13.5" customHeight="1">
      <c r="A37" s="9">
        <v>0.124999999999999</v>
      </c>
      <c r="B37" s="10"/>
      <c r="C37" s="10"/>
      <c r="D37" s="191" t="s">
        <v>181</v>
      </c>
      <c r="E37" s="192"/>
      <c r="F37" s="192"/>
      <c r="G37" s="192"/>
      <c r="H37" s="192"/>
      <c r="I37" s="193"/>
      <c r="J37" s="191" t="s">
        <v>169</v>
      </c>
      <c r="K37" s="192"/>
      <c r="L37" s="192"/>
      <c r="M37" s="192"/>
      <c r="N37" s="192"/>
      <c r="O37" s="193"/>
      <c r="P37" s="191" t="s">
        <v>181</v>
      </c>
      <c r="Q37" s="192"/>
      <c r="R37" s="192"/>
      <c r="S37" s="192"/>
      <c r="T37" s="192"/>
      <c r="U37" s="193"/>
      <c r="V37" s="191" t="s">
        <v>169</v>
      </c>
      <c r="W37" s="192"/>
      <c r="X37" s="192"/>
      <c r="Y37" s="192"/>
      <c r="Z37" s="192"/>
      <c r="AA37" s="193"/>
      <c r="AB37" s="61"/>
      <c r="AC37" s="117"/>
      <c r="AD37" s="117"/>
      <c r="AE37" s="117"/>
      <c r="AF37" s="117"/>
      <c r="AG37" s="117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41"/>
      <c r="W38" s="41"/>
      <c r="X38" s="41"/>
      <c r="Y38" s="41"/>
      <c r="Z38" s="41"/>
      <c r="AA38" s="41"/>
      <c r="AB38" s="61"/>
      <c r="AC38" s="117"/>
      <c r="AD38" s="117"/>
      <c r="AE38" s="117"/>
      <c r="AF38" s="117"/>
      <c r="AG38" s="117"/>
    </row>
    <row r="39" spans="1:33" s="4" customFormat="1" ht="13.5" customHeight="1">
      <c r="A39" s="9">
        <v>0.14583333333333101</v>
      </c>
      <c r="B39" s="10"/>
      <c r="C39" s="10"/>
      <c r="D39" s="117"/>
      <c r="E39" s="117"/>
      <c r="F39" s="117"/>
      <c r="G39" s="117"/>
      <c r="H39" s="117"/>
      <c r="I39" s="117"/>
      <c r="J39" s="117"/>
      <c r="K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</row>
    <row r="40" spans="1:33" s="4" customFormat="1" ht="13.5" customHeight="1">
      <c r="A40" s="9">
        <v>0.156249999999997</v>
      </c>
      <c r="B40" s="10"/>
      <c r="C40" s="10"/>
      <c r="D40" s="117"/>
      <c r="E40" s="117"/>
      <c r="F40" s="117"/>
      <c r="G40" s="117"/>
      <c r="H40" s="117"/>
      <c r="I40" s="117"/>
      <c r="J40" s="117"/>
      <c r="K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17"/>
      <c r="K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</row>
    <row r="42" spans="1:33" s="4" customFormat="1" ht="13.5" customHeight="1">
      <c r="A42" s="9">
        <v>0.17708333333332901</v>
      </c>
      <c r="B42" s="115"/>
      <c r="C42" s="115"/>
      <c r="D42" s="117"/>
      <c r="E42" s="117"/>
      <c r="F42" s="117"/>
      <c r="G42" s="117"/>
      <c r="H42" s="117"/>
      <c r="I42" s="117"/>
      <c r="K42" s="117"/>
      <c r="L42" s="117"/>
      <c r="M42" s="117"/>
      <c r="N42" s="117"/>
      <c r="O42" s="117"/>
      <c r="P42" s="5"/>
      <c r="Q42" s="5"/>
      <c r="R42" s="5"/>
      <c r="S42" s="5"/>
      <c r="T42" s="5"/>
      <c r="U42" s="5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</row>
    <row r="44" spans="1:33" ht="12.75" customHeight="1">
      <c r="I44" s="5"/>
    </row>
  </sheetData>
  <mergeCells count="218"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5:Y5"/>
    <mergeCell ref="AD5:AE5"/>
    <mergeCell ref="D6:I6"/>
    <mergeCell ref="J6:O6"/>
    <mergeCell ref="P6:U6"/>
    <mergeCell ref="V6:AA6"/>
    <mergeCell ref="AB6:AG6"/>
    <mergeCell ref="V8:W8"/>
    <mergeCell ref="X8:Y8"/>
    <mergeCell ref="Z8:AA8"/>
    <mergeCell ref="AB8:AC8"/>
    <mergeCell ref="AF8:AG8"/>
    <mergeCell ref="AB7:AC7"/>
    <mergeCell ref="AD7:AE7"/>
    <mergeCell ref="AF7:AG7"/>
    <mergeCell ref="D8:E8"/>
    <mergeCell ref="F8:G8"/>
    <mergeCell ref="H8:I8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V16:AA16"/>
    <mergeCell ref="AB16:AG16"/>
    <mergeCell ref="AE13:AE15"/>
    <mergeCell ref="D13:E15"/>
    <mergeCell ref="H13:I15"/>
    <mergeCell ref="D12:E12"/>
    <mergeCell ref="H12:I12"/>
    <mergeCell ref="V9:W11"/>
    <mergeCell ref="X9:Y11"/>
    <mergeCell ref="Z9:AA11"/>
    <mergeCell ref="AB9:AC11"/>
    <mergeCell ref="D9:E11"/>
    <mergeCell ref="F9:G11"/>
    <mergeCell ref="H9:I11"/>
    <mergeCell ref="D16:I16"/>
    <mergeCell ref="P16:U16"/>
    <mergeCell ref="V12:AA12"/>
    <mergeCell ref="V13:AA15"/>
    <mergeCell ref="P19:Q21"/>
    <mergeCell ref="R19:S21"/>
    <mergeCell ref="T19:U21"/>
    <mergeCell ref="V19:W21"/>
    <mergeCell ref="X19:Y21"/>
    <mergeCell ref="Z19:AA21"/>
    <mergeCell ref="V17:AA17"/>
    <mergeCell ref="P18:Q18"/>
    <mergeCell ref="R18:S18"/>
    <mergeCell ref="T18:U18"/>
    <mergeCell ref="V18:W18"/>
    <mergeCell ref="X18:Y18"/>
    <mergeCell ref="Z18:AA18"/>
    <mergeCell ref="P17:U17"/>
    <mergeCell ref="Z22:AA22"/>
    <mergeCell ref="P23:Q25"/>
    <mergeCell ref="R23:S25"/>
    <mergeCell ref="T23:U25"/>
    <mergeCell ref="V23:W25"/>
    <mergeCell ref="X23:Y25"/>
    <mergeCell ref="Z23:AA25"/>
    <mergeCell ref="P22:Q22"/>
    <mergeCell ref="R22:S22"/>
    <mergeCell ref="T22:U22"/>
    <mergeCell ref="V22:W22"/>
    <mergeCell ref="X22:Y22"/>
    <mergeCell ref="P28:Q28"/>
    <mergeCell ref="T28:U28"/>
    <mergeCell ref="V28:AA28"/>
    <mergeCell ref="D27:I27"/>
    <mergeCell ref="P27:U27"/>
    <mergeCell ref="V27:AA27"/>
    <mergeCell ref="J27:O27"/>
    <mergeCell ref="D26:I26"/>
    <mergeCell ref="J26:O26"/>
    <mergeCell ref="P26:U26"/>
    <mergeCell ref="V26:AA26"/>
    <mergeCell ref="V37:AA37"/>
    <mergeCell ref="D17:I17"/>
    <mergeCell ref="D18:E18"/>
    <mergeCell ref="H18:I18"/>
    <mergeCell ref="D19:E21"/>
    <mergeCell ref="H19:I21"/>
    <mergeCell ref="D22:E22"/>
    <mergeCell ref="F22:G22"/>
    <mergeCell ref="P36:U36"/>
    <mergeCell ref="D37:I37"/>
    <mergeCell ref="J37:O37"/>
    <mergeCell ref="P37:U37"/>
    <mergeCell ref="P32:Q32"/>
    <mergeCell ref="T32:U32"/>
    <mergeCell ref="P33:Q35"/>
    <mergeCell ref="R33:R35"/>
    <mergeCell ref="S33:S35"/>
    <mergeCell ref="T29:U31"/>
    <mergeCell ref="T33:U35"/>
    <mergeCell ref="D29:E31"/>
    <mergeCell ref="F29:G31"/>
    <mergeCell ref="H29:I31"/>
    <mergeCell ref="P29:Q31"/>
    <mergeCell ref="D28:E28"/>
    <mergeCell ref="D32:E32"/>
    <mergeCell ref="H32:I32"/>
    <mergeCell ref="D33:E35"/>
    <mergeCell ref="H33:I35"/>
    <mergeCell ref="F32:G32"/>
    <mergeCell ref="F33:G35"/>
    <mergeCell ref="H22:I22"/>
    <mergeCell ref="D23:E25"/>
    <mergeCell ref="F23:G25"/>
    <mergeCell ref="H23:I25"/>
    <mergeCell ref="F28:G28"/>
    <mergeCell ref="H28:I28"/>
    <mergeCell ref="J12:K12"/>
    <mergeCell ref="N12:O12"/>
    <mergeCell ref="J13:K15"/>
    <mergeCell ref="N13:O15"/>
    <mergeCell ref="L13:L15"/>
    <mergeCell ref="M13:M15"/>
    <mergeCell ref="J8:K8"/>
    <mergeCell ref="N8:O8"/>
    <mergeCell ref="J9:K11"/>
    <mergeCell ref="N9:O11"/>
    <mergeCell ref="L9:L11"/>
    <mergeCell ref="M9:M11"/>
    <mergeCell ref="J22:K22"/>
    <mergeCell ref="L22:M22"/>
    <mergeCell ref="N22:O22"/>
    <mergeCell ref="J23:K25"/>
    <mergeCell ref="L23:M25"/>
    <mergeCell ref="N23:O25"/>
    <mergeCell ref="J16:O16"/>
    <mergeCell ref="J17:O17"/>
    <mergeCell ref="J18:K18"/>
    <mergeCell ref="L18:M18"/>
    <mergeCell ref="N18:O18"/>
    <mergeCell ref="J19:K21"/>
    <mergeCell ref="L19:M21"/>
    <mergeCell ref="N19:O21"/>
    <mergeCell ref="J32:K32"/>
    <mergeCell ref="N32:O32"/>
    <mergeCell ref="J33:K35"/>
    <mergeCell ref="N33:O35"/>
    <mergeCell ref="L32:M32"/>
    <mergeCell ref="L33:M35"/>
    <mergeCell ref="J28:K28"/>
    <mergeCell ref="N28:O28"/>
    <mergeCell ref="J29:K31"/>
    <mergeCell ref="N29:O31"/>
    <mergeCell ref="L28:M28"/>
    <mergeCell ref="L29:M31"/>
    <mergeCell ref="AD18:AE18"/>
    <mergeCell ref="AF18:AG18"/>
    <mergeCell ref="AB19:AC21"/>
    <mergeCell ref="AD19:AE21"/>
    <mergeCell ref="AF19:AG21"/>
    <mergeCell ref="AF9:AG11"/>
    <mergeCell ref="AB12:AC12"/>
    <mergeCell ref="AF12:AG12"/>
    <mergeCell ref="AB13:AC15"/>
    <mergeCell ref="AF13:AG15"/>
    <mergeCell ref="AD9:AD11"/>
    <mergeCell ref="AE9:AE11"/>
    <mergeCell ref="AD13:AD15"/>
    <mergeCell ref="AF32:AG32"/>
    <mergeCell ref="AB33:AC35"/>
    <mergeCell ref="AF33:AG35"/>
    <mergeCell ref="AB27:AG27"/>
    <mergeCell ref="AB28:AC28"/>
    <mergeCell ref="AF28:AG28"/>
    <mergeCell ref="AB29:AC31"/>
    <mergeCell ref="AF29:AG31"/>
    <mergeCell ref="AB26:AG26"/>
    <mergeCell ref="F13:F15"/>
    <mergeCell ref="G13:G15"/>
    <mergeCell ref="P8:U8"/>
    <mergeCell ref="V29:AA31"/>
    <mergeCell ref="V32:AA32"/>
    <mergeCell ref="V33:AA35"/>
    <mergeCell ref="F19:F21"/>
    <mergeCell ref="G19:G21"/>
    <mergeCell ref="AD28:AE28"/>
    <mergeCell ref="AD29:AE31"/>
    <mergeCell ref="AD32:AE32"/>
    <mergeCell ref="AD33:AE35"/>
    <mergeCell ref="P9:U15"/>
    <mergeCell ref="R29:R31"/>
    <mergeCell ref="S29:S31"/>
    <mergeCell ref="AB32:AC32"/>
    <mergeCell ref="AB17:AG17"/>
    <mergeCell ref="AB18:AC18"/>
    <mergeCell ref="AB22:AC22"/>
    <mergeCell ref="AD22:AE22"/>
    <mergeCell ref="AF22:AG22"/>
    <mergeCell ref="AB23:AC25"/>
    <mergeCell ref="AD23:AE25"/>
    <mergeCell ref="AF23:AG2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B8" sqref="AB8:AG26"/>
    </sheetView>
  </sheetViews>
  <sheetFormatPr defaultColWidth="4" defaultRowHeight="12.75"/>
  <cols>
    <col min="1" max="1" width="8.140625" style="1" customWidth="1"/>
    <col min="2" max="3" width="2.7109375" style="106" customWidth="1"/>
    <col min="4" max="33" width="4.7109375" style="107" customWidth="1"/>
    <col min="34" max="34" width="4" style="107"/>
    <col min="35" max="35" width="9.85546875" style="4" customWidth="1"/>
    <col min="36" max="16384" width="4" style="107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140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17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108" customFormat="1" ht="13.5" customHeight="1">
      <c r="A4" s="110">
        <v>74</v>
      </c>
      <c r="B4" s="111" t="s">
        <v>137</v>
      </c>
      <c r="D4" s="234">
        <v>41988</v>
      </c>
      <c r="E4" s="234"/>
      <c r="F4" s="234"/>
      <c r="G4" s="235" t="str">
        <f>"(day "&amp;$A$4+0&amp;")"</f>
        <v>(day 74)</v>
      </c>
      <c r="H4" s="235"/>
      <c r="I4" s="235"/>
      <c r="J4" s="234">
        <f>D4+1</f>
        <v>41989</v>
      </c>
      <c r="K4" s="234"/>
      <c r="L4" s="234"/>
      <c r="M4" s="235" t="str">
        <f>"(day "&amp;$A$4+1&amp;")"</f>
        <v>(day 75)</v>
      </c>
      <c r="N4" s="235"/>
      <c r="O4" s="235"/>
      <c r="P4" s="234">
        <f>J4+1</f>
        <v>41990</v>
      </c>
      <c r="Q4" s="234"/>
      <c r="R4" s="234"/>
      <c r="S4" s="235" t="str">
        <f>"(day "&amp;$A$4+2&amp;")"</f>
        <v>(day 76)</v>
      </c>
      <c r="T4" s="235"/>
      <c r="U4" s="235"/>
      <c r="V4" s="234">
        <f>P4+1</f>
        <v>41991</v>
      </c>
      <c r="W4" s="234"/>
      <c r="X4" s="234"/>
      <c r="Y4" s="235" t="str">
        <f>"(day "&amp;$A$4+3&amp;")"</f>
        <v>(day 77)</v>
      </c>
      <c r="Z4" s="235"/>
      <c r="AA4" s="235"/>
      <c r="AB4" s="234">
        <f>V4+1</f>
        <v>41992</v>
      </c>
      <c r="AC4" s="234"/>
      <c r="AD4" s="234"/>
      <c r="AE4" s="235" t="str">
        <f>"(day "&amp;$A$4+4&amp;")"</f>
        <v>(day 78)</v>
      </c>
      <c r="AF4" s="235"/>
      <c r="AG4" s="235"/>
      <c r="AI4" s="6"/>
    </row>
    <row r="5" spans="1:36" s="7" customFormat="1" ht="13.5" customHeight="1">
      <c r="A5" s="112">
        <v>17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152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151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145</v>
      </c>
      <c r="W7" s="224"/>
      <c r="X7" s="223" t="s">
        <v>146</v>
      </c>
      <c r="Y7" s="224"/>
      <c r="Z7" s="223" t="s">
        <v>147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4">
        <f>$A8</f>
        <v>0.32291666666666669</v>
      </c>
      <c r="E8" s="255"/>
      <c r="F8" s="238">
        <f>$A8</f>
        <v>0.32291666666666669</v>
      </c>
      <c r="G8" s="239"/>
      <c r="H8" s="256">
        <f>$A8</f>
        <v>0.32291666666666669</v>
      </c>
      <c r="I8" s="257"/>
      <c r="J8" s="390">
        <f>$A8</f>
        <v>0.32291666666666669</v>
      </c>
      <c r="K8" s="391"/>
      <c r="L8" s="391"/>
      <c r="M8" s="391"/>
      <c r="N8" s="391"/>
      <c r="O8" s="392"/>
      <c r="P8" s="238">
        <f>$A8</f>
        <v>0.32291666666666669</v>
      </c>
      <c r="Q8" s="239"/>
      <c r="R8" s="240">
        <f>$A8</f>
        <v>0.32291666666666669</v>
      </c>
      <c r="S8" s="241"/>
      <c r="T8" s="291">
        <f>$A8</f>
        <v>0.32291666666666669</v>
      </c>
      <c r="U8" s="308"/>
      <c r="V8" s="240">
        <f>$A8</f>
        <v>0.32291666666666669</v>
      </c>
      <c r="W8" s="241"/>
      <c r="X8" s="270">
        <f>$A8</f>
        <v>0.32291666666666669</v>
      </c>
      <c r="Y8" s="271"/>
      <c r="Z8" s="238">
        <f>$A8</f>
        <v>0.32291666666666669</v>
      </c>
      <c r="AA8" s="239"/>
      <c r="AB8" s="270">
        <v>0.32291666666666669</v>
      </c>
      <c r="AC8" s="271"/>
      <c r="AD8" s="238">
        <v>0.32291666666666669</v>
      </c>
      <c r="AE8" s="239"/>
      <c r="AF8" s="254">
        <v>0.32291666666666669</v>
      </c>
      <c r="AG8" s="255"/>
    </row>
    <row r="9" spans="1:36" ht="13.5" customHeight="1">
      <c r="A9" s="9">
        <v>0.33333333333333331</v>
      </c>
      <c r="B9" s="10"/>
      <c r="C9" s="10"/>
      <c r="D9" s="348" t="s">
        <v>9</v>
      </c>
      <c r="E9" s="349"/>
      <c r="F9" s="365" t="s">
        <v>10</v>
      </c>
      <c r="G9" s="366"/>
      <c r="H9" s="332" t="s">
        <v>7</v>
      </c>
      <c r="I9" s="333"/>
      <c r="J9" s="558" t="s">
        <v>159</v>
      </c>
      <c r="K9" s="559"/>
      <c r="L9" s="559"/>
      <c r="M9" s="559"/>
      <c r="N9" s="559"/>
      <c r="O9" s="560"/>
      <c r="P9" s="365" t="s">
        <v>10</v>
      </c>
      <c r="Q9" s="366"/>
      <c r="R9" s="361" t="s">
        <v>8</v>
      </c>
      <c r="S9" s="362"/>
      <c r="T9" s="381" t="s">
        <v>5</v>
      </c>
      <c r="U9" s="382"/>
      <c r="V9" s="361" t="s">
        <v>8</v>
      </c>
      <c r="W9" s="362"/>
      <c r="X9" s="344" t="s">
        <v>6</v>
      </c>
      <c r="Y9" s="371"/>
      <c r="Z9" s="365" t="s">
        <v>10</v>
      </c>
      <c r="AA9" s="366"/>
      <c r="AB9" s="258" t="s">
        <v>6</v>
      </c>
      <c r="AC9" s="259"/>
      <c r="AD9" s="242" t="s">
        <v>10</v>
      </c>
      <c r="AE9" s="243"/>
      <c r="AF9" s="262" t="s">
        <v>9</v>
      </c>
      <c r="AG9" s="263"/>
    </row>
    <row r="10" spans="1:36" ht="13.5" customHeight="1">
      <c r="A10" s="9">
        <v>0.34375</v>
      </c>
      <c r="B10" s="10"/>
      <c r="C10" s="10"/>
      <c r="D10" s="348"/>
      <c r="E10" s="349"/>
      <c r="F10" s="365"/>
      <c r="G10" s="366"/>
      <c r="H10" s="332"/>
      <c r="I10" s="333"/>
      <c r="J10" s="558"/>
      <c r="K10" s="559"/>
      <c r="L10" s="559"/>
      <c r="M10" s="559"/>
      <c r="N10" s="559"/>
      <c r="O10" s="560"/>
      <c r="P10" s="365"/>
      <c r="Q10" s="366"/>
      <c r="R10" s="361"/>
      <c r="S10" s="362"/>
      <c r="T10" s="381"/>
      <c r="U10" s="382"/>
      <c r="V10" s="361"/>
      <c r="W10" s="362"/>
      <c r="X10" s="344"/>
      <c r="Y10" s="371"/>
      <c r="Z10" s="365"/>
      <c r="AA10" s="366"/>
      <c r="AB10" s="260"/>
      <c r="AC10" s="261"/>
      <c r="AD10" s="242"/>
      <c r="AE10" s="243"/>
      <c r="AF10" s="264"/>
      <c r="AG10" s="265"/>
    </row>
    <row r="11" spans="1:36" ht="13.5" customHeight="1">
      <c r="A11" s="9">
        <v>0.35416666666666702</v>
      </c>
      <c r="B11" s="10"/>
      <c r="C11" s="10"/>
      <c r="D11" s="350"/>
      <c r="E11" s="351"/>
      <c r="F11" s="367"/>
      <c r="G11" s="368"/>
      <c r="H11" s="334"/>
      <c r="I11" s="335"/>
      <c r="J11" s="558"/>
      <c r="K11" s="559"/>
      <c r="L11" s="559"/>
      <c r="M11" s="559"/>
      <c r="N11" s="559"/>
      <c r="O11" s="560"/>
      <c r="P11" s="367"/>
      <c r="Q11" s="368"/>
      <c r="R11" s="363"/>
      <c r="S11" s="364"/>
      <c r="T11" s="383"/>
      <c r="U11" s="384"/>
      <c r="V11" s="363"/>
      <c r="W11" s="364"/>
      <c r="X11" s="346"/>
      <c r="Y11" s="372"/>
      <c r="Z11" s="367"/>
      <c r="AA11" s="368"/>
      <c r="AB11" s="240">
        <v>0.35069444444444442</v>
      </c>
      <c r="AC11" s="295"/>
      <c r="AD11" s="69">
        <v>0.35069444444444442</v>
      </c>
      <c r="AE11" s="13">
        <v>0.35069444444444442</v>
      </c>
      <c r="AF11" s="270">
        <v>0.35069444444444442</v>
      </c>
      <c r="AG11" s="271"/>
    </row>
    <row r="12" spans="1:36" ht="13.5" customHeight="1">
      <c r="A12" s="9">
        <v>0.36458333333333298</v>
      </c>
      <c r="D12" s="256">
        <f>$A12</f>
        <v>0.36458333333333298</v>
      </c>
      <c r="E12" s="257"/>
      <c r="F12" s="254">
        <f>$A12</f>
        <v>0.36458333333333298</v>
      </c>
      <c r="G12" s="255"/>
      <c r="H12" s="238">
        <f>$A12</f>
        <v>0.36458333333333298</v>
      </c>
      <c r="I12" s="239"/>
      <c r="J12" s="558"/>
      <c r="K12" s="559"/>
      <c r="L12" s="559"/>
      <c r="M12" s="559"/>
      <c r="N12" s="559"/>
      <c r="O12" s="560"/>
      <c r="P12" s="240">
        <f>$A12</f>
        <v>0.36458333333333298</v>
      </c>
      <c r="Q12" s="241"/>
      <c r="R12" s="238">
        <f>$A12</f>
        <v>0.36458333333333298</v>
      </c>
      <c r="S12" s="239"/>
      <c r="T12" s="254">
        <f>$A12</f>
        <v>0.36458333333333298</v>
      </c>
      <c r="U12" s="255"/>
      <c r="V12" s="184">
        <f>$A12</f>
        <v>0.36458333333333298</v>
      </c>
      <c r="W12" s="200"/>
      <c r="X12" s="200"/>
      <c r="Y12" s="200"/>
      <c r="Z12" s="200"/>
      <c r="AA12" s="185"/>
      <c r="AB12" s="250" t="s">
        <v>8</v>
      </c>
      <c r="AC12" s="293"/>
      <c r="AD12" s="248" t="s">
        <v>7</v>
      </c>
      <c r="AE12" s="246" t="s">
        <v>5</v>
      </c>
      <c r="AF12" s="258" t="s">
        <v>6</v>
      </c>
      <c r="AG12" s="259"/>
    </row>
    <row r="13" spans="1:36" ht="13.5" customHeight="1">
      <c r="A13" s="9">
        <v>0.375</v>
      </c>
      <c r="B13" s="10"/>
      <c r="C13" s="10"/>
      <c r="D13" s="332" t="s">
        <v>7</v>
      </c>
      <c r="E13" s="333"/>
      <c r="F13" s="348" t="s">
        <v>9</v>
      </c>
      <c r="G13" s="349"/>
      <c r="H13" s="365" t="s">
        <v>10</v>
      </c>
      <c r="I13" s="366"/>
      <c r="J13" s="558"/>
      <c r="K13" s="559"/>
      <c r="L13" s="559"/>
      <c r="M13" s="559"/>
      <c r="N13" s="559"/>
      <c r="O13" s="560"/>
      <c r="P13" s="361" t="s">
        <v>8</v>
      </c>
      <c r="Q13" s="362"/>
      <c r="R13" s="365" t="s">
        <v>10</v>
      </c>
      <c r="S13" s="366"/>
      <c r="T13" s="348" t="s">
        <v>9</v>
      </c>
      <c r="U13" s="349"/>
      <c r="V13" s="186" t="s">
        <v>14</v>
      </c>
      <c r="W13" s="201"/>
      <c r="X13" s="201"/>
      <c r="Y13" s="201"/>
      <c r="Z13" s="201"/>
      <c r="AA13" s="187"/>
      <c r="AB13" s="252"/>
      <c r="AC13" s="294"/>
      <c r="AD13" s="249"/>
      <c r="AE13" s="247"/>
      <c r="AF13" s="260"/>
      <c r="AG13" s="261"/>
    </row>
    <row r="14" spans="1:36" ht="13.5" customHeight="1">
      <c r="A14" s="9">
        <v>0.38541666666666702</v>
      </c>
      <c r="B14" s="10"/>
      <c r="C14" s="10"/>
      <c r="D14" s="332"/>
      <c r="E14" s="333"/>
      <c r="F14" s="348"/>
      <c r="G14" s="349"/>
      <c r="H14" s="365"/>
      <c r="I14" s="366"/>
      <c r="J14" s="558"/>
      <c r="K14" s="559"/>
      <c r="L14" s="559"/>
      <c r="M14" s="559"/>
      <c r="N14" s="559"/>
      <c r="O14" s="560"/>
      <c r="P14" s="361"/>
      <c r="Q14" s="362"/>
      <c r="R14" s="365"/>
      <c r="S14" s="366"/>
      <c r="T14" s="348"/>
      <c r="U14" s="349"/>
      <c r="V14" s="186"/>
      <c r="W14" s="201"/>
      <c r="X14" s="201"/>
      <c r="Y14" s="201"/>
      <c r="Z14" s="201"/>
      <c r="AA14" s="187"/>
      <c r="AB14" s="254">
        <v>0.37847222222222227</v>
      </c>
      <c r="AC14" s="255"/>
      <c r="AD14" s="13">
        <v>0.37847222222222227</v>
      </c>
      <c r="AE14" s="69">
        <v>0.37847222222222227</v>
      </c>
      <c r="AF14" s="240">
        <v>0.37847222222222227</v>
      </c>
      <c r="AG14" s="241"/>
    </row>
    <row r="15" spans="1:36" ht="13.5" customHeight="1">
      <c r="A15" s="9">
        <v>0.39583333333333298</v>
      </c>
      <c r="B15" s="10"/>
      <c r="C15" s="10"/>
      <c r="D15" s="334"/>
      <c r="E15" s="335"/>
      <c r="F15" s="350"/>
      <c r="G15" s="351"/>
      <c r="H15" s="367"/>
      <c r="I15" s="368"/>
      <c r="J15" s="558"/>
      <c r="K15" s="559"/>
      <c r="L15" s="559"/>
      <c r="M15" s="559"/>
      <c r="N15" s="559"/>
      <c r="O15" s="560"/>
      <c r="P15" s="363"/>
      <c r="Q15" s="364"/>
      <c r="R15" s="367"/>
      <c r="S15" s="368"/>
      <c r="T15" s="350"/>
      <c r="U15" s="351"/>
      <c r="V15" s="188"/>
      <c r="W15" s="202"/>
      <c r="X15" s="202"/>
      <c r="Y15" s="202"/>
      <c r="Z15" s="202"/>
      <c r="AA15" s="189"/>
      <c r="AB15" s="262" t="s">
        <v>9</v>
      </c>
      <c r="AC15" s="263"/>
      <c r="AD15" s="246" t="s">
        <v>5</v>
      </c>
      <c r="AE15" s="248" t="s">
        <v>7</v>
      </c>
      <c r="AF15" s="250" t="s">
        <v>8</v>
      </c>
      <c r="AG15" s="251"/>
    </row>
    <row r="16" spans="1:36" ht="13.5" customHeight="1">
      <c r="A16" s="9">
        <v>0.40625</v>
      </c>
      <c r="D16" s="390">
        <f>$A16</f>
        <v>0.40625</v>
      </c>
      <c r="E16" s="556"/>
      <c r="F16" s="556"/>
      <c r="G16" s="556"/>
      <c r="H16" s="556"/>
      <c r="I16" s="557"/>
      <c r="J16" s="558"/>
      <c r="K16" s="559"/>
      <c r="L16" s="559"/>
      <c r="M16" s="559"/>
      <c r="N16" s="559"/>
      <c r="O16" s="560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64"/>
      <c r="AC16" s="265"/>
      <c r="AD16" s="247"/>
      <c r="AE16" s="249"/>
      <c r="AF16" s="252"/>
      <c r="AG16" s="253"/>
      <c r="AI16" s="5" t="s">
        <v>48</v>
      </c>
      <c r="AJ16" s="107" t="s">
        <v>56</v>
      </c>
    </row>
    <row r="17" spans="1:38" ht="13.5" customHeight="1">
      <c r="A17" s="9">
        <v>0.41666666666666702</v>
      </c>
      <c r="B17" s="10"/>
      <c r="C17" s="10"/>
      <c r="D17" s="561" t="s">
        <v>162</v>
      </c>
      <c r="E17" s="562"/>
      <c r="F17" s="562"/>
      <c r="G17" s="562"/>
      <c r="H17" s="562"/>
      <c r="I17" s="563"/>
      <c r="J17" s="558"/>
      <c r="K17" s="559"/>
      <c r="L17" s="559"/>
      <c r="M17" s="559"/>
      <c r="N17" s="559"/>
      <c r="O17" s="560"/>
      <c r="P17" s="206" t="s">
        <v>25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91">
        <v>0.40625</v>
      </c>
      <c r="AC17" s="308"/>
      <c r="AD17" s="270">
        <v>0.40625</v>
      </c>
      <c r="AE17" s="271"/>
      <c r="AF17" s="238">
        <v>0.40625</v>
      </c>
      <c r="AG17" s="239"/>
    </row>
    <row r="18" spans="1:38" ht="13.5" customHeight="1">
      <c r="A18" s="9">
        <v>0.42708333333333298</v>
      </c>
      <c r="B18" s="10"/>
      <c r="C18" s="10"/>
      <c r="D18" s="564"/>
      <c r="E18" s="562"/>
      <c r="F18" s="562"/>
      <c r="G18" s="562"/>
      <c r="H18" s="562"/>
      <c r="I18" s="563"/>
      <c r="J18" s="558"/>
      <c r="K18" s="559"/>
      <c r="L18" s="559"/>
      <c r="M18" s="559"/>
      <c r="N18" s="559"/>
      <c r="O18" s="560"/>
      <c r="P18" s="256">
        <f>$A18</f>
        <v>0.42708333333333298</v>
      </c>
      <c r="Q18" s="257"/>
      <c r="R18" s="270">
        <f>$A18</f>
        <v>0.42708333333333298</v>
      </c>
      <c r="S18" s="271"/>
      <c r="T18" s="238">
        <f>$A18</f>
        <v>0.42708333333333298</v>
      </c>
      <c r="U18" s="239"/>
      <c r="V18" s="270">
        <f>$A18</f>
        <v>0.42708333333333298</v>
      </c>
      <c r="W18" s="271"/>
      <c r="X18" s="238">
        <f>$A18</f>
        <v>0.42708333333333298</v>
      </c>
      <c r="Y18" s="239"/>
      <c r="Z18" s="240">
        <f>$A18</f>
        <v>0.42708333333333298</v>
      </c>
      <c r="AA18" s="241"/>
      <c r="AB18" s="266" t="s">
        <v>5</v>
      </c>
      <c r="AC18" s="267"/>
      <c r="AD18" s="258" t="s">
        <v>6</v>
      </c>
      <c r="AE18" s="259"/>
      <c r="AF18" s="242" t="s">
        <v>10</v>
      </c>
      <c r="AG18" s="243"/>
      <c r="AI18" s="4" t="s">
        <v>6</v>
      </c>
      <c r="AJ18" s="59">
        <v>3.4166666666666665</v>
      </c>
      <c r="AK18" s="48"/>
    </row>
    <row r="19" spans="1:38" ht="13.5" customHeight="1">
      <c r="A19" s="9">
        <v>0.4375</v>
      </c>
      <c r="B19" s="10"/>
      <c r="C19" s="10"/>
      <c r="D19" s="564"/>
      <c r="E19" s="562"/>
      <c r="F19" s="562"/>
      <c r="G19" s="562"/>
      <c r="H19" s="562"/>
      <c r="I19" s="563"/>
      <c r="J19" s="558"/>
      <c r="K19" s="559"/>
      <c r="L19" s="559"/>
      <c r="M19" s="559"/>
      <c r="N19" s="559"/>
      <c r="O19" s="560"/>
      <c r="P19" s="332" t="s">
        <v>7</v>
      </c>
      <c r="Q19" s="333"/>
      <c r="R19" s="344" t="s">
        <v>6</v>
      </c>
      <c r="S19" s="371"/>
      <c r="T19" s="365" t="s">
        <v>10</v>
      </c>
      <c r="U19" s="366"/>
      <c r="V19" s="344" t="s">
        <v>6</v>
      </c>
      <c r="W19" s="371"/>
      <c r="X19" s="365" t="s">
        <v>10</v>
      </c>
      <c r="Y19" s="366"/>
      <c r="Z19" s="361" t="s">
        <v>8</v>
      </c>
      <c r="AA19" s="362"/>
      <c r="AB19" s="268"/>
      <c r="AC19" s="269"/>
      <c r="AD19" s="260"/>
      <c r="AE19" s="261"/>
      <c r="AF19" s="244"/>
      <c r="AG19" s="245"/>
      <c r="AI19" s="4" t="s">
        <v>8</v>
      </c>
      <c r="AJ19" s="59">
        <v>3.4166666666666665</v>
      </c>
      <c r="AK19" s="48"/>
    </row>
    <row r="20" spans="1:38" ht="13.5" customHeight="1">
      <c r="A20" s="9">
        <v>0.44791666666666702</v>
      </c>
      <c r="D20" s="564"/>
      <c r="E20" s="562"/>
      <c r="F20" s="562"/>
      <c r="G20" s="562"/>
      <c r="H20" s="562"/>
      <c r="I20" s="563"/>
      <c r="J20" s="558"/>
      <c r="K20" s="559"/>
      <c r="L20" s="559"/>
      <c r="M20" s="559"/>
      <c r="N20" s="559"/>
      <c r="O20" s="560"/>
      <c r="P20" s="332"/>
      <c r="Q20" s="333"/>
      <c r="R20" s="344"/>
      <c r="S20" s="371"/>
      <c r="T20" s="365"/>
      <c r="U20" s="366"/>
      <c r="V20" s="344"/>
      <c r="W20" s="371"/>
      <c r="X20" s="365"/>
      <c r="Y20" s="366"/>
      <c r="Z20" s="361"/>
      <c r="AA20" s="362"/>
      <c r="AB20" s="238">
        <v>0.43402777777777773</v>
      </c>
      <c r="AC20" s="239"/>
      <c r="AD20" s="240">
        <v>0.43402777777777773</v>
      </c>
      <c r="AE20" s="241"/>
      <c r="AF20" s="256">
        <v>0.43402777777777773</v>
      </c>
      <c r="AG20" s="257"/>
      <c r="AI20" s="4" t="s">
        <v>9</v>
      </c>
      <c r="AJ20" s="59">
        <v>3.4166666666666665</v>
      </c>
      <c r="AK20" s="48"/>
    </row>
    <row r="21" spans="1:38" ht="13.5" customHeight="1">
      <c r="A21" s="9">
        <v>0.45833333333333298</v>
      </c>
      <c r="B21" s="10"/>
      <c r="C21" s="10"/>
      <c r="D21" s="564"/>
      <c r="E21" s="562"/>
      <c r="F21" s="562"/>
      <c r="G21" s="562"/>
      <c r="H21" s="562"/>
      <c r="I21" s="563"/>
      <c r="J21" s="558"/>
      <c r="K21" s="559"/>
      <c r="L21" s="559"/>
      <c r="M21" s="559"/>
      <c r="N21" s="559"/>
      <c r="O21" s="560"/>
      <c r="P21" s="334"/>
      <c r="Q21" s="335"/>
      <c r="R21" s="346"/>
      <c r="S21" s="372"/>
      <c r="T21" s="367"/>
      <c r="U21" s="368"/>
      <c r="V21" s="346"/>
      <c r="W21" s="372"/>
      <c r="X21" s="367"/>
      <c r="Y21" s="368"/>
      <c r="Z21" s="363"/>
      <c r="AA21" s="364"/>
      <c r="AB21" s="242" t="s">
        <v>10</v>
      </c>
      <c r="AC21" s="243"/>
      <c r="AD21" s="250" t="s">
        <v>8</v>
      </c>
      <c r="AE21" s="251"/>
      <c r="AF21" s="310" t="s">
        <v>7</v>
      </c>
      <c r="AG21" s="311"/>
      <c r="AI21" s="4" t="s">
        <v>10</v>
      </c>
      <c r="AJ21" s="59">
        <v>3.6666666666666665</v>
      </c>
      <c r="AK21" s="48"/>
    </row>
    <row r="22" spans="1:38" ht="13.5" customHeight="1">
      <c r="A22" s="9">
        <v>0.46875</v>
      </c>
      <c r="B22" s="10"/>
      <c r="C22" s="10"/>
      <c r="D22" s="564"/>
      <c r="E22" s="562"/>
      <c r="F22" s="562"/>
      <c r="G22" s="562"/>
      <c r="H22" s="562"/>
      <c r="I22" s="563"/>
      <c r="J22" s="558"/>
      <c r="K22" s="559"/>
      <c r="L22" s="559"/>
      <c r="M22" s="559"/>
      <c r="N22" s="559"/>
      <c r="O22" s="560"/>
      <c r="P22" s="291">
        <f>$A22</f>
        <v>0.46875</v>
      </c>
      <c r="Q22" s="308"/>
      <c r="R22" s="254">
        <f>$A22</f>
        <v>0.46875</v>
      </c>
      <c r="S22" s="255"/>
      <c r="T22" s="256">
        <f>$A22</f>
        <v>0.46875</v>
      </c>
      <c r="U22" s="257"/>
      <c r="V22" s="238">
        <f>$A22</f>
        <v>0.46875</v>
      </c>
      <c r="W22" s="239"/>
      <c r="X22" s="240">
        <f>$A22</f>
        <v>0.46875</v>
      </c>
      <c r="Y22" s="241"/>
      <c r="Z22" s="270">
        <f>$A22</f>
        <v>0.46875</v>
      </c>
      <c r="AA22" s="271"/>
      <c r="AB22" s="244"/>
      <c r="AC22" s="245"/>
      <c r="AD22" s="252"/>
      <c r="AE22" s="253"/>
      <c r="AF22" s="312"/>
      <c r="AG22" s="313"/>
      <c r="AI22" s="4" t="s">
        <v>7</v>
      </c>
      <c r="AJ22" s="59">
        <v>2.6666666666666665</v>
      </c>
      <c r="AK22" s="48"/>
    </row>
    <row r="23" spans="1:38" ht="13.5" customHeight="1">
      <c r="A23" s="9">
        <v>0.47916666666666702</v>
      </c>
      <c r="B23" s="10"/>
      <c r="C23" s="10"/>
      <c r="D23" s="564"/>
      <c r="E23" s="562"/>
      <c r="F23" s="562"/>
      <c r="G23" s="562"/>
      <c r="H23" s="562"/>
      <c r="I23" s="563"/>
      <c r="J23" s="558"/>
      <c r="K23" s="559"/>
      <c r="L23" s="559"/>
      <c r="M23" s="559"/>
      <c r="N23" s="559"/>
      <c r="O23" s="560"/>
      <c r="P23" s="381" t="s">
        <v>5</v>
      </c>
      <c r="Q23" s="382"/>
      <c r="R23" s="348" t="s">
        <v>9</v>
      </c>
      <c r="S23" s="349"/>
      <c r="T23" s="332" t="s">
        <v>7</v>
      </c>
      <c r="U23" s="333"/>
      <c r="V23" s="365" t="s">
        <v>10</v>
      </c>
      <c r="W23" s="366"/>
      <c r="X23" s="361" t="s">
        <v>8</v>
      </c>
      <c r="Y23" s="362"/>
      <c r="Z23" s="344" t="s">
        <v>6</v>
      </c>
      <c r="AA23" s="371"/>
      <c r="AB23" s="256">
        <v>0.46180555555555558</v>
      </c>
      <c r="AC23" s="257"/>
      <c r="AD23" s="254">
        <v>0.46180555555555558</v>
      </c>
      <c r="AE23" s="255"/>
      <c r="AF23" s="291">
        <v>0.46180555555555558</v>
      </c>
      <c r="AG23" s="308"/>
      <c r="AI23" s="4" t="s">
        <v>5</v>
      </c>
      <c r="AJ23" s="59">
        <v>1.6666666666666665</v>
      </c>
      <c r="AK23" s="48"/>
    </row>
    <row r="24" spans="1:38" ht="13.5" customHeight="1">
      <c r="A24" s="9">
        <v>0.48958333333333298</v>
      </c>
      <c r="D24" s="564"/>
      <c r="E24" s="562"/>
      <c r="F24" s="562"/>
      <c r="G24" s="562"/>
      <c r="H24" s="562"/>
      <c r="I24" s="563"/>
      <c r="J24" s="558"/>
      <c r="K24" s="559"/>
      <c r="L24" s="559"/>
      <c r="M24" s="559"/>
      <c r="N24" s="559"/>
      <c r="O24" s="560"/>
      <c r="P24" s="381"/>
      <c r="Q24" s="382"/>
      <c r="R24" s="348"/>
      <c r="S24" s="349"/>
      <c r="T24" s="332"/>
      <c r="U24" s="333"/>
      <c r="V24" s="365"/>
      <c r="W24" s="366"/>
      <c r="X24" s="361"/>
      <c r="Y24" s="362"/>
      <c r="Z24" s="344"/>
      <c r="AA24" s="371"/>
      <c r="AB24" s="310" t="s">
        <v>7</v>
      </c>
      <c r="AC24" s="311"/>
      <c r="AD24" s="262" t="s">
        <v>9</v>
      </c>
      <c r="AE24" s="263"/>
      <c r="AF24" s="266" t="s">
        <v>5</v>
      </c>
      <c r="AG24" s="267"/>
      <c r="AI24" s="4" t="s">
        <v>14</v>
      </c>
      <c r="AJ24" s="59">
        <v>4</v>
      </c>
      <c r="AK24" s="48"/>
    </row>
    <row r="25" spans="1:38" ht="13.5" customHeight="1">
      <c r="A25" s="9">
        <v>0.5</v>
      </c>
      <c r="B25" s="10"/>
      <c r="C25" s="10"/>
      <c r="D25" s="565"/>
      <c r="E25" s="566"/>
      <c r="F25" s="566"/>
      <c r="G25" s="566"/>
      <c r="H25" s="566"/>
      <c r="I25" s="567"/>
      <c r="J25" s="212">
        <f>$A25</f>
        <v>0.5</v>
      </c>
      <c r="K25" s="213"/>
      <c r="L25" s="213"/>
      <c r="M25" s="213"/>
      <c r="N25" s="213"/>
      <c r="O25" s="214"/>
      <c r="P25" s="383"/>
      <c r="Q25" s="384"/>
      <c r="R25" s="350"/>
      <c r="S25" s="351"/>
      <c r="T25" s="334"/>
      <c r="U25" s="335"/>
      <c r="V25" s="367"/>
      <c r="W25" s="368"/>
      <c r="X25" s="363"/>
      <c r="Y25" s="364"/>
      <c r="Z25" s="346"/>
      <c r="AA25" s="372"/>
      <c r="AB25" s="312"/>
      <c r="AC25" s="313"/>
      <c r="AD25" s="264"/>
      <c r="AE25" s="265"/>
      <c r="AF25" s="268"/>
      <c r="AG25" s="269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03" t="s">
        <v>11</v>
      </c>
      <c r="K26" s="204"/>
      <c r="L26" s="204"/>
      <c r="M26" s="204"/>
      <c r="N26" s="204"/>
      <c r="O26" s="205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411"/>
      <c r="X26" s="411"/>
      <c r="Y26" s="411"/>
      <c r="Z26" s="411"/>
      <c r="AA26" s="519"/>
      <c r="AB26" s="305" t="s">
        <v>154</v>
      </c>
      <c r="AC26" s="306"/>
      <c r="AD26" s="306"/>
      <c r="AE26" s="306"/>
      <c r="AF26" s="306"/>
      <c r="AG26" s="307"/>
      <c r="AI26" s="16" t="s">
        <v>51</v>
      </c>
      <c r="AJ26" s="59">
        <v>0.75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54">
        <f>$A27</f>
        <v>0.52083333333333304</v>
      </c>
      <c r="K27" s="255"/>
      <c r="L27" s="240">
        <f>$A27</f>
        <v>0.52083333333333304</v>
      </c>
      <c r="M27" s="241"/>
      <c r="N27" s="270">
        <f>$A27</f>
        <v>0.52083333333333304</v>
      </c>
      <c r="O27" s="271"/>
      <c r="P27" s="203" t="s">
        <v>11</v>
      </c>
      <c r="Q27" s="204"/>
      <c r="R27" s="204"/>
      <c r="S27" s="204"/>
      <c r="T27" s="204"/>
      <c r="U27" s="205"/>
      <c r="V27" s="203" t="s">
        <v>75</v>
      </c>
      <c r="W27" s="204"/>
      <c r="X27" s="204"/>
      <c r="Y27" s="204"/>
      <c r="Z27" s="204"/>
      <c r="AA27" s="205"/>
      <c r="AB27" s="568" t="s">
        <v>157</v>
      </c>
      <c r="AC27" s="569"/>
      <c r="AD27" s="569"/>
      <c r="AE27" s="569"/>
      <c r="AF27" s="569"/>
      <c r="AG27" s="570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38">
        <f>$A28</f>
        <v>0.53125</v>
      </c>
      <c r="E28" s="239"/>
      <c r="F28" s="256">
        <f>$A28</f>
        <v>0.53125</v>
      </c>
      <c r="G28" s="257"/>
      <c r="H28" s="254">
        <f>$A28</f>
        <v>0.53125</v>
      </c>
      <c r="I28" s="255"/>
      <c r="J28" s="262" t="s">
        <v>9</v>
      </c>
      <c r="K28" s="263"/>
      <c r="L28" s="250" t="s">
        <v>8</v>
      </c>
      <c r="M28" s="251"/>
      <c r="N28" s="258" t="s">
        <v>6</v>
      </c>
      <c r="O28" s="259"/>
      <c r="P28" s="270">
        <f>$A28</f>
        <v>0.53125</v>
      </c>
      <c r="Q28" s="271"/>
      <c r="R28" s="13">
        <f>$A28</f>
        <v>0.53125</v>
      </c>
      <c r="S28" s="69">
        <f>$A28</f>
        <v>0.53125</v>
      </c>
      <c r="T28" s="240">
        <f>$A28</f>
        <v>0.53125</v>
      </c>
      <c r="U28" s="241"/>
      <c r="V28" s="215">
        <f>$A28</f>
        <v>0.53125</v>
      </c>
      <c r="W28" s="216"/>
      <c r="X28" s="216"/>
      <c r="Y28" s="216"/>
      <c r="Z28" s="216"/>
      <c r="AA28" s="217"/>
      <c r="AB28" s="571"/>
      <c r="AC28" s="572"/>
      <c r="AD28" s="572"/>
      <c r="AE28" s="572"/>
      <c r="AF28" s="572"/>
      <c r="AG28" s="573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5" t="s">
        <v>10</v>
      </c>
      <c r="E29" s="366"/>
      <c r="F29" s="332" t="s">
        <v>7</v>
      </c>
      <c r="G29" s="333"/>
      <c r="H29" s="348" t="s">
        <v>9</v>
      </c>
      <c r="I29" s="349"/>
      <c r="J29" s="264"/>
      <c r="K29" s="265"/>
      <c r="L29" s="252"/>
      <c r="M29" s="253"/>
      <c r="N29" s="260"/>
      <c r="O29" s="261"/>
      <c r="P29" s="344" t="s">
        <v>6</v>
      </c>
      <c r="Q29" s="371"/>
      <c r="R29" s="413" t="s">
        <v>5</v>
      </c>
      <c r="S29" s="377" t="s">
        <v>7</v>
      </c>
      <c r="T29" s="361" t="s">
        <v>8</v>
      </c>
      <c r="U29" s="362"/>
      <c r="V29" s="194" t="s">
        <v>150</v>
      </c>
      <c r="W29" s="195"/>
      <c r="X29" s="195"/>
      <c r="Y29" s="195"/>
      <c r="Z29" s="195"/>
      <c r="AA29" s="196"/>
      <c r="AB29" s="571"/>
      <c r="AC29" s="572"/>
      <c r="AD29" s="572"/>
      <c r="AE29" s="572"/>
      <c r="AF29" s="572"/>
      <c r="AG29" s="573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65"/>
      <c r="E30" s="366"/>
      <c r="F30" s="332"/>
      <c r="G30" s="333"/>
      <c r="H30" s="348"/>
      <c r="I30" s="349"/>
      <c r="J30" s="240">
        <f>$A30</f>
        <v>5.2083333333333336E-2</v>
      </c>
      <c r="K30" s="241"/>
      <c r="L30" s="270">
        <f>$A30</f>
        <v>5.2083333333333336E-2</v>
      </c>
      <c r="M30" s="271"/>
      <c r="N30" s="254">
        <f>$A30</f>
        <v>5.2083333333333336E-2</v>
      </c>
      <c r="O30" s="255"/>
      <c r="P30" s="344"/>
      <c r="Q30" s="371"/>
      <c r="R30" s="413"/>
      <c r="S30" s="377"/>
      <c r="T30" s="361"/>
      <c r="U30" s="362"/>
      <c r="V30" s="194"/>
      <c r="W30" s="195"/>
      <c r="X30" s="195"/>
      <c r="Y30" s="195"/>
      <c r="Z30" s="195"/>
      <c r="AA30" s="196"/>
      <c r="AB30" s="571"/>
      <c r="AC30" s="572"/>
      <c r="AD30" s="572"/>
      <c r="AE30" s="572"/>
      <c r="AF30" s="572"/>
      <c r="AG30" s="573"/>
      <c r="AI30" s="4" t="s">
        <v>52</v>
      </c>
      <c r="AJ30" s="59">
        <v>4.75</v>
      </c>
      <c r="AK30" s="48"/>
    </row>
    <row r="31" spans="1:38" ht="13.5" customHeight="1">
      <c r="A31" s="9">
        <v>6.25E-2</v>
      </c>
      <c r="B31" s="10"/>
      <c r="C31" s="10"/>
      <c r="D31" s="367"/>
      <c r="E31" s="368"/>
      <c r="F31" s="334"/>
      <c r="G31" s="335"/>
      <c r="H31" s="350"/>
      <c r="I31" s="351"/>
      <c r="J31" s="250" t="s">
        <v>8</v>
      </c>
      <c r="K31" s="251"/>
      <c r="L31" s="258" t="s">
        <v>6</v>
      </c>
      <c r="M31" s="259"/>
      <c r="N31" s="262" t="s">
        <v>9</v>
      </c>
      <c r="O31" s="263"/>
      <c r="P31" s="346"/>
      <c r="Q31" s="372"/>
      <c r="R31" s="414"/>
      <c r="S31" s="378"/>
      <c r="T31" s="363"/>
      <c r="U31" s="364"/>
      <c r="V31" s="194"/>
      <c r="W31" s="195"/>
      <c r="X31" s="195"/>
      <c r="Y31" s="195"/>
      <c r="Z31" s="195"/>
      <c r="AA31" s="196"/>
      <c r="AB31" s="571"/>
      <c r="AC31" s="572"/>
      <c r="AD31" s="572"/>
      <c r="AE31" s="572"/>
      <c r="AF31" s="572"/>
      <c r="AG31" s="573"/>
    </row>
    <row r="32" spans="1:38" s="4" customFormat="1" ht="13.5" customHeight="1">
      <c r="A32" s="9">
        <v>7.2916666666666699E-2</v>
      </c>
      <c r="B32" s="106"/>
      <c r="C32" s="106"/>
      <c r="D32" s="184">
        <f>$A32</f>
        <v>7.2916666666666699E-2</v>
      </c>
      <c r="E32" s="200"/>
      <c r="F32" s="200"/>
      <c r="G32" s="200"/>
      <c r="H32" s="200"/>
      <c r="I32" s="185"/>
      <c r="J32" s="252"/>
      <c r="K32" s="253"/>
      <c r="L32" s="260"/>
      <c r="M32" s="261"/>
      <c r="N32" s="264"/>
      <c r="O32" s="265"/>
      <c r="P32" s="254">
        <f>$A32</f>
        <v>7.2916666666666699E-2</v>
      </c>
      <c r="Q32" s="255"/>
      <c r="R32" s="69">
        <f>$A32</f>
        <v>7.2916666666666699E-2</v>
      </c>
      <c r="S32" s="13">
        <f>$A32</f>
        <v>7.2916666666666699E-2</v>
      </c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571"/>
      <c r="AC32" s="572"/>
      <c r="AD32" s="572"/>
      <c r="AE32" s="572"/>
      <c r="AF32" s="572"/>
      <c r="AG32" s="573"/>
      <c r="AI32" s="4" t="s">
        <v>58</v>
      </c>
      <c r="AJ32" s="48">
        <f>SUM(AJ18:AJ30)</f>
        <v>32.25</v>
      </c>
      <c r="AK32" s="49"/>
      <c r="AL32" s="107"/>
    </row>
    <row r="33" spans="1:33" s="4" customFormat="1" ht="13.5" customHeight="1">
      <c r="A33" s="9">
        <v>8.3333333333333398E-2</v>
      </c>
      <c r="B33" s="10"/>
      <c r="C33" s="10"/>
      <c r="D33" s="186" t="s">
        <v>14</v>
      </c>
      <c r="E33" s="201"/>
      <c r="F33" s="201"/>
      <c r="G33" s="201"/>
      <c r="H33" s="201"/>
      <c r="I33" s="187"/>
      <c r="J33" s="270">
        <f>$A33</f>
        <v>8.3333333333333398E-2</v>
      </c>
      <c r="K33" s="271"/>
      <c r="L33" s="254">
        <f>$A33</f>
        <v>8.3333333333333398E-2</v>
      </c>
      <c r="M33" s="255"/>
      <c r="N33" s="240">
        <f>$A33</f>
        <v>8.3333333333333398E-2</v>
      </c>
      <c r="O33" s="241"/>
      <c r="P33" s="348" t="s">
        <v>9</v>
      </c>
      <c r="Q33" s="349"/>
      <c r="R33" s="377" t="s">
        <v>7</v>
      </c>
      <c r="S33" s="413" t="s">
        <v>5</v>
      </c>
      <c r="T33" s="344" t="s">
        <v>6</v>
      </c>
      <c r="U33" s="371"/>
      <c r="V33" s="194"/>
      <c r="W33" s="195"/>
      <c r="X33" s="195"/>
      <c r="Y33" s="195"/>
      <c r="Z33" s="195"/>
      <c r="AA33" s="196"/>
      <c r="AB33" s="571"/>
      <c r="AC33" s="572"/>
      <c r="AD33" s="572"/>
      <c r="AE33" s="572"/>
      <c r="AF33" s="572"/>
      <c r="AG33" s="573"/>
    </row>
    <row r="34" spans="1:33" s="4" customFormat="1" ht="13.5" customHeight="1">
      <c r="A34" s="9">
        <v>9.3750000000000097E-2</v>
      </c>
      <c r="B34" s="10"/>
      <c r="C34" s="10"/>
      <c r="D34" s="186"/>
      <c r="E34" s="201"/>
      <c r="F34" s="201"/>
      <c r="G34" s="201"/>
      <c r="H34" s="201"/>
      <c r="I34" s="187"/>
      <c r="J34" s="258" t="s">
        <v>6</v>
      </c>
      <c r="K34" s="259"/>
      <c r="L34" s="262" t="s">
        <v>9</v>
      </c>
      <c r="M34" s="263"/>
      <c r="N34" s="250" t="s">
        <v>8</v>
      </c>
      <c r="O34" s="251"/>
      <c r="P34" s="348"/>
      <c r="Q34" s="349"/>
      <c r="R34" s="377"/>
      <c r="S34" s="413"/>
      <c r="T34" s="344"/>
      <c r="U34" s="371"/>
      <c r="V34" s="194"/>
      <c r="W34" s="195"/>
      <c r="X34" s="195"/>
      <c r="Y34" s="195"/>
      <c r="Z34" s="195"/>
      <c r="AA34" s="196"/>
      <c r="AB34" s="571"/>
      <c r="AC34" s="572"/>
      <c r="AD34" s="572"/>
      <c r="AE34" s="572"/>
      <c r="AF34" s="572"/>
      <c r="AG34" s="573"/>
    </row>
    <row r="35" spans="1:33" s="4" customFormat="1" ht="13.5" customHeight="1">
      <c r="A35" s="9">
        <v>0.104166666666667</v>
      </c>
      <c r="B35" s="10"/>
      <c r="C35" s="10"/>
      <c r="D35" s="188"/>
      <c r="E35" s="202"/>
      <c r="F35" s="202"/>
      <c r="G35" s="202"/>
      <c r="H35" s="202"/>
      <c r="I35" s="189"/>
      <c r="J35" s="260"/>
      <c r="K35" s="261"/>
      <c r="L35" s="264"/>
      <c r="M35" s="265"/>
      <c r="N35" s="252"/>
      <c r="O35" s="253"/>
      <c r="P35" s="350"/>
      <c r="Q35" s="351"/>
      <c r="R35" s="378"/>
      <c r="S35" s="414"/>
      <c r="T35" s="346"/>
      <c r="U35" s="372"/>
      <c r="V35" s="197"/>
      <c r="W35" s="198"/>
      <c r="X35" s="198"/>
      <c r="Y35" s="198"/>
      <c r="Z35" s="198"/>
      <c r="AA35" s="199"/>
      <c r="AB35" s="574"/>
      <c r="AC35" s="575"/>
      <c r="AD35" s="575"/>
      <c r="AE35" s="575"/>
      <c r="AF35" s="575"/>
      <c r="AG35" s="576"/>
    </row>
    <row r="36" spans="1:33" s="4" customFormat="1" ht="13.5" customHeight="1">
      <c r="A36" s="9">
        <v>0.114583333333333</v>
      </c>
      <c r="B36" s="106"/>
      <c r="C36" s="106"/>
      <c r="D36" s="107"/>
      <c r="E36" s="107"/>
      <c r="F36" s="105"/>
      <c r="G36" s="18"/>
      <c r="H36" s="107"/>
      <c r="I36" s="107"/>
      <c r="J36" s="107"/>
      <c r="K36" s="107"/>
      <c r="L36" s="105"/>
      <c r="M36" s="18"/>
      <c r="N36" s="107"/>
      <c r="O36" s="107"/>
      <c r="P36" s="190"/>
      <c r="Q36" s="190"/>
      <c r="R36" s="190"/>
      <c r="S36" s="190"/>
      <c r="T36" s="190"/>
      <c r="U36" s="190"/>
      <c r="V36" s="107"/>
      <c r="W36" s="107"/>
      <c r="X36" s="107"/>
      <c r="Y36" s="107"/>
      <c r="Z36" s="107"/>
      <c r="AA36" s="107"/>
    </row>
    <row r="37" spans="1:33" s="4" customFormat="1" ht="13.5" customHeight="1">
      <c r="A37" s="9">
        <v>0.124999999999999</v>
      </c>
      <c r="B37" s="10"/>
      <c r="C37" s="10"/>
      <c r="D37" s="191" t="s">
        <v>113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113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61"/>
      <c r="AC37" s="107"/>
      <c r="AD37" s="107"/>
      <c r="AE37" s="107"/>
      <c r="AF37" s="107"/>
      <c r="AG37" s="107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41"/>
      <c r="W38" s="41"/>
      <c r="X38" s="41"/>
      <c r="Y38" s="41"/>
      <c r="Z38" s="41"/>
      <c r="AA38" s="41"/>
      <c r="AB38" s="61"/>
      <c r="AC38" s="107"/>
      <c r="AD38" s="107"/>
      <c r="AE38" s="107"/>
      <c r="AF38" s="107"/>
      <c r="AG38" s="107"/>
    </row>
    <row r="39" spans="1:33" s="4" customFormat="1" ht="13.5" customHeight="1">
      <c r="A39" s="9">
        <v>0.14583333333333101</v>
      </c>
      <c r="B39" s="10"/>
      <c r="C39" s="10"/>
      <c r="D39" s="107"/>
      <c r="E39" s="107"/>
      <c r="F39" s="107"/>
      <c r="G39" s="107"/>
      <c r="H39" s="107"/>
      <c r="I39" s="107"/>
      <c r="J39" s="107"/>
      <c r="K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</row>
    <row r="40" spans="1:33" s="4" customFormat="1" ht="13.5" customHeight="1">
      <c r="A40" s="9">
        <v>0.156249999999997</v>
      </c>
      <c r="B40" s="10"/>
      <c r="C40" s="10"/>
      <c r="D40" s="107"/>
      <c r="E40" s="107"/>
      <c r="F40" s="107"/>
      <c r="G40" s="107"/>
      <c r="H40" s="107"/>
      <c r="I40" s="107"/>
      <c r="J40" s="107"/>
      <c r="K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07"/>
      <c r="K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 spans="1:33" s="4" customFormat="1" ht="13.5" customHeight="1">
      <c r="A42" s="9">
        <v>0.17708333333332901</v>
      </c>
      <c r="B42" s="106"/>
      <c r="C42" s="106"/>
      <c r="D42" s="107"/>
      <c r="E42" s="107"/>
      <c r="F42" s="107"/>
      <c r="G42" s="107"/>
      <c r="H42" s="107"/>
      <c r="I42" s="107"/>
      <c r="J42" s="4" t="s">
        <v>160</v>
      </c>
      <c r="K42" s="107"/>
      <c r="L42" s="107"/>
      <c r="M42" s="107"/>
      <c r="N42" s="107"/>
      <c r="O42" s="107"/>
      <c r="P42" s="5"/>
      <c r="Q42" s="5"/>
      <c r="R42" s="5"/>
      <c r="S42" s="5"/>
      <c r="T42" s="5"/>
      <c r="U42" s="5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190">
    <mergeCell ref="F29:G31"/>
    <mergeCell ref="J28:K29"/>
    <mergeCell ref="R33:R35"/>
    <mergeCell ref="S33:S35"/>
    <mergeCell ref="V28:AA28"/>
    <mergeCell ref="V29:AA35"/>
    <mergeCell ref="J33:K33"/>
    <mergeCell ref="J34:K35"/>
    <mergeCell ref="L33:M33"/>
    <mergeCell ref="L34:M35"/>
    <mergeCell ref="N33:O33"/>
    <mergeCell ref="N34:O35"/>
    <mergeCell ref="N30:O30"/>
    <mergeCell ref="R29:R31"/>
    <mergeCell ref="S29:S31"/>
    <mergeCell ref="L31:M32"/>
    <mergeCell ref="N31:O32"/>
    <mergeCell ref="J26:O26"/>
    <mergeCell ref="P22:Q22"/>
    <mergeCell ref="T22:U22"/>
    <mergeCell ref="V22:W22"/>
    <mergeCell ref="P19:Q21"/>
    <mergeCell ref="T19:U21"/>
    <mergeCell ref="V19:W21"/>
    <mergeCell ref="R19:S21"/>
    <mergeCell ref="P26:U26"/>
    <mergeCell ref="V26:AA26"/>
    <mergeCell ref="Z22:AA22"/>
    <mergeCell ref="R22:S22"/>
    <mergeCell ref="R23:S25"/>
    <mergeCell ref="X19:Y21"/>
    <mergeCell ref="P23:Q25"/>
    <mergeCell ref="D26:I26"/>
    <mergeCell ref="H29:I31"/>
    <mergeCell ref="J27:K27"/>
    <mergeCell ref="AB14:AC14"/>
    <mergeCell ref="P36:U36"/>
    <mergeCell ref="T28:U28"/>
    <mergeCell ref="T32:U32"/>
    <mergeCell ref="T29:U31"/>
    <mergeCell ref="P29:Q31"/>
    <mergeCell ref="P28:Q28"/>
    <mergeCell ref="X18:Y18"/>
    <mergeCell ref="V18:W18"/>
    <mergeCell ref="Z18:AA18"/>
    <mergeCell ref="R18:S18"/>
    <mergeCell ref="AB23:AC23"/>
    <mergeCell ref="AB20:AC20"/>
    <mergeCell ref="AB24:AC25"/>
    <mergeCell ref="AB26:AG26"/>
    <mergeCell ref="T23:U25"/>
    <mergeCell ref="V23:W25"/>
    <mergeCell ref="Z23:AA25"/>
    <mergeCell ref="V17:AA17"/>
    <mergeCell ref="P18:Q18"/>
    <mergeCell ref="T18:U18"/>
    <mergeCell ref="D37:I37"/>
    <mergeCell ref="J37:O37"/>
    <mergeCell ref="P37:U37"/>
    <mergeCell ref="V37:AA37"/>
    <mergeCell ref="AB27:AG35"/>
    <mergeCell ref="P33:Q35"/>
    <mergeCell ref="T33:U35"/>
    <mergeCell ref="P32:Q32"/>
    <mergeCell ref="D27:I27"/>
    <mergeCell ref="P27:U27"/>
    <mergeCell ref="V27:AA27"/>
    <mergeCell ref="D28:E28"/>
    <mergeCell ref="F28:G28"/>
    <mergeCell ref="H28:I28"/>
    <mergeCell ref="D29:E31"/>
    <mergeCell ref="L27:M27"/>
    <mergeCell ref="N27:O27"/>
    <mergeCell ref="J30:K30"/>
    <mergeCell ref="J31:K32"/>
    <mergeCell ref="D32:I32"/>
    <mergeCell ref="D33:I35"/>
    <mergeCell ref="L28:M29"/>
    <mergeCell ref="N28:O29"/>
    <mergeCell ref="L30:M30"/>
    <mergeCell ref="D16:I16"/>
    <mergeCell ref="P16:U16"/>
    <mergeCell ref="V16:AA16"/>
    <mergeCell ref="D13:E15"/>
    <mergeCell ref="F13:G15"/>
    <mergeCell ref="H13:I15"/>
    <mergeCell ref="J9:O24"/>
    <mergeCell ref="D12:E12"/>
    <mergeCell ref="F12:G12"/>
    <mergeCell ref="H12:I12"/>
    <mergeCell ref="D9:E11"/>
    <mergeCell ref="D17:I25"/>
    <mergeCell ref="J25:O25"/>
    <mergeCell ref="P17:U17"/>
    <mergeCell ref="F9:G11"/>
    <mergeCell ref="H9:I11"/>
    <mergeCell ref="P9:Q11"/>
    <mergeCell ref="P12:Q12"/>
    <mergeCell ref="R12:S12"/>
    <mergeCell ref="T12:U12"/>
    <mergeCell ref="P13:Q15"/>
    <mergeCell ref="R13:S15"/>
    <mergeCell ref="T13:U15"/>
    <mergeCell ref="T9:U11"/>
    <mergeCell ref="R9:S11"/>
    <mergeCell ref="D7:E7"/>
    <mergeCell ref="F7:G7"/>
    <mergeCell ref="H7:I7"/>
    <mergeCell ref="J7:K7"/>
    <mergeCell ref="L7:M7"/>
    <mergeCell ref="Z7:AA7"/>
    <mergeCell ref="N7:O7"/>
    <mergeCell ref="P7:Q7"/>
    <mergeCell ref="R7:S7"/>
    <mergeCell ref="T7:U7"/>
    <mergeCell ref="V7:W7"/>
    <mergeCell ref="X7:Y7"/>
    <mergeCell ref="P8:Q8"/>
    <mergeCell ref="T8:U8"/>
    <mergeCell ref="V8:W8"/>
    <mergeCell ref="X8:Y8"/>
    <mergeCell ref="Z8:AA8"/>
    <mergeCell ref="J8:O8"/>
    <mergeCell ref="D8:E8"/>
    <mergeCell ref="F8:G8"/>
    <mergeCell ref="H8:I8"/>
    <mergeCell ref="R8:S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AE4:AG4"/>
    <mergeCell ref="D6:I6"/>
    <mergeCell ref="J6:O6"/>
    <mergeCell ref="P6:U6"/>
    <mergeCell ref="V4:X4"/>
    <mergeCell ref="Y4:AA4"/>
    <mergeCell ref="AB4:AD4"/>
    <mergeCell ref="X5:Y5"/>
    <mergeCell ref="AD5:AE5"/>
    <mergeCell ref="AB6:AG6"/>
    <mergeCell ref="V6:AA6"/>
    <mergeCell ref="AB11:AC11"/>
    <mergeCell ref="V12:AA12"/>
    <mergeCell ref="V13:AA15"/>
    <mergeCell ref="AB21:AC22"/>
    <mergeCell ref="AD21:AE22"/>
    <mergeCell ref="AF21:AG22"/>
    <mergeCell ref="AD12:AD13"/>
    <mergeCell ref="AE12:AE13"/>
    <mergeCell ref="AB7:AC7"/>
    <mergeCell ref="AD7:AE7"/>
    <mergeCell ref="AF7:AG7"/>
    <mergeCell ref="X9:Y11"/>
    <mergeCell ref="Z9:AA11"/>
    <mergeCell ref="AF11:AG11"/>
    <mergeCell ref="AD8:AE8"/>
    <mergeCell ref="AF8:AG8"/>
    <mergeCell ref="AB8:AC8"/>
    <mergeCell ref="AB9:AC10"/>
    <mergeCell ref="AD9:AE10"/>
    <mergeCell ref="AF9:AG10"/>
    <mergeCell ref="AD20:AE20"/>
    <mergeCell ref="AB12:AC13"/>
    <mergeCell ref="AF12:AG13"/>
    <mergeCell ref="V9:W11"/>
    <mergeCell ref="AD24:AE25"/>
    <mergeCell ref="AF24:AG25"/>
    <mergeCell ref="AF23:AG23"/>
    <mergeCell ref="Z19:AA21"/>
    <mergeCell ref="X22:Y22"/>
    <mergeCell ref="X23:Y25"/>
    <mergeCell ref="AF14:AG14"/>
    <mergeCell ref="AB17:AC17"/>
    <mergeCell ref="AD17:AE17"/>
    <mergeCell ref="AF17:AG17"/>
    <mergeCell ref="AF20:AG20"/>
    <mergeCell ref="AB15:AC16"/>
    <mergeCell ref="AF15:AG16"/>
    <mergeCell ref="AB18:AC19"/>
    <mergeCell ref="AD18:AE19"/>
    <mergeCell ref="AF18:AG19"/>
    <mergeCell ref="AD15:AD16"/>
    <mergeCell ref="AE15:AE16"/>
    <mergeCell ref="AD23:AE2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7"/>
  <sheetViews>
    <sheetView zoomScaleNormal="100" zoomScaleSheetLayoutView="100" zoomScalePageLayoutView="80" workbookViewId="0">
      <selection activeCell="J8" sqref="J8:O35"/>
    </sheetView>
  </sheetViews>
  <sheetFormatPr defaultColWidth="4" defaultRowHeight="12.75"/>
  <cols>
    <col min="1" max="1" width="8.140625" style="1" customWidth="1"/>
    <col min="2" max="3" width="2.7109375" style="91" customWidth="1"/>
    <col min="4" max="33" width="4.7109375" style="92" customWidth="1"/>
    <col min="34" max="34" width="4" style="92"/>
    <col min="35" max="35" width="9.85546875" style="4" customWidth="1"/>
    <col min="36" max="16384" width="4" style="92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139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161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16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69</v>
      </c>
      <c r="B4" s="111" t="s">
        <v>137</v>
      </c>
      <c r="D4" s="234">
        <v>41981</v>
      </c>
      <c r="E4" s="234"/>
      <c r="F4" s="234"/>
      <c r="G4" s="235" t="str">
        <f>"(day "&amp;$A$4+0&amp;")"</f>
        <v>(day 69)</v>
      </c>
      <c r="H4" s="235"/>
      <c r="I4" s="235"/>
      <c r="J4" s="234">
        <f>D4+1</f>
        <v>41982</v>
      </c>
      <c r="K4" s="234"/>
      <c r="L4" s="234"/>
      <c r="M4" s="235" t="str">
        <f>"(day "&amp;$A$4+1&amp;")"</f>
        <v>(day 70)</v>
      </c>
      <c r="N4" s="235"/>
      <c r="O4" s="235"/>
      <c r="P4" s="234">
        <f>J4+1</f>
        <v>41983</v>
      </c>
      <c r="Q4" s="234"/>
      <c r="R4" s="234"/>
      <c r="S4" s="235" t="str">
        <f>"(day "&amp;$A$4+2&amp;")"</f>
        <v>(day 71)</v>
      </c>
      <c r="T4" s="235"/>
      <c r="U4" s="235"/>
      <c r="V4" s="234">
        <f>P4+1</f>
        <v>41984</v>
      </c>
      <c r="W4" s="234"/>
      <c r="X4" s="234"/>
      <c r="Y4" s="235" t="str">
        <f>"(day "&amp;$A$4+3&amp;")"</f>
        <v>(day 72)</v>
      </c>
      <c r="Z4" s="235"/>
      <c r="AA4" s="235"/>
      <c r="AB4" s="234">
        <f>V4+1</f>
        <v>41985</v>
      </c>
      <c r="AC4" s="234"/>
      <c r="AD4" s="234"/>
      <c r="AE4" s="235" t="str">
        <f>"(day "&amp;$A$4+4&amp;")"</f>
        <v>(day 73)</v>
      </c>
      <c r="AF4" s="235"/>
      <c r="AG4" s="235"/>
      <c r="AI4" s="6"/>
    </row>
    <row r="5" spans="1:36" s="7" customFormat="1" ht="13.5" customHeight="1">
      <c r="A5" s="112">
        <v>16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29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4">
        <f>$A8</f>
        <v>0.32291666666666669</v>
      </c>
      <c r="E8" s="255"/>
      <c r="F8" s="13">
        <f>$A8</f>
        <v>0.32291666666666669</v>
      </c>
      <c r="G8" s="69">
        <f>$A8</f>
        <v>0.32291666666666669</v>
      </c>
      <c r="H8" s="240">
        <f>$A8</f>
        <v>0.32291666666666669</v>
      </c>
      <c r="I8" s="241"/>
      <c r="J8" s="577" t="s">
        <v>155</v>
      </c>
      <c r="K8" s="578"/>
      <c r="L8" s="578"/>
      <c r="M8" s="578"/>
      <c r="N8" s="578"/>
      <c r="O8" s="579"/>
      <c r="P8" s="240">
        <f>$A8</f>
        <v>0.32291666666666669</v>
      </c>
      <c r="Q8" s="241"/>
      <c r="R8" s="270">
        <f>$A8</f>
        <v>0.32291666666666669</v>
      </c>
      <c r="S8" s="271"/>
      <c r="T8" s="291">
        <f>$A8</f>
        <v>0.32291666666666669</v>
      </c>
      <c r="U8" s="308"/>
      <c r="V8" s="240">
        <f>$A8</f>
        <v>0.32291666666666669</v>
      </c>
      <c r="W8" s="241"/>
      <c r="X8" s="184">
        <f>$A8</f>
        <v>0.32291666666666669</v>
      </c>
      <c r="Y8" s="185"/>
      <c r="Z8" s="254">
        <f>$A8</f>
        <v>0.32291666666666669</v>
      </c>
      <c r="AA8" s="255"/>
      <c r="AB8" s="270">
        <f>$A8</f>
        <v>0.32291666666666669</v>
      </c>
      <c r="AC8" s="271"/>
      <c r="AD8" s="254">
        <f>$A8</f>
        <v>0.32291666666666669</v>
      </c>
      <c r="AE8" s="255"/>
      <c r="AF8" s="256">
        <f>$A8</f>
        <v>0.32291666666666669</v>
      </c>
      <c r="AG8" s="257"/>
    </row>
    <row r="9" spans="1:36" ht="13.5" customHeight="1">
      <c r="A9" s="9">
        <v>0.33333333333333331</v>
      </c>
      <c r="B9" s="10"/>
      <c r="C9" s="10"/>
      <c r="D9" s="348" t="s">
        <v>9</v>
      </c>
      <c r="E9" s="349"/>
      <c r="F9" s="413" t="s">
        <v>5</v>
      </c>
      <c r="G9" s="377" t="s">
        <v>7</v>
      </c>
      <c r="H9" s="361" t="s">
        <v>8</v>
      </c>
      <c r="I9" s="362"/>
      <c r="J9" s="580"/>
      <c r="K9" s="581"/>
      <c r="L9" s="581"/>
      <c r="M9" s="581"/>
      <c r="N9" s="581"/>
      <c r="O9" s="582"/>
      <c r="P9" s="361" t="s">
        <v>8</v>
      </c>
      <c r="Q9" s="362"/>
      <c r="R9" s="344" t="s">
        <v>6</v>
      </c>
      <c r="S9" s="371"/>
      <c r="T9" s="381" t="s">
        <v>5</v>
      </c>
      <c r="U9" s="382"/>
      <c r="V9" s="250" t="s">
        <v>8</v>
      </c>
      <c r="W9" s="251"/>
      <c r="X9" s="287" t="s">
        <v>14</v>
      </c>
      <c r="Y9" s="288"/>
      <c r="Z9" s="262" t="s">
        <v>9</v>
      </c>
      <c r="AA9" s="263"/>
      <c r="AB9" s="344" t="s">
        <v>6</v>
      </c>
      <c r="AC9" s="371"/>
      <c r="AD9" s="348" t="s">
        <v>9</v>
      </c>
      <c r="AE9" s="349"/>
      <c r="AF9" s="332" t="s">
        <v>7</v>
      </c>
      <c r="AG9" s="333"/>
    </row>
    <row r="10" spans="1:36" ht="13.5" customHeight="1">
      <c r="A10" s="9">
        <v>0.34375</v>
      </c>
      <c r="B10" s="10"/>
      <c r="C10" s="10"/>
      <c r="D10" s="348"/>
      <c r="E10" s="349"/>
      <c r="F10" s="413"/>
      <c r="G10" s="377"/>
      <c r="H10" s="361"/>
      <c r="I10" s="362"/>
      <c r="J10" s="580"/>
      <c r="K10" s="581"/>
      <c r="L10" s="581"/>
      <c r="M10" s="581"/>
      <c r="N10" s="581"/>
      <c r="O10" s="582"/>
      <c r="P10" s="361"/>
      <c r="Q10" s="362"/>
      <c r="R10" s="344"/>
      <c r="S10" s="371"/>
      <c r="T10" s="381"/>
      <c r="U10" s="382"/>
      <c r="V10" s="252"/>
      <c r="W10" s="253"/>
      <c r="X10" s="289"/>
      <c r="Y10" s="290"/>
      <c r="Z10" s="264"/>
      <c r="AA10" s="265"/>
      <c r="AB10" s="344"/>
      <c r="AC10" s="371"/>
      <c r="AD10" s="348"/>
      <c r="AE10" s="349"/>
      <c r="AF10" s="332"/>
      <c r="AG10" s="333"/>
    </row>
    <row r="11" spans="1:36" ht="13.5" customHeight="1">
      <c r="A11" s="9">
        <v>0.35416666666666702</v>
      </c>
      <c r="B11" s="10"/>
      <c r="C11" s="10"/>
      <c r="D11" s="350"/>
      <c r="E11" s="351"/>
      <c r="F11" s="414"/>
      <c r="G11" s="378"/>
      <c r="H11" s="361"/>
      <c r="I11" s="362"/>
      <c r="J11" s="580"/>
      <c r="K11" s="581"/>
      <c r="L11" s="581"/>
      <c r="M11" s="581"/>
      <c r="N11" s="581"/>
      <c r="O11" s="582"/>
      <c r="P11" s="363"/>
      <c r="Q11" s="364"/>
      <c r="R11" s="346"/>
      <c r="S11" s="372"/>
      <c r="T11" s="383"/>
      <c r="U11" s="384"/>
      <c r="V11" s="270">
        <f>$A11</f>
        <v>0.35416666666666702</v>
      </c>
      <c r="W11" s="331"/>
      <c r="X11" s="331"/>
      <c r="Y11" s="331"/>
      <c r="Z11" s="331"/>
      <c r="AA11" s="271"/>
      <c r="AB11" s="346"/>
      <c r="AC11" s="372"/>
      <c r="AD11" s="350"/>
      <c r="AE11" s="351"/>
      <c r="AF11" s="334"/>
      <c r="AG11" s="335"/>
    </row>
    <row r="12" spans="1:36" ht="13.5" customHeight="1">
      <c r="A12" s="9">
        <v>0.36458333333333298</v>
      </c>
      <c r="D12" s="270">
        <f>$A12</f>
        <v>0.36458333333333298</v>
      </c>
      <c r="E12" s="271"/>
      <c r="F12" s="69">
        <f>$A12</f>
        <v>0.36458333333333298</v>
      </c>
      <c r="G12" s="13">
        <f>$A12</f>
        <v>0.36458333333333298</v>
      </c>
      <c r="H12" s="361"/>
      <c r="I12" s="362"/>
      <c r="J12" s="580"/>
      <c r="K12" s="581"/>
      <c r="L12" s="581"/>
      <c r="M12" s="581"/>
      <c r="N12" s="581"/>
      <c r="O12" s="582"/>
      <c r="P12" s="238">
        <f>$A12</f>
        <v>0.36458333333333298</v>
      </c>
      <c r="Q12" s="309"/>
      <c r="R12" s="309"/>
      <c r="S12" s="309"/>
      <c r="T12" s="309"/>
      <c r="U12" s="239"/>
      <c r="V12" s="258" t="s">
        <v>143</v>
      </c>
      <c r="W12" s="329"/>
      <c r="X12" s="329"/>
      <c r="Y12" s="329"/>
      <c r="Z12" s="329"/>
      <c r="AA12" s="259"/>
      <c r="AB12" s="238">
        <f>$A12</f>
        <v>0.36458333333333298</v>
      </c>
      <c r="AC12" s="309"/>
      <c r="AD12" s="309"/>
      <c r="AE12" s="309"/>
      <c r="AF12" s="309"/>
      <c r="AG12" s="239"/>
    </row>
    <row r="13" spans="1:36" ht="13.5" customHeight="1">
      <c r="A13" s="9">
        <v>0.375</v>
      </c>
      <c r="B13" s="10"/>
      <c r="C13" s="10"/>
      <c r="D13" s="344" t="s">
        <v>6</v>
      </c>
      <c r="E13" s="371"/>
      <c r="F13" s="377" t="s">
        <v>7</v>
      </c>
      <c r="G13" s="413" t="s">
        <v>5</v>
      </c>
      <c r="H13" s="361"/>
      <c r="I13" s="362"/>
      <c r="J13" s="580"/>
      <c r="K13" s="581"/>
      <c r="L13" s="581"/>
      <c r="M13" s="581"/>
      <c r="N13" s="581"/>
      <c r="O13" s="582"/>
      <c r="P13" s="365" t="s">
        <v>142</v>
      </c>
      <c r="Q13" s="451"/>
      <c r="R13" s="451"/>
      <c r="S13" s="451"/>
      <c r="T13" s="451"/>
      <c r="U13" s="366"/>
      <c r="V13" s="260"/>
      <c r="W13" s="330"/>
      <c r="X13" s="330"/>
      <c r="Y13" s="330"/>
      <c r="Z13" s="330"/>
      <c r="AA13" s="261"/>
      <c r="AB13" s="365" t="s">
        <v>148</v>
      </c>
      <c r="AC13" s="451"/>
      <c r="AD13" s="451"/>
      <c r="AE13" s="451"/>
      <c r="AF13" s="451"/>
      <c r="AG13" s="366"/>
    </row>
    <row r="14" spans="1:36" ht="13.5" customHeight="1">
      <c r="A14" s="9">
        <v>0.38541666666666702</v>
      </c>
      <c r="B14" s="10"/>
      <c r="C14" s="10"/>
      <c r="D14" s="344"/>
      <c r="E14" s="371"/>
      <c r="F14" s="377"/>
      <c r="G14" s="413"/>
      <c r="H14" s="361"/>
      <c r="I14" s="362"/>
      <c r="J14" s="580"/>
      <c r="K14" s="581"/>
      <c r="L14" s="581"/>
      <c r="M14" s="581"/>
      <c r="N14" s="581"/>
      <c r="O14" s="582"/>
      <c r="P14" s="365"/>
      <c r="Q14" s="451"/>
      <c r="R14" s="451"/>
      <c r="S14" s="451"/>
      <c r="T14" s="451"/>
      <c r="U14" s="366"/>
      <c r="V14" s="238">
        <f>$A14</f>
        <v>0.38541666666666702</v>
      </c>
      <c r="W14" s="309"/>
      <c r="X14" s="309"/>
      <c r="Y14" s="309"/>
      <c r="Z14" s="309"/>
      <c r="AA14" s="239"/>
      <c r="AB14" s="365"/>
      <c r="AC14" s="451"/>
      <c r="AD14" s="451"/>
      <c r="AE14" s="451"/>
      <c r="AF14" s="451"/>
      <c r="AG14" s="366"/>
    </row>
    <row r="15" spans="1:36" ht="13.5" customHeight="1">
      <c r="A15" s="9">
        <v>0.39583333333333298</v>
      </c>
      <c r="B15" s="10"/>
      <c r="C15" s="10"/>
      <c r="D15" s="346"/>
      <c r="E15" s="372"/>
      <c r="F15" s="378"/>
      <c r="G15" s="414"/>
      <c r="H15" s="363"/>
      <c r="I15" s="364"/>
      <c r="J15" s="580"/>
      <c r="K15" s="581"/>
      <c r="L15" s="581"/>
      <c r="M15" s="581"/>
      <c r="N15" s="581"/>
      <c r="O15" s="582"/>
      <c r="P15" s="367"/>
      <c r="Q15" s="452"/>
      <c r="R15" s="452"/>
      <c r="S15" s="452"/>
      <c r="T15" s="452"/>
      <c r="U15" s="368"/>
      <c r="V15" s="242" t="s">
        <v>156</v>
      </c>
      <c r="W15" s="325"/>
      <c r="X15" s="325"/>
      <c r="Y15" s="325"/>
      <c r="Z15" s="325"/>
      <c r="AA15" s="243"/>
      <c r="AB15" s="367"/>
      <c r="AC15" s="452"/>
      <c r="AD15" s="452"/>
      <c r="AE15" s="452"/>
      <c r="AF15" s="452"/>
      <c r="AG15" s="368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580"/>
      <c r="K16" s="581"/>
      <c r="L16" s="581"/>
      <c r="M16" s="581"/>
      <c r="N16" s="581"/>
      <c r="O16" s="582"/>
      <c r="P16" s="218">
        <f>$A16</f>
        <v>0.40625</v>
      </c>
      <c r="Q16" s="213"/>
      <c r="R16" s="213"/>
      <c r="S16" s="213"/>
      <c r="T16" s="213"/>
      <c r="U16" s="214"/>
      <c r="V16" s="242"/>
      <c r="W16" s="325"/>
      <c r="X16" s="325"/>
      <c r="Y16" s="325"/>
      <c r="Z16" s="325"/>
      <c r="AA16" s="243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92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580"/>
      <c r="K17" s="581"/>
      <c r="L17" s="581"/>
      <c r="M17" s="581"/>
      <c r="N17" s="581"/>
      <c r="O17" s="582"/>
      <c r="P17" s="206" t="s">
        <v>20</v>
      </c>
      <c r="Q17" s="207"/>
      <c r="R17" s="207"/>
      <c r="S17" s="207"/>
      <c r="T17" s="207"/>
      <c r="U17" s="208"/>
      <c r="V17" s="242"/>
      <c r="W17" s="325"/>
      <c r="X17" s="325"/>
      <c r="Y17" s="325"/>
      <c r="Z17" s="325"/>
      <c r="AA17" s="243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91">
        <f>$A18</f>
        <v>0.42708333333333298</v>
      </c>
      <c r="E18" s="308"/>
      <c r="F18" s="240">
        <f>$A18</f>
        <v>0.42708333333333298</v>
      </c>
      <c r="G18" s="241"/>
      <c r="H18" s="254">
        <f>$A18</f>
        <v>0.42708333333333298</v>
      </c>
      <c r="I18" s="255"/>
      <c r="J18" s="580"/>
      <c r="K18" s="581"/>
      <c r="L18" s="581"/>
      <c r="M18" s="581"/>
      <c r="N18" s="581"/>
      <c r="O18" s="582"/>
      <c r="P18" s="270">
        <f>$A18</f>
        <v>0.42708333333333298</v>
      </c>
      <c r="Q18" s="271"/>
      <c r="R18" s="13">
        <f>$A18</f>
        <v>0.42708333333333298</v>
      </c>
      <c r="S18" s="69">
        <f>$A18</f>
        <v>0.42708333333333298</v>
      </c>
      <c r="T18" s="254">
        <f>$A18</f>
        <v>0.42708333333333298</v>
      </c>
      <c r="U18" s="255"/>
      <c r="V18" s="242"/>
      <c r="W18" s="325"/>
      <c r="X18" s="325"/>
      <c r="Y18" s="325"/>
      <c r="Z18" s="325"/>
      <c r="AA18" s="243"/>
      <c r="AB18" s="184">
        <f>$A18</f>
        <v>0.42708333333333298</v>
      </c>
      <c r="AC18" s="200"/>
      <c r="AD18" s="200"/>
      <c r="AE18" s="200"/>
      <c r="AF18" s="200"/>
      <c r="AG18" s="185"/>
      <c r="AI18" s="4" t="s">
        <v>6</v>
      </c>
      <c r="AJ18" s="59">
        <v>3.75</v>
      </c>
      <c r="AK18" s="48"/>
    </row>
    <row r="19" spans="1:38" ht="13.5" customHeight="1">
      <c r="A19" s="9">
        <v>0.4375</v>
      </c>
      <c r="B19" s="10"/>
      <c r="C19" s="10"/>
      <c r="D19" s="381" t="s">
        <v>5</v>
      </c>
      <c r="E19" s="382"/>
      <c r="F19" s="361" t="s">
        <v>8</v>
      </c>
      <c r="G19" s="362"/>
      <c r="H19" s="348" t="s">
        <v>9</v>
      </c>
      <c r="I19" s="349"/>
      <c r="J19" s="580"/>
      <c r="K19" s="581"/>
      <c r="L19" s="581"/>
      <c r="M19" s="581"/>
      <c r="N19" s="581"/>
      <c r="O19" s="582"/>
      <c r="P19" s="344" t="s">
        <v>6</v>
      </c>
      <c r="Q19" s="371"/>
      <c r="R19" s="413" t="s">
        <v>5</v>
      </c>
      <c r="S19" s="377" t="s">
        <v>7</v>
      </c>
      <c r="T19" s="348" t="s">
        <v>9</v>
      </c>
      <c r="U19" s="349"/>
      <c r="V19" s="242"/>
      <c r="W19" s="325"/>
      <c r="X19" s="325"/>
      <c r="Y19" s="325"/>
      <c r="Z19" s="325"/>
      <c r="AA19" s="243"/>
      <c r="AB19" s="186" t="s">
        <v>14</v>
      </c>
      <c r="AC19" s="201"/>
      <c r="AD19" s="201"/>
      <c r="AE19" s="201"/>
      <c r="AF19" s="201"/>
      <c r="AG19" s="187"/>
      <c r="AI19" s="4" t="s">
        <v>8</v>
      </c>
      <c r="AJ19" s="59">
        <v>4.75</v>
      </c>
      <c r="AK19" s="48"/>
    </row>
    <row r="20" spans="1:38" ht="13.5" customHeight="1">
      <c r="A20" s="9">
        <v>0.44791666666666702</v>
      </c>
      <c r="D20" s="381"/>
      <c r="E20" s="382"/>
      <c r="F20" s="361"/>
      <c r="G20" s="362"/>
      <c r="H20" s="348"/>
      <c r="I20" s="349"/>
      <c r="J20" s="580"/>
      <c r="K20" s="581"/>
      <c r="L20" s="581"/>
      <c r="M20" s="581"/>
      <c r="N20" s="581"/>
      <c r="O20" s="582"/>
      <c r="P20" s="344"/>
      <c r="Q20" s="371"/>
      <c r="R20" s="413"/>
      <c r="S20" s="377"/>
      <c r="T20" s="348"/>
      <c r="U20" s="349"/>
      <c r="V20" s="254">
        <f>$A20</f>
        <v>0.44791666666666702</v>
      </c>
      <c r="W20" s="255"/>
      <c r="X20" s="240">
        <f>$A20</f>
        <v>0.44791666666666702</v>
      </c>
      <c r="Y20" s="241"/>
      <c r="Z20" s="184">
        <f>$A20</f>
        <v>0.44791666666666702</v>
      </c>
      <c r="AA20" s="185"/>
      <c r="AB20" s="186"/>
      <c r="AC20" s="201"/>
      <c r="AD20" s="201"/>
      <c r="AE20" s="201"/>
      <c r="AF20" s="201"/>
      <c r="AG20" s="187"/>
      <c r="AI20" s="4" t="s">
        <v>9</v>
      </c>
      <c r="AJ20" s="59">
        <v>3.75</v>
      </c>
      <c r="AK20" s="48"/>
    </row>
    <row r="21" spans="1:38" ht="13.5" customHeight="1">
      <c r="A21" s="9">
        <v>0.45833333333333298</v>
      </c>
      <c r="B21" s="10"/>
      <c r="C21" s="10"/>
      <c r="D21" s="383"/>
      <c r="E21" s="384"/>
      <c r="F21" s="361"/>
      <c r="G21" s="362"/>
      <c r="H21" s="350"/>
      <c r="I21" s="351"/>
      <c r="J21" s="580"/>
      <c r="K21" s="581"/>
      <c r="L21" s="581"/>
      <c r="M21" s="581"/>
      <c r="N21" s="581"/>
      <c r="O21" s="582"/>
      <c r="P21" s="346"/>
      <c r="Q21" s="372"/>
      <c r="R21" s="414"/>
      <c r="S21" s="378"/>
      <c r="T21" s="350"/>
      <c r="U21" s="351"/>
      <c r="V21" s="262" t="s">
        <v>9</v>
      </c>
      <c r="W21" s="263"/>
      <c r="X21" s="250" t="s">
        <v>8</v>
      </c>
      <c r="Y21" s="251"/>
      <c r="Z21" s="287" t="s">
        <v>14</v>
      </c>
      <c r="AA21" s="288"/>
      <c r="AB21" s="188"/>
      <c r="AC21" s="202"/>
      <c r="AD21" s="202"/>
      <c r="AE21" s="202"/>
      <c r="AF21" s="202"/>
      <c r="AG21" s="189"/>
      <c r="AI21" s="4" t="s">
        <v>10</v>
      </c>
      <c r="AJ21" s="59">
        <v>3.5</v>
      </c>
      <c r="AK21" s="48"/>
    </row>
    <row r="22" spans="1:38" ht="13.5" customHeight="1">
      <c r="A22" s="9">
        <v>0.46875</v>
      </c>
      <c r="B22" s="10"/>
      <c r="C22" s="10"/>
      <c r="D22" s="256">
        <f>$A22</f>
        <v>0.46875</v>
      </c>
      <c r="E22" s="257"/>
      <c r="F22" s="361"/>
      <c r="G22" s="362"/>
      <c r="H22" s="291">
        <f>$A22</f>
        <v>0.46875</v>
      </c>
      <c r="I22" s="308"/>
      <c r="J22" s="580"/>
      <c r="K22" s="581"/>
      <c r="L22" s="581"/>
      <c r="M22" s="581"/>
      <c r="N22" s="581"/>
      <c r="O22" s="582"/>
      <c r="P22" s="254">
        <f>$A22</f>
        <v>0.46875</v>
      </c>
      <c r="Q22" s="255"/>
      <c r="R22" s="69">
        <f>$A22</f>
        <v>0.46875</v>
      </c>
      <c r="S22" s="13">
        <f>$A22</f>
        <v>0.46875</v>
      </c>
      <c r="T22" s="240">
        <f>$A22</f>
        <v>0.46875</v>
      </c>
      <c r="U22" s="241"/>
      <c r="V22" s="264"/>
      <c r="W22" s="265"/>
      <c r="X22" s="252"/>
      <c r="Y22" s="253"/>
      <c r="Z22" s="289"/>
      <c r="AA22" s="290"/>
      <c r="AB22" s="256">
        <f>$A22</f>
        <v>0.46875</v>
      </c>
      <c r="AC22" s="257"/>
      <c r="AD22" s="240">
        <f>$A22</f>
        <v>0.46875</v>
      </c>
      <c r="AE22" s="241"/>
      <c r="AF22" s="270">
        <f>$A22</f>
        <v>0.46875</v>
      </c>
      <c r="AG22" s="271"/>
      <c r="AI22" s="4" t="s">
        <v>7</v>
      </c>
      <c r="AJ22" s="59">
        <v>3</v>
      </c>
      <c r="AK22" s="48"/>
    </row>
    <row r="23" spans="1:38" ht="13.5" customHeight="1">
      <c r="A23" s="9">
        <v>0.47916666666666702</v>
      </c>
      <c r="B23" s="10"/>
      <c r="C23" s="10"/>
      <c r="D23" s="332" t="s">
        <v>7</v>
      </c>
      <c r="E23" s="333"/>
      <c r="F23" s="361"/>
      <c r="G23" s="362"/>
      <c r="H23" s="381" t="s">
        <v>5</v>
      </c>
      <c r="I23" s="382"/>
      <c r="J23" s="580"/>
      <c r="K23" s="581"/>
      <c r="L23" s="581"/>
      <c r="M23" s="581"/>
      <c r="N23" s="581"/>
      <c r="O23" s="582"/>
      <c r="P23" s="348" t="s">
        <v>9</v>
      </c>
      <c r="Q23" s="349"/>
      <c r="R23" s="377" t="s">
        <v>7</v>
      </c>
      <c r="S23" s="413" t="s">
        <v>5</v>
      </c>
      <c r="T23" s="361" t="s">
        <v>8</v>
      </c>
      <c r="U23" s="362"/>
      <c r="V23" s="184">
        <f>$A23</f>
        <v>0.47916666666666702</v>
      </c>
      <c r="W23" s="185"/>
      <c r="X23" s="254">
        <f>$A23</f>
        <v>0.47916666666666702</v>
      </c>
      <c r="Y23" s="255"/>
      <c r="Z23" s="240">
        <f>$A23</f>
        <v>0.47916666666666702</v>
      </c>
      <c r="AA23" s="241"/>
      <c r="AB23" s="332" t="s">
        <v>7</v>
      </c>
      <c r="AC23" s="333"/>
      <c r="AD23" s="361" t="s">
        <v>8</v>
      </c>
      <c r="AE23" s="362"/>
      <c r="AF23" s="344" t="s">
        <v>6</v>
      </c>
      <c r="AG23" s="371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32"/>
      <c r="E24" s="333"/>
      <c r="F24" s="361"/>
      <c r="G24" s="362"/>
      <c r="H24" s="381"/>
      <c r="I24" s="382"/>
      <c r="J24" s="580"/>
      <c r="K24" s="581"/>
      <c r="L24" s="581"/>
      <c r="M24" s="581"/>
      <c r="N24" s="581"/>
      <c r="O24" s="582"/>
      <c r="P24" s="348"/>
      <c r="Q24" s="349"/>
      <c r="R24" s="377"/>
      <c r="S24" s="413"/>
      <c r="T24" s="361"/>
      <c r="U24" s="362"/>
      <c r="V24" s="287" t="s">
        <v>14</v>
      </c>
      <c r="W24" s="288"/>
      <c r="X24" s="262" t="s">
        <v>9</v>
      </c>
      <c r="Y24" s="263"/>
      <c r="Z24" s="250" t="s">
        <v>8</v>
      </c>
      <c r="AA24" s="251"/>
      <c r="AB24" s="332"/>
      <c r="AC24" s="333"/>
      <c r="AD24" s="361"/>
      <c r="AE24" s="362"/>
      <c r="AF24" s="344"/>
      <c r="AG24" s="371"/>
      <c r="AI24" s="4" t="s">
        <v>14</v>
      </c>
      <c r="AJ24" s="59">
        <v>1.75</v>
      </c>
      <c r="AK24" s="48"/>
    </row>
    <row r="25" spans="1:38" ht="13.5" customHeight="1">
      <c r="A25" s="9">
        <v>0.5</v>
      </c>
      <c r="B25" s="10"/>
      <c r="C25" s="10"/>
      <c r="D25" s="334"/>
      <c r="E25" s="335"/>
      <c r="F25" s="363"/>
      <c r="G25" s="364"/>
      <c r="H25" s="383"/>
      <c r="I25" s="384"/>
      <c r="J25" s="580"/>
      <c r="K25" s="581"/>
      <c r="L25" s="581"/>
      <c r="M25" s="581"/>
      <c r="N25" s="581"/>
      <c r="O25" s="582"/>
      <c r="P25" s="350"/>
      <c r="Q25" s="351"/>
      <c r="R25" s="378"/>
      <c r="S25" s="414"/>
      <c r="T25" s="363"/>
      <c r="U25" s="364"/>
      <c r="V25" s="289"/>
      <c r="W25" s="290"/>
      <c r="X25" s="264"/>
      <c r="Y25" s="265"/>
      <c r="Z25" s="252"/>
      <c r="AA25" s="253"/>
      <c r="AB25" s="334"/>
      <c r="AC25" s="335"/>
      <c r="AD25" s="363"/>
      <c r="AE25" s="364"/>
      <c r="AF25" s="346"/>
      <c r="AG25" s="372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580"/>
      <c r="K26" s="581"/>
      <c r="L26" s="581"/>
      <c r="M26" s="581"/>
      <c r="N26" s="581"/>
      <c r="O26" s="582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411"/>
      <c r="X26" s="411"/>
      <c r="Y26" s="411"/>
      <c r="Z26" s="411"/>
      <c r="AA26" s="519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580"/>
      <c r="K27" s="581"/>
      <c r="L27" s="581"/>
      <c r="M27" s="581"/>
      <c r="N27" s="581"/>
      <c r="O27" s="582"/>
      <c r="P27" s="203" t="s">
        <v>11</v>
      </c>
      <c r="Q27" s="204"/>
      <c r="R27" s="204"/>
      <c r="S27" s="204"/>
      <c r="T27" s="204"/>
      <c r="U27" s="205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40">
        <f>$A28</f>
        <v>0.53125</v>
      </c>
      <c r="E28" s="241"/>
      <c r="F28" s="270">
        <f>$A28</f>
        <v>0.53125</v>
      </c>
      <c r="G28" s="271"/>
      <c r="H28" s="256">
        <f>$A28</f>
        <v>0.53125</v>
      </c>
      <c r="I28" s="354"/>
      <c r="J28" s="580"/>
      <c r="K28" s="581"/>
      <c r="L28" s="581"/>
      <c r="M28" s="581"/>
      <c r="N28" s="581"/>
      <c r="O28" s="582"/>
      <c r="P28" s="292">
        <f>$A28</f>
        <v>0.53125</v>
      </c>
      <c r="Q28" s="308"/>
      <c r="R28" s="254">
        <f>$A28</f>
        <v>0.53125</v>
      </c>
      <c r="S28" s="255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7"/>
      <c r="AB28" s="254">
        <f>$A28</f>
        <v>0.53125</v>
      </c>
      <c r="AC28" s="255"/>
      <c r="AD28" s="256">
        <f>$A28</f>
        <v>0.53125</v>
      </c>
      <c r="AE28" s="257"/>
      <c r="AF28" s="240">
        <f>$A28</f>
        <v>0.53125</v>
      </c>
      <c r="AG28" s="241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1" t="s">
        <v>8</v>
      </c>
      <c r="E29" s="362"/>
      <c r="F29" s="344" t="s">
        <v>6</v>
      </c>
      <c r="G29" s="371"/>
      <c r="H29" s="332" t="s">
        <v>7</v>
      </c>
      <c r="I29" s="525"/>
      <c r="J29" s="580"/>
      <c r="K29" s="581"/>
      <c r="L29" s="581"/>
      <c r="M29" s="581"/>
      <c r="N29" s="581"/>
      <c r="O29" s="582"/>
      <c r="P29" s="523" t="s">
        <v>5</v>
      </c>
      <c r="Q29" s="382"/>
      <c r="R29" s="348" t="s">
        <v>9</v>
      </c>
      <c r="S29" s="349"/>
      <c r="T29" s="332" t="s">
        <v>7</v>
      </c>
      <c r="U29" s="333"/>
      <c r="V29" s="194" t="s">
        <v>111</v>
      </c>
      <c r="W29" s="195"/>
      <c r="X29" s="195"/>
      <c r="Y29" s="195"/>
      <c r="Z29" s="195"/>
      <c r="AA29" s="196"/>
      <c r="AB29" s="348" t="s">
        <v>9</v>
      </c>
      <c r="AC29" s="349"/>
      <c r="AD29" s="332" t="s">
        <v>7</v>
      </c>
      <c r="AE29" s="333"/>
      <c r="AF29" s="361" t="s">
        <v>8</v>
      </c>
      <c r="AG29" s="362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61"/>
      <c r="E30" s="362"/>
      <c r="F30" s="344"/>
      <c r="G30" s="371"/>
      <c r="H30" s="332"/>
      <c r="I30" s="525"/>
      <c r="J30" s="580"/>
      <c r="K30" s="581"/>
      <c r="L30" s="581"/>
      <c r="M30" s="581"/>
      <c r="N30" s="581"/>
      <c r="O30" s="582"/>
      <c r="P30" s="523"/>
      <c r="Q30" s="382"/>
      <c r="R30" s="348"/>
      <c r="S30" s="349"/>
      <c r="T30" s="332"/>
      <c r="U30" s="333"/>
      <c r="V30" s="194"/>
      <c r="W30" s="195"/>
      <c r="X30" s="195"/>
      <c r="Y30" s="195"/>
      <c r="Z30" s="195"/>
      <c r="AA30" s="196"/>
      <c r="AB30" s="348"/>
      <c r="AC30" s="349"/>
      <c r="AD30" s="332"/>
      <c r="AE30" s="333"/>
      <c r="AF30" s="361"/>
      <c r="AG30" s="362"/>
      <c r="AI30" s="4" t="s">
        <v>52</v>
      </c>
      <c r="AJ30" s="59">
        <v>6</v>
      </c>
      <c r="AK30" s="48"/>
    </row>
    <row r="31" spans="1:38" ht="13.5" customHeight="1">
      <c r="A31" s="9">
        <v>6.25E-2</v>
      </c>
      <c r="B31" s="10"/>
      <c r="C31" s="10"/>
      <c r="D31" s="361"/>
      <c r="E31" s="362"/>
      <c r="F31" s="346"/>
      <c r="G31" s="372"/>
      <c r="H31" s="334"/>
      <c r="I31" s="526"/>
      <c r="J31" s="580"/>
      <c r="K31" s="581"/>
      <c r="L31" s="581"/>
      <c r="M31" s="581"/>
      <c r="N31" s="581"/>
      <c r="O31" s="582"/>
      <c r="P31" s="524"/>
      <c r="Q31" s="384"/>
      <c r="R31" s="350"/>
      <c r="S31" s="351"/>
      <c r="T31" s="334"/>
      <c r="U31" s="335"/>
      <c r="V31" s="194"/>
      <c r="W31" s="195"/>
      <c r="X31" s="195"/>
      <c r="Y31" s="195"/>
      <c r="Z31" s="195"/>
      <c r="AA31" s="196"/>
      <c r="AB31" s="350"/>
      <c r="AC31" s="351"/>
      <c r="AD31" s="334"/>
      <c r="AE31" s="335"/>
      <c r="AF31" s="363"/>
      <c r="AG31" s="364"/>
    </row>
    <row r="32" spans="1:38" s="4" customFormat="1" ht="13.5" customHeight="1">
      <c r="A32" s="9">
        <v>7.2916666666666699E-2</v>
      </c>
      <c r="B32" s="91"/>
      <c r="C32" s="91"/>
      <c r="D32" s="361"/>
      <c r="E32" s="362"/>
      <c r="F32" s="254">
        <f>$A32</f>
        <v>7.2916666666666699E-2</v>
      </c>
      <c r="G32" s="255"/>
      <c r="H32" s="270">
        <f>$A32</f>
        <v>7.2916666666666699E-2</v>
      </c>
      <c r="I32" s="331"/>
      <c r="J32" s="580"/>
      <c r="K32" s="581"/>
      <c r="L32" s="581"/>
      <c r="M32" s="581"/>
      <c r="N32" s="581"/>
      <c r="O32" s="582"/>
      <c r="P32" s="354">
        <f>$A32</f>
        <v>7.2916666666666699E-2</v>
      </c>
      <c r="Q32" s="257"/>
      <c r="R32" s="240">
        <f>$A32</f>
        <v>7.2916666666666699E-2</v>
      </c>
      <c r="S32" s="241"/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240">
        <f>$A32</f>
        <v>7.2916666666666699E-2</v>
      </c>
      <c r="AC32" s="241"/>
      <c r="AD32" s="270">
        <f>$A32</f>
        <v>7.2916666666666699E-2</v>
      </c>
      <c r="AE32" s="271"/>
      <c r="AF32" s="254">
        <f>$A32</f>
        <v>7.2916666666666699E-2</v>
      </c>
      <c r="AG32" s="255"/>
      <c r="AI32" s="4" t="s">
        <v>58</v>
      </c>
      <c r="AJ32" s="48">
        <f>SUM(AJ18:AJ30)</f>
        <v>34</v>
      </c>
      <c r="AK32" s="49"/>
      <c r="AL32" s="92"/>
    </row>
    <row r="33" spans="1:33" s="4" customFormat="1" ht="13.5" customHeight="1">
      <c r="A33" s="9">
        <v>8.3333333333333398E-2</v>
      </c>
      <c r="B33" s="10"/>
      <c r="C33" s="10"/>
      <c r="D33" s="361"/>
      <c r="E33" s="362"/>
      <c r="F33" s="348" t="s">
        <v>9</v>
      </c>
      <c r="G33" s="349"/>
      <c r="H33" s="344" t="s">
        <v>6</v>
      </c>
      <c r="I33" s="345"/>
      <c r="J33" s="580"/>
      <c r="K33" s="581"/>
      <c r="L33" s="581"/>
      <c r="M33" s="581"/>
      <c r="N33" s="581"/>
      <c r="O33" s="582"/>
      <c r="P33" s="525" t="s">
        <v>7</v>
      </c>
      <c r="Q33" s="333"/>
      <c r="R33" s="361" t="s">
        <v>8</v>
      </c>
      <c r="S33" s="362"/>
      <c r="T33" s="344" t="s">
        <v>6</v>
      </c>
      <c r="U33" s="371"/>
      <c r="V33" s="194"/>
      <c r="W33" s="195"/>
      <c r="X33" s="195"/>
      <c r="Y33" s="195"/>
      <c r="Z33" s="195"/>
      <c r="AA33" s="196"/>
      <c r="AB33" s="361" t="s">
        <v>8</v>
      </c>
      <c r="AC33" s="362"/>
      <c r="AD33" s="344" t="s">
        <v>6</v>
      </c>
      <c r="AE33" s="371"/>
      <c r="AF33" s="348" t="s">
        <v>9</v>
      </c>
      <c r="AG33" s="349"/>
    </row>
    <row r="34" spans="1:33" s="4" customFormat="1" ht="13.5" customHeight="1">
      <c r="A34" s="9">
        <v>9.3750000000000097E-2</v>
      </c>
      <c r="B34" s="10"/>
      <c r="C34" s="10"/>
      <c r="D34" s="361"/>
      <c r="E34" s="362"/>
      <c r="F34" s="348"/>
      <c r="G34" s="349"/>
      <c r="H34" s="344"/>
      <c r="I34" s="345"/>
      <c r="J34" s="580"/>
      <c r="K34" s="581"/>
      <c r="L34" s="581"/>
      <c r="M34" s="581"/>
      <c r="N34" s="581"/>
      <c r="O34" s="582"/>
      <c r="P34" s="525"/>
      <c r="Q34" s="333"/>
      <c r="R34" s="361"/>
      <c r="S34" s="362"/>
      <c r="T34" s="344"/>
      <c r="U34" s="371"/>
      <c r="V34" s="194"/>
      <c r="W34" s="195"/>
      <c r="X34" s="195"/>
      <c r="Y34" s="195"/>
      <c r="Z34" s="195"/>
      <c r="AA34" s="196"/>
      <c r="AB34" s="361"/>
      <c r="AC34" s="362"/>
      <c r="AD34" s="344"/>
      <c r="AE34" s="371"/>
      <c r="AF34" s="348"/>
      <c r="AG34" s="349"/>
    </row>
    <row r="35" spans="1:33" s="4" customFormat="1" ht="13.5" customHeight="1">
      <c r="A35" s="9">
        <v>0.104166666666667</v>
      </c>
      <c r="B35" s="10"/>
      <c r="C35" s="10"/>
      <c r="D35" s="363"/>
      <c r="E35" s="364"/>
      <c r="F35" s="350"/>
      <c r="G35" s="351"/>
      <c r="H35" s="346"/>
      <c r="I35" s="347"/>
      <c r="J35" s="583"/>
      <c r="K35" s="584"/>
      <c r="L35" s="584"/>
      <c r="M35" s="584"/>
      <c r="N35" s="584"/>
      <c r="O35" s="585"/>
      <c r="P35" s="526"/>
      <c r="Q35" s="335"/>
      <c r="R35" s="363"/>
      <c r="S35" s="364"/>
      <c r="T35" s="346"/>
      <c r="U35" s="372"/>
      <c r="V35" s="197"/>
      <c r="W35" s="198"/>
      <c r="X35" s="198"/>
      <c r="Y35" s="198"/>
      <c r="Z35" s="198"/>
      <c r="AA35" s="199"/>
      <c r="AB35" s="363"/>
      <c r="AC35" s="364"/>
      <c r="AD35" s="346"/>
      <c r="AE35" s="372"/>
      <c r="AF35" s="350"/>
      <c r="AG35" s="351"/>
    </row>
    <row r="36" spans="1:33" s="4" customFormat="1" ht="13.5" customHeight="1">
      <c r="A36" s="9">
        <v>0.114583333333333</v>
      </c>
      <c r="B36" s="91"/>
      <c r="C36" s="91"/>
      <c r="D36" s="92"/>
      <c r="E36" s="92"/>
      <c r="F36" s="90"/>
      <c r="G36" s="18"/>
      <c r="H36" s="92"/>
      <c r="I36" s="92"/>
      <c r="J36" s="92"/>
      <c r="K36" s="92"/>
      <c r="L36" s="90"/>
      <c r="M36" s="18"/>
      <c r="N36" s="92"/>
      <c r="O36" s="92"/>
      <c r="P36" s="190"/>
      <c r="Q36" s="190"/>
      <c r="R36" s="190"/>
      <c r="S36" s="190"/>
      <c r="T36" s="190"/>
      <c r="U36" s="190"/>
      <c r="V36" s="92"/>
      <c r="W36" s="92"/>
      <c r="X36" s="92"/>
      <c r="Y36" s="92"/>
      <c r="Z36" s="92"/>
      <c r="AA36" s="92"/>
    </row>
    <row r="37" spans="1:33" s="4" customFormat="1" ht="13.5" customHeight="1">
      <c r="A37" s="9">
        <v>0.124999999999999</v>
      </c>
      <c r="B37" s="10"/>
      <c r="C37" s="10"/>
      <c r="D37" s="191" t="s">
        <v>113</v>
      </c>
      <c r="E37" s="192"/>
      <c r="F37" s="192"/>
      <c r="G37" s="192"/>
      <c r="H37" s="192"/>
      <c r="I37" s="193"/>
      <c r="J37" s="518" t="s">
        <v>37</v>
      </c>
      <c r="K37" s="521"/>
      <c r="L37" s="521"/>
      <c r="M37" s="521"/>
      <c r="N37" s="521"/>
      <c r="O37" s="522"/>
      <c r="P37" s="191" t="s">
        <v>113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132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41"/>
      <c r="W38" s="41"/>
      <c r="X38" s="41"/>
      <c r="Y38" s="41"/>
      <c r="Z38" s="41"/>
      <c r="AA38" s="41"/>
      <c r="AB38" s="61"/>
      <c r="AC38" s="92"/>
      <c r="AD38" s="92"/>
      <c r="AE38" s="92"/>
      <c r="AF38" s="92"/>
      <c r="AG38" s="92"/>
    </row>
    <row r="39" spans="1:33" s="4" customFormat="1" ht="13.5" customHeight="1">
      <c r="A39" s="9">
        <v>0.14583333333333101</v>
      </c>
      <c r="B39" s="10"/>
      <c r="C39" s="10"/>
      <c r="D39" s="92"/>
      <c r="E39" s="92"/>
      <c r="F39" s="92"/>
      <c r="G39" s="92"/>
      <c r="H39" s="92"/>
      <c r="I39" s="92"/>
      <c r="J39" s="92"/>
      <c r="K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</row>
    <row r="40" spans="1:33" s="4" customFormat="1" ht="13.5" customHeight="1">
      <c r="A40" s="9">
        <v>0.156249999999997</v>
      </c>
      <c r="B40" s="10"/>
      <c r="C40" s="10"/>
      <c r="D40" s="92"/>
      <c r="E40" s="92"/>
      <c r="F40" s="92"/>
      <c r="G40" s="92"/>
      <c r="H40" s="92"/>
      <c r="I40" s="92"/>
      <c r="J40" s="92"/>
      <c r="K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K41" s="4" t="s">
        <v>158</v>
      </c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spans="1:33" s="4" customFormat="1" ht="13.5" customHeight="1">
      <c r="A42" s="9">
        <v>0.17708333333332901</v>
      </c>
      <c r="B42" s="91"/>
      <c r="C42" s="91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5"/>
      <c r="Q42" s="5"/>
      <c r="R42" s="5"/>
      <c r="S42" s="5"/>
      <c r="T42" s="5"/>
      <c r="U42" s="5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</row>
    <row r="44" spans="1:33" ht="12.75" customHeight="1">
      <c r="I44" s="5"/>
    </row>
    <row r="47" spans="1:33">
      <c r="I47" s="5"/>
    </row>
  </sheetData>
  <mergeCells count="170">
    <mergeCell ref="D37:I37"/>
    <mergeCell ref="J37:O37"/>
    <mergeCell ref="P37:U37"/>
    <mergeCell ref="F28:G28"/>
    <mergeCell ref="F29:G31"/>
    <mergeCell ref="D29:E35"/>
    <mergeCell ref="D28:E28"/>
    <mergeCell ref="H28:I28"/>
    <mergeCell ref="F32:G32"/>
    <mergeCell ref="F33:G35"/>
    <mergeCell ref="T29:U31"/>
    <mergeCell ref="T28:U28"/>
    <mergeCell ref="V37:AA37"/>
    <mergeCell ref="P22:Q22"/>
    <mergeCell ref="P33:Q35"/>
    <mergeCell ref="T33:U35"/>
    <mergeCell ref="P32:Q32"/>
    <mergeCell ref="T32:U32"/>
    <mergeCell ref="P26:U26"/>
    <mergeCell ref="V26:AA26"/>
    <mergeCell ref="T22:U22"/>
    <mergeCell ref="P36:U36"/>
    <mergeCell ref="V24:W25"/>
    <mergeCell ref="X24:Y25"/>
    <mergeCell ref="Z24:AA25"/>
    <mergeCell ref="R28:S28"/>
    <mergeCell ref="R29:S31"/>
    <mergeCell ref="R32:S32"/>
    <mergeCell ref="R33:S35"/>
    <mergeCell ref="P29:Q31"/>
    <mergeCell ref="P28:Q28"/>
    <mergeCell ref="X23:Y23"/>
    <mergeCell ref="Z23:AA23"/>
    <mergeCell ref="X21:Y22"/>
    <mergeCell ref="Z21:AA22"/>
    <mergeCell ref="AB26:AG26"/>
    <mergeCell ref="AB16:AG16"/>
    <mergeCell ref="V23:W23"/>
    <mergeCell ref="AD8:AE8"/>
    <mergeCell ref="AD9:AE11"/>
    <mergeCell ref="D9:E11"/>
    <mergeCell ref="AF29:AG31"/>
    <mergeCell ref="AB33:AC35"/>
    <mergeCell ref="AD33:AE35"/>
    <mergeCell ref="AF33:AG35"/>
    <mergeCell ref="P27:U27"/>
    <mergeCell ref="V27:AA27"/>
    <mergeCell ref="AB27:AG27"/>
    <mergeCell ref="V28:AA28"/>
    <mergeCell ref="AB28:AC28"/>
    <mergeCell ref="AD28:AE28"/>
    <mergeCell ref="V29:AA35"/>
    <mergeCell ref="AB29:AC31"/>
    <mergeCell ref="AD29:AE31"/>
    <mergeCell ref="AB32:AC32"/>
    <mergeCell ref="AD32:AE32"/>
    <mergeCell ref="AF32:AG32"/>
    <mergeCell ref="AF28:AG28"/>
    <mergeCell ref="D27:I27"/>
    <mergeCell ref="H23:I25"/>
    <mergeCell ref="F19:G25"/>
    <mergeCell ref="H19:I21"/>
    <mergeCell ref="AB22:AC22"/>
    <mergeCell ref="AD22:AE22"/>
    <mergeCell ref="AF22:AG22"/>
    <mergeCell ref="AB23:AC25"/>
    <mergeCell ref="AD23:AE25"/>
    <mergeCell ref="AF23:AG25"/>
    <mergeCell ref="AB19:AG21"/>
    <mergeCell ref="S19:S21"/>
    <mergeCell ref="V20:W20"/>
    <mergeCell ref="X20:Y20"/>
    <mergeCell ref="Z20:AA20"/>
    <mergeCell ref="V21:W22"/>
    <mergeCell ref="D16:I16"/>
    <mergeCell ref="P16:U16"/>
    <mergeCell ref="T19:U21"/>
    <mergeCell ref="R19:R21"/>
    <mergeCell ref="AB12:AG12"/>
    <mergeCell ref="P19:Q21"/>
    <mergeCell ref="T18:U18"/>
    <mergeCell ref="D12:E12"/>
    <mergeCell ref="D13:E15"/>
    <mergeCell ref="AB18:AG18"/>
    <mergeCell ref="F18:G18"/>
    <mergeCell ref="D18:E18"/>
    <mergeCell ref="AB17:AG17"/>
    <mergeCell ref="N7:O7"/>
    <mergeCell ref="P7:Q7"/>
    <mergeCell ref="R7:S7"/>
    <mergeCell ref="P8:Q8"/>
    <mergeCell ref="D7:E7"/>
    <mergeCell ref="F7:G7"/>
    <mergeCell ref="H7:I7"/>
    <mergeCell ref="J7:K7"/>
    <mergeCell ref="L7:M7"/>
    <mergeCell ref="H8:I8"/>
    <mergeCell ref="J8:O35"/>
    <mergeCell ref="D26:I26"/>
    <mergeCell ref="P17:U17"/>
    <mergeCell ref="H29:I31"/>
    <mergeCell ref="H32:I32"/>
    <mergeCell ref="H33:I35"/>
    <mergeCell ref="H22:I22"/>
    <mergeCell ref="D23:E25"/>
    <mergeCell ref="P23:Q25"/>
    <mergeCell ref="T23:U25"/>
    <mergeCell ref="R23:R25"/>
    <mergeCell ref="S23:S25"/>
    <mergeCell ref="H18:I18"/>
    <mergeCell ref="P18:Q18"/>
    <mergeCell ref="AD7:AE7"/>
    <mergeCell ref="P12:U12"/>
    <mergeCell ref="P13:U15"/>
    <mergeCell ref="V15:AA19"/>
    <mergeCell ref="V9:W10"/>
    <mergeCell ref="AF7:AG7"/>
    <mergeCell ref="T7:U7"/>
    <mergeCell ref="V7:W7"/>
    <mergeCell ref="X7:Y7"/>
    <mergeCell ref="P9:Q11"/>
    <mergeCell ref="R8:S8"/>
    <mergeCell ref="D22:E22"/>
    <mergeCell ref="X9:Y10"/>
    <mergeCell ref="Z9:AA10"/>
    <mergeCell ref="V12:AA13"/>
    <mergeCell ref="V11:AA11"/>
    <mergeCell ref="V14:AA14"/>
    <mergeCell ref="D19:E21"/>
    <mergeCell ref="H1:AC1"/>
    <mergeCell ref="AD1:AG1"/>
    <mergeCell ref="AD2:AG2"/>
    <mergeCell ref="V6:AA6"/>
    <mergeCell ref="AB6:AG6"/>
    <mergeCell ref="AB13:AG15"/>
    <mergeCell ref="AF8:AG8"/>
    <mergeCell ref="T8:U8"/>
    <mergeCell ref="V8:W8"/>
    <mergeCell ref="X8:Y8"/>
    <mergeCell ref="Z8:AA8"/>
    <mergeCell ref="AB8:AC8"/>
    <mergeCell ref="AF9:AG11"/>
    <mergeCell ref="AB9:AC11"/>
    <mergeCell ref="T9:U11"/>
    <mergeCell ref="Z7:AA7"/>
    <mergeCell ref="AB7:AC7"/>
    <mergeCell ref="F9:F11"/>
    <mergeCell ref="G9:G11"/>
    <mergeCell ref="F13:F15"/>
    <mergeCell ref="G13:G15"/>
    <mergeCell ref="D17:I17"/>
    <mergeCell ref="R9:S11"/>
    <mergeCell ref="H9:I15"/>
    <mergeCell ref="AB37:AG37"/>
    <mergeCell ref="V4:X4"/>
    <mergeCell ref="Y4:AA4"/>
    <mergeCell ref="AB4:AD4"/>
    <mergeCell ref="AE4:AG4"/>
    <mergeCell ref="X5:Y5"/>
    <mergeCell ref="AD5:AE5"/>
    <mergeCell ref="D4:F4"/>
    <mergeCell ref="G4:I4"/>
    <mergeCell ref="J4:L4"/>
    <mergeCell ref="M4:O4"/>
    <mergeCell ref="P4:R4"/>
    <mergeCell ref="S4:U4"/>
    <mergeCell ref="D6:I6"/>
    <mergeCell ref="J6:O6"/>
    <mergeCell ref="P6:U6"/>
    <mergeCell ref="D8:E8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J8" sqref="J8:O15"/>
    </sheetView>
  </sheetViews>
  <sheetFormatPr defaultColWidth="4" defaultRowHeight="12.75"/>
  <cols>
    <col min="1" max="1" width="8.140625" style="1" customWidth="1"/>
    <col min="2" max="3" width="2.7109375" style="102" customWidth="1"/>
    <col min="4" max="33" width="4.7109375" style="103" customWidth="1"/>
    <col min="34" max="34" width="4" style="103"/>
    <col min="35" max="35" width="9.85546875" style="4" customWidth="1"/>
    <col min="36" max="16384" width="4" style="103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138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153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15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104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104" customFormat="1" ht="13.5" customHeight="1">
      <c r="A4" s="110">
        <v>64</v>
      </c>
      <c r="B4" s="111" t="s">
        <v>137</v>
      </c>
      <c r="D4" s="234">
        <v>41974</v>
      </c>
      <c r="E4" s="234"/>
      <c r="F4" s="234"/>
      <c r="G4" s="235" t="str">
        <f>"(day "&amp;$A$4+0&amp;")"</f>
        <v>(day 64)</v>
      </c>
      <c r="H4" s="235"/>
      <c r="I4" s="235"/>
      <c r="J4" s="234">
        <f>D4+1</f>
        <v>41975</v>
      </c>
      <c r="K4" s="234"/>
      <c r="L4" s="234"/>
      <c r="M4" s="235" t="str">
        <f>"(day "&amp;$A$4+1&amp;")"</f>
        <v>(day 65)</v>
      </c>
      <c r="N4" s="235"/>
      <c r="O4" s="235"/>
      <c r="P4" s="234">
        <f>J4+1</f>
        <v>41976</v>
      </c>
      <c r="Q4" s="234"/>
      <c r="R4" s="234"/>
      <c r="S4" s="235" t="str">
        <f>"(day "&amp;$A$4+2&amp;")"</f>
        <v>(day 66)</v>
      </c>
      <c r="T4" s="235"/>
      <c r="U4" s="235"/>
      <c r="V4" s="234">
        <f>P4+1</f>
        <v>41977</v>
      </c>
      <c r="W4" s="234"/>
      <c r="X4" s="234"/>
      <c r="Y4" s="235" t="str">
        <f>"(day "&amp;$A$4+3&amp;")"</f>
        <v>(day 67)</v>
      </c>
      <c r="Z4" s="235"/>
      <c r="AA4" s="235"/>
      <c r="AB4" s="234">
        <f>V4+1</f>
        <v>41978</v>
      </c>
      <c r="AC4" s="234"/>
      <c r="AD4" s="234"/>
      <c r="AE4" s="235" t="str">
        <f>"(day "&amp;$A$4+4&amp;")"</f>
        <v>(day 68)</v>
      </c>
      <c r="AF4" s="235"/>
      <c r="AG4" s="235"/>
      <c r="AI4" s="6"/>
    </row>
    <row r="5" spans="1:36" s="7" customFormat="1" ht="13.5" customHeight="1">
      <c r="A5" s="112">
        <v>15</v>
      </c>
      <c r="B5" s="113" t="s">
        <v>136</v>
      </c>
      <c r="C5" s="104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586" t="s">
        <v>145</v>
      </c>
      <c r="W7" s="586"/>
      <c r="X7" s="586" t="s">
        <v>146</v>
      </c>
      <c r="Y7" s="586"/>
      <c r="Z7" s="586" t="s">
        <v>147</v>
      </c>
      <c r="AA7" s="586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184">
        <f>$A8</f>
        <v>0.32291666666666669</v>
      </c>
      <c r="E8" s="185"/>
      <c r="F8" s="254">
        <f>$A8</f>
        <v>0.32291666666666669</v>
      </c>
      <c r="G8" s="255"/>
      <c r="H8" s="240">
        <f>$A8</f>
        <v>0.32291666666666669</v>
      </c>
      <c r="I8" s="241"/>
      <c r="J8" s="238">
        <f>$A8</f>
        <v>0.32291666666666669</v>
      </c>
      <c r="K8" s="239"/>
      <c r="L8" s="13">
        <f>$A8</f>
        <v>0.32291666666666669</v>
      </c>
      <c r="M8" s="69">
        <f>$A8</f>
        <v>0.32291666666666669</v>
      </c>
      <c r="N8" s="254">
        <f>$A8</f>
        <v>0.32291666666666669</v>
      </c>
      <c r="O8" s="255"/>
      <c r="P8" s="238">
        <f>$A8</f>
        <v>0.32291666666666669</v>
      </c>
      <c r="Q8" s="239"/>
      <c r="R8" s="270">
        <f>$A8</f>
        <v>0.32291666666666669</v>
      </c>
      <c r="S8" s="271"/>
      <c r="T8" s="256">
        <f>$A8</f>
        <v>0.32291666666666669</v>
      </c>
      <c r="U8" s="257"/>
      <c r="V8" s="254">
        <f>$A8</f>
        <v>0.32291666666666669</v>
      </c>
      <c r="W8" s="255"/>
      <c r="X8" s="238">
        <f>$A8</f>
        <v>0.32291666666666669</v>
      </c>
      <c r="Y8" s="239"/>
      <c r="Z8" s="270">
        <f>$A8</f>
        <v>0.32291666666666669</v>
      </c>
      <c r="AA8" s="271"/>
      <c r="AB8" s="256">
        <f>$A8</f>
        <v>0.32291666666666669</v>
      </c>
      <c r="AC8" s="257"/>
      <c r="AD8" s="240">
        <f>$A8</f>
        <v>0.32291666666666669</v>
      </c>
      <c r="AE8" s="241"/>
      <c r="AF8" s="291">
        <f>$A8</f>
        <v>0.32291666666666669</v>
      </c>
      <c r="AG8" s="308"/>
    </row>
    <row r="9" spans="1:36" ht="13.5" customHeight="1">
      <c r="A9" s="9">
        <v>0.33333333333333331</v>
      </c>
      <c r="B9" s="10"/>
      <c r="C9" s="10"/>
      <c r="D9" s="186" t="s">
        <v>14</v>
      </c>
      <c r="E9" s="187"/>
      <c r="F9" s="348" t="s">
        <v>9</v>
      </c>
      <c r="G9" s="349"/>
      <c r="H9" s="361" t="s">
        <v>8</v>
      </c>
      <c r="I9" s="362"/>
      <c r="J9" s="365" t="s">
        <v>10</v>
      </c>
      <c r="K9" s="366"/>
      <c r="L9" s="413" t="s">
        <v>5</v>
      </c>
      <c r="M9" s="377" t="s">
        <v>7</v>
      </c>
      <c r="N9" s="348" t="s">
        <v>9</v>
      </c>
      <c r="O9" s="349"/>
      <c r="P9" s="365" t="s">
        <v>10</v>
      </c>
      <c r="Q9" s="366"/>
      <c r="R9" s="344" t="s">
        <v>6</v>
      </c>
      <c r="S9" s="371"/>
      <c r="T9" s="332" t="s">
        <v>7</v>
      </c>
      <c r="U9" s="333"/>
      <c r="V9" s="348" t="s">
        <v>9</v>
      </c>
      <c r="W9" s="349"/>
      <c r="X9" s="365" t="s">
        <v>10</v>
      </c>
      <c r="Y9" s="366"/>
      <c r="Z9" s="344" t="s">
        <v>6</v>
      </c>
      <c r="AA9" s="371"/>
      <c r="AB9" s="332" t="s">
        <v>7</v>
      </c>
      <c r="AC9" s="333"/>
      <c r="AD9" s="361" t="s">
        <v>8</v>
      </c>
      <c r="AE9" s="362"/>
      <c r="AF9" s="381" t="s">
        <v>5</v>
      </c>
      <c r="AG9" s="382"/>
    </row>
    <row r="10" spans="1:36" ht="13.5" customHeight="1">
      <c r="A10" s="9">
        <v>0.34375</v>
      </c>
      <c r="B10" s="10"/>
      <c r="C10" s="10"/>
      <c r="D10" s="186"/>
      <c r="E10" s="187"/>
      <c r="F10" s="348"/>
      <c r="G10" s="349"/>
      <c r="H10" s="361"/>
      <c r="I10" s="362"/>
      <c r="J10" s="365"/>
      <c r="K10" s="366"/>
      <c r="L10" s="413"/>
      <c r="M10" s="377"/>
      <c r="N10" s="348"/>
      <c r="O10" s="349"/>
      <c r="P10" s="365"/>
      <c r="Q10" s="366"/>
      <c r="R10" s="344"/>
      <c r="S10" s="371"/>
      <c r="T10" s="332"/>
      <c r="U10" s="333"/>
      <c r="V10" s="348"/>
      <c r="W10" s="349"/>
      <c r="X10" s="365"/>
      <c r="Y10" s="366"/>
      <c r="Z10" s="344"/>
      <c r="AA10" s="371"/>
      <c r="AB10" s="332"/>
      <c r="AC10" s="333"/>
      <c r="AD10" s="361"/>
      <c r="AE10" s="362"/>
      <c r="AF10" s="381"/>
      <c r="AG10" s="382"/>
    </row>
    <row r="11" spans="1:36" ht="13.5" customHeight="1">
      <c r="A11" s="9">
        <v>0.35416666666666702</v>
      </c>
      <c r="B11" s="10"/>
      <c r="C11" s="10"/>
      <c r="D11" s="188"/>
      <c r="E11" s="189"/>
      <c r="F11" s="350"/>
      <c r="G11" s="351"/>
      <c r="H11" s="363"/>
      <c r="I11" s="364"/>
      <c r="J11" s="367"/>
      <c r="K11" s="368"/>
      <c r="L11" s="414"/>
      <c r="M11" s="378"/>
      <c r="N11" s="350"/>
      <c r="O11" s="351"/>
      <c r="P11" s="367"/>
      <c r="Q11" s="368"/>
      <c r="R11" s="346"/>
      <c r="S11" s="372"/>
      <c r="T11" s="334"/>
      <c r="U11" s="335"/>
      <c r="V11" s="350"/>
      <c r="W11" s="351"/>
      <c r="X11" s="367"/>
      <c r="Y11" s="368"/>
      <c r="Z11" s="346"/>
      <c r="AA11" s="372"/>
      <c r="AB11" s="334"/>
      <c r="AC11" s="335"/>
      <c r="AD11" s="363"/>
      <c r="AE11" s="364"/>
      <c r="AF11" s="383"/>
      <c r="AG11" s="384"/>
    </row>
    <row r="12" spans="1:36" ht="13.5" customHeight="1">
      <c r="A12" s="9">
        <v>0.36458333333333298</v>
      </c>
      <c r="D12" s="270">
        <f>$A12</f>
        <v>0.36458333333333298</v>
      </c>
      <c r="E12" s="271"/>
      <c r="F12" s="69">
        <f>$A12</f>
        <v>0.36458333333333298</v>
      </c>
      <c r="G12" s="28">
        <f>$A12</f>
        <v>0.36458333333333298</v>
      </c>
      <c r="H12" s="238">
        <f>$A12</f>
        <v>0.36458333333333298</v>
      </c>
      <c r="I12" s="239"/>
      <c r="J12" s="240">
        <f>$A12</f>
        <v>0.36458333333333298</v>
      </c>
      <c r="K12" s="241"/>
      <c r="L12" s="69">
        <f>$A12</f>
        <v>0.36458333333333298</v>
      </c>
      <c r="M12" s="13">
        <f>$A12</f>
        <v>0.36458333333333298</v>
      </c>
      <c r="N12" s="238">
        <f>$A12</f>
        <v>0.36458333333333298</v>
      </c>
      <c r="O12" s="239"/>
      <c r="P12" s="184">
        <f>$A12</f>
        <v>0.36458333333333298</v>
      </c>
      <c r="Q12" s="200"/>
      <c r="R12" s="200"/>
      <c r="S12" s="200"/>
      <c r="T12" s="200"/>
      <c r="U12" s="185"/>
      <c r="V12" s="270">
        <f>$A12</f>
        <v>0.36458333333333298</v>
      </c>
      <c r="W12" s="271"/>
      <c r="X12" s="240">
        <f>$A12</f>
        <v>0.36458333333333298</v>
      </c>
      <c r="Y12" s="295"/>
      <c r="Z12" s="238">
        <f>$A12</f>
        <v>0.36458333333333298</v>
      </c>
      <c r="AA12" s="239"/>
      <c r="AB12" s="219">
        <f>$A12</f>
        <v>0.36458333333333298</v>
      </c>
      <c r="AC12" s="317"/>
      <c r="AD12" s="317"/>
      <c r="AE12" s="317"/>
      <c r="AF12" s="317"/>
      <c r="AG12" s="318"/>
    </row>
    <row r="13" spans="1:36" ht="13.5" customHeight="1">
      <c r="A13" s="9">
        <v>0.375</v>
      </c>
      <c r="B13" s="10"/>
      <c r="C13" s="10"/>
      <c r="D13" s="344" t="s">
        <v>6</v>
      </c>
      <c r="E13" s="371"/>
      <c r="F13" s="377" t="s">
        <v>7</v>
      </c>
      <c r="G13" s="536" t="s">
        <v>14</v>
      </c>
      <c r="H13" s="365" t="s">
        <v>10</v>
      </c>
      <c r="I13" s="366"/>
      <c r="J13" s="361" t="s">
        <v>8</v>
      </c>
      <c r="K13" s="362"/>
      <c r="L13" s="377" t="s">
        <v>7</v>
      </c>
      <c r="M13" s="413" t="s">
        <v>5</v>
      </c>
      <c r="N13" s="365" t="s">
        <v>10</v>
      </c>
      <c r="O13" s="366"/>
      <c r="P13" s="186" t="s">
        <v>14</v>
      </c>
      <c r="Q13" s="201"/>
      <c r="R13" s="201"/>
      <c r="S13" s="201"/>
      <c r="T13" s="201"/>
      <c r="U13" s="187"/>
      <c r="V13" s="344" t="s">
        <v>6</v>
      </c>
      <c r="W13" s="371"/>
      <c r="X13" s="361" t="s">
        <v>8</v>
      </c>
      <c r="Y13" s="449"/>
      <c r="Z13" s="365" t="s">
        <v>10</v>
      </c>
      <c r="AA13" s="366"/>
      <c r="AB13" s="466" t="s">
        <v>78</v>
      </c>
      <c r="AC13" s="467"/>
      <c r="AD13" s="467"/>
      <c r="AE13" s="467"/>
      <c r="AF13" s="467"/>
      <c r="AG13" s="468"/>
    </row>
    <row r="14" spans="1:36" ht="13.5" customHeight="1">
      <c r="A14" s="9">
        <v>0.38541666666666702</v>
      </c>
      <c r="B14" s="10"/>
      <c r="C14" s="10"/>
      <c r="D14" s="344"/>
      <c r="E14" s="371"/>
      <c r="F14" s="377"/>
      <c r="G14" s="536"/>
      <c r="H14" s="365"/>
      <c r="I14" s="366"/>
      <c r="J14" s="361"/>
      <c r="K14" s="362"/>
      <c r="L14" s="377"/>
      <c r="M14" s="413"/>
      <c r="N14" s="365"/>
      <c r="O14" s="366"/>
      <c r="P14" s="186"/>
      <c r="Q14" s="201"/>
      <c r="R14" s="201"/>
      <c r="S14" s="201"/>
      <c r="T14" s="201"/>
      <c r="U14" s="187"/>
      <c r="V14" s="344"/>
      <c r="W14" s="371"/>
      <c r="X14" s="361"/>
      <c r="Y14" s="449"/>
      <c r="Z14" s="365"/>
      <c r="AA14" s="366"/>
      <c r="AB14" s="466"/>
      <c r="AC14" s="467"/>
      <c r="AD14" s="467"/>
      <c r="AE14" s="467"/>
      <c r="AF14" s="467"/>
      <c r="AG14" s="468"/>
    </row>
    <row r="15" spans="1:36" ht="13.5" customHeight="1">
      <c r="A15" s="9">
        <v>0.39583333333333298</v>
      </c>
      <c r="B15" s="10"/>
      <c r="C15" s="10"/>
      <c r="D15" s="346"/>
      <c r="E15" s="372"/>
      <c r="F15" s="378"/>
      <c r="G15" s="537"/>
      <c r="H15" s="367"/>
      <c r="I15" s="368"/>
      <c r="J15" s="363"/>
      <c r="K15" s="364"/>
      <c r="L15" s="378"/>
      <c r="M15" s="414"/>
      <c r="N15" s="367"/>
      <c r="O15" s="368"/>
      <c r="P15" s="188"/>
      <c r="Q15" s="202"/>
      <c r="R15" s="202"/>
      <c r="S15" s="202"/>
      <c r="T15" s="202"/>
      <c r="U15" s="189"/>
      <c r="V15" s="346"/>
      <c r="W15" s="372"/>
      <c r="X15" s="363"/>
      <c r="Y15" s="450"/>
      <c r="Z15" s="367"/>
      <c r="AA15" s="368"/>
      <c r="AB15" s="209"/>
      <c r="AC15" s="210"/>
      <c r="AD15" s="210"/>
      <c r="AE15" s="210"/>
      <c r="AF15" s="210"/>
      <c r="AG15" s="211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03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54">
        <f>$A18</f>
        <v>0.42708333333333298</v>
      </c>
      <c r="E18" s="255"/>
      <c r="F18" s="28">
        <f>$A18</f>
        <v>0.42708333333333298</v>
      </c>
      <c r="G18" s="69">
        <f>$A18</f>
        <v>0.42708333333333298</v>
      </c>
      <c r="H18" s="270">
        <f>$A18</f>
        <v>0.42708333333333298</v>
      </c>
      <c r="I18" s="271"/>
      <c r="J18" s="390">
        <f>$A18</f>
        <v>0.42708333333333298</v>
      </c>
      <c r="K18" s="391"/>
      <c r="L18" s="391"/>
      <c r="M18" s="391"/>
      <c r="N18" s="391"/>
      <c r="O18" s="392"/>
      <c r="P18" s="256">
        <f>$A18</f>
        <v>0.42708333333333298</v>
      </c>
      <c r="Q18" s="257"/>
      <c r="R18" s="254">
        <f>$A18</f>
        <v>0.42708333333333298</v>
      </c>
      <c r="S18" s="255"/>
      <c r="T18" s="238">
        <f>$A18</f>
        <v>0.42708333333333298</v>
      </c>
      <c r="U18" s="239"/>
      <c r="V18" s="240">
        <f>$A18</f>
        <v>0.42708333333333298</v>
      </c>
      <c r="W18" s="295"/>
      <c r="X18" s="270">
        <f>$A18</f>
        <v>0.42708333333333298</v>
      </c>
      <c r="Y18" s="271"/>
      <c r="Z18" s="254">
        <f>$A18</f>
        <v>0.42708333333333298</v>
      </c>
      <c r="AA18" s="255"/>
      <c r="AB18" s="291">
        <f>$A18</f>
        <v>0.42708333333333298</v>
      </c>
      <c r="AC18" s="308"/>
      <c r="AD18" s="254">
        <f>$A18</f>
        <v>0.42708333333333298</v>
      </c>
      <c r="AE18" s="255"/>
      <c r="AF18" s="256">
        <f>$A18</f>
        <v>0.42708333333333298</v>
      </c>
      <c r="AG18" s="257"/>
      <c r="AI18" s="4" t="s">
        <v>6</v>
      </c>
      <c r="AJ18" s="59">
        <v>3</v>
      </c>
      <c r="AK18" s="48"/>
    </row>
    <row r="19" spans="1:38" ht="13.5" customHeight="1">
      <c r="A19" s="9">
        <v>0.4375</v>
      </c>
      <c r="B19" s="10"/>
      <c r="C19" s="10"/>
      <c r="D19" s="348" t="s">
        <v>9</v>
      </c>
      <c r="E19" s="349"/>
      <c r="F19" s="536" t="s">
        <v>14</v>
      </c>
      <c r="G19" s="377" t="s">
        <v>7</v>
      </c>
      <c r="H19" s="344" t="s">
        <v>6</v>
      </c>
      <c r="I19" s="371"/>
      <c r="J19" s="401" t="s">
        <v>141</v>
      </c>
      <c r="K19" s="402"/>
      <c r="L19" s="402"/>
      <c r="M19" s="402"/>
      <c r="N19" s="402"/>
      <c r="O19" s="403"/>
      <c r="P19" s="332" t="s">
        <v>7</v>
      </c>
      <c r="Q19" s="333"/>
      <c r="R19" s="348" t="s">
        <v>9</v>
      </c>
      <c r="S19" s="349"/>
      <c r="T19" s="365" t="s">
        <v>10</v>
      </c>
      <c r="U19" s="366"/>
      <c r="V19" s="361" t="s">
        <v>8</v>
      </c>
      <c r="W19" s="449"/>
      <c r="X19" s="344" t="s">
        <v>6</v>
      </c>
      <c r="Y19" s="371"/>
      <c r="Z19" s="348" t="s">
        <v>9</v>
      </c>
      <c r="AA19" s="349"/>
      <c r="AB19" s="381" t="s">
        <v>5</v>
      </c>
      <c r="AC19" s="382"/>
      <c r="AD19" s="348" t="s">
        <v>9</v>
      </c>
      <c r="AE19" s="349"/>
      <c r="AF19" s="332" t="s">
        <v>7</v>
      </c>
      <c r="AG19" s="333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48"/>
      <c r="E20" s="349"/>
      <c r="F20" s="536"/>
      <c r="G20" s="377"/>
      <c r="H20" s="344"/>
      <c r="I20" s="371"/>
      <c r="J20" s="401"/>
      <c r="K20" s="402"/>
      <c r="L20" s="402"/>
      <c r="M20" s="402"/>
      <c r="N20" s="402"/>
      <c r="O20" s="403"/>
      <c r="P20" s="332"/>
      <c r="Q20" s="333"/>
      <c r="R20" s="348"/>
      <c r="S20" s="349"/>
      <c r="T20" s="365"/>
      <c r="U20" s="366"/>
      <c r="V20" s="361"/>
      <c r="W20" s="449"/>
      <c r="X20" s="344"/>
      <c r="Y20" s="371"/>
      <c r="Z20" s="348"/>
      <c r="AA20" s="349"/>
      <c r="AB20" s="381"/>
      <c r="AC20" s="382"/>
      <c r="AD20" s="348"/>
      <c r="AE20" s="349"/>
      <c r="AF20" s="332"/>
      <c r="AG20" s="333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50"/>
      <c r="E21" s="351"/>
      <c r="F21" s="537"/>
      <c r="G21" s="378"/>
      <c r="H21" s="346"/>
      <c r="I21" s="372"/>
      <c r="J21" s="437"/>
      <c r="K21" s="438"/>
      <c r="L21" s="438"/>
      <c r="M21" s="438"/>
      <c r="N21" s="438"/>
      <c r="O21" s="439"/>
      <c r="P21" s="334"/>
      <c r="Q21" s="335"/>
      <c r="R21" s="350"/>
      <c r="S21" s="351"/>
      <c r="T21" s="367"/>
      <c r="U21" s="368"/>
      <c r="V21" s="363"/>
      <c r="W21" s="450"/>
      <c r="X21" s="346"/>
      <c r="Y21" s="372"/>
      <c r="Z21" s="350"/>
      <c r="AA21" s="351"/>
      <c r="AB21" s="383"/>
      <c r="AC21" s="384"/>
      <c r="AD21" s="350"/>
      <c r="AE21" s="351"/>
      <c r="AF21" s="334"/>
      <c r="AG21" s="335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56">
        <f>$A22</f>
        <v>0.46875</v>
      </c>
      <c r="E22" s="257"/>
      <c r="F22" s="270">
        <f>$A22</f>
        <v>0.46875</v>
      </c>
      <c r="G22" s="271"/>
      <c r="H22" s="184">
        <f>$A22</f>
        <v>0.46875</v>
      </c>
      <c r="I22" s="185"/>
      <c r="J22" s="254">
        <f>$A22</f>
        <v>0.46875</v>
      </c>
      <c r="K22" s="255"/>
      <c r="L22" s="238">
        <f>$A22</f>
        <v>0.46875</v>
      </c>
      <c r="M22" s="239"/>
      <c r="N22" s="240">
        <f>$A22</f>
        <v>0.46875</v>
      </c>
      <c r="O22" s="241"/>
      <c r="P22" s="270">
        <f>$A22</f>
        <v>0.46875</v>
      </c>
      <c r="Q22" s="271"/>
      <c r="R22" s="69">
        <f>$A22</f>
        <v>0.46875</v>
      </c>
      <c r="S22" s="12">
        <f>$A22</f>
        <v>0.46875</v>
      </c>
      <c r="T22" s="240">
        <f>$A22</f>
        <v>0.46875</v>
      </c>
      <c r="U22" s="241"/>
      <c r="V22" s="238">
        <f>$A22</f>
        <v>0.46875</v>
      </c>
      <c r="W22" s="239"/>
      <c r="X22" s="254">
        <f>$A22</f>
        <v>0.46875</v>
      </c>
      <c r="Y22" s="255"/>
      <c r="Z22" s="240">
        <f>$A22</f>
        <v>0.46875</v>
      </c>
      <c r="AA22" s="295"/>
      <c r="AB22" s="184">
        <f>$A22</f>
        <v>0.46875</v>
      </c>
      <c r="AC22" s="200"/>
      <c r="AD22" s="200"/>
      <c r="AE22" s="200"/>
      <c r="AF22" s="200"/>
      <c r="AG22" s="185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32" t="s">
        <v>7</v>
      </c>
      <c r="E23" s="333"/>
      <c r="F23" s="344" t="s">
        <v>6</v>
      </c>
      <c r="G23" s="371"/>
      <c r="H23" s="186" t="s">
        <v>14</v>
      </c>
      <c r="I23" s="187"/>
      <c r="J23" s="348" t="s">
        <v>9</v>
      </c>
      <c r="K23" s="349"/>
      <c r="L23" s="365" t="s">
        <v>10</v>
      </c>
      <c r="M23" s="366"/>
      <c r="N23" s="361" t="s">
        <v>8</v>
      </c>
      <c r="O23" s="362"/>
      <c r="P23" s="344" t="s">
        <v>6</v>
      </c>
      <c r="Q23" s="371"/>
      <c r="R23" s="377" t="s">
        <v>7</v>
      </c>
      <c r="S23" s="379" t="s">
        <v>10</v>
      </c>
      <c r="T23" s="361" t="s">
        <v>8</v>
      </c>
      <c r="U23" s="449"/>
      <c r="V23" s="365" t="s">
        <v>10</v>
      </c>
      <c r="W23" s="366"/>
      <c r="X23" s="348" t="s">
        <v>9</v>
      </c>
      <c r="Y23" s="349"/>
      <c r="Z23" s="361" t="s">
        <v>8</v>
      </c>
      <c r="AA23" s="449"/>
      <c r="AB23" s="186" t="s">
        <v>149</v>
      </c>
      <c r="AC23" s="201"/>
      <c r="AD23" s="201"/>
      <c r="AE23" s="201"/>
      <c r="AF23" s="201"/>
      <c r="AG23" s="187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32"/>
      <c r="E24" s="333"/>
      <c r="F24" s="344"/>
      <c r="G24" s="371"/>
      <c r="H24" s="186"/>
      <c r="I24" s="187"/>
      <c r="J24" s="348"/>
      <c r="K24" s="349"/>
      <c r="L24" s="365"/>
      <c r="M24" s="366"/>
      <c r="N24" s="361"/>
      <c r="O24" s="362"/>
      <c r="P24" s="344"/>
      <c r="Q24" s="371"/>
      <c r="R24" s="377"/>
      <c r="S24" s="379"/>
      <c r="T24" s="361"/>
      <c r="U24" s="449"/>
      <c r="V24" s="365"/>
      <c r="W24" s="366"/>
      <c r="X24" s="348"/>
      <c r="Y24" s="349"/>
      <c r="Z24" s="361"/>
      <c r="AA24" s="449"/>
      <c r="AB24" s="186"/>
      <c r="AC24" s="201"/>
      <c r="AD24" s="201"/>
      <c r="AE24" s="201"/>
      <c r="AF24" s="201"/>
      <c r="AG24" s="187"/>
      <c r="AI24" s="4" t="s">
        <v>14</v>
      </c>
      <c r="AJ24" s="59">
        <v>3</v>
      </c>
      <c r="AK24" s="48"/>
    </row>
    <row r="25" spans="1:38" ht="13.5" customHeight="1">
      <c r="A25" s="9">
        <v>0.5</v>
      </c>
      <c r="B25" s="10"/>
      <c r="C25" s="10"/>
      <c r="D25" s="334"/>
      <c r="E25" s="335"/>
      <c r="F25" s="346"/>
      <c r="G25" s="372"/>
      <c r="H25" s="188"/>
      <c r="I25" s="189"/>
      <c r="J25" s="350"/>
      <c r="K25" s="351"/>
      <c r="L25" s="367"/>
      <c r="M25" s="368"/>
      <c r="N25" s="363"/>
      <c r="O25" s="364"/>
      <c r="P25" s="346"/>
      <c r="Q25" s="372"/>
      <c r="R25" s="378"/>
      <c r="S25" s="380"/>
      <c r="T25" s="363"/>
      <c r="U25" s="450"/>
      <c r="V25" s="367"/>
      <c r="W25" s="368"/>
      <c r="X25" s="350"/>
      <c r="Y25" s="351"/>
      <c r="Z25" s="363"/>
      <c r="AA25" s="450"/>
      <c r="AB25" s="188"/>
      <c r="AC25" s="202"/>
      <c r="AD25" s="202"/>
      <c r="AE25" s="202"/>
      <c r="AF25" s="202"/>
      <c r="AG25" s="189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411"/>
      <c r="X26" s="411"/>
      <c r="Y26" s="411"/>
      <c r="Z26" s="411"/>
      <c r="AA26" s="519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40">
        <f>$A28</f>
        <v>0.53125</v>
      </c>
      <c r="E28" s="241"/>
      <c r="F28" s="238">
        <f>$A28</f>
        <v>0.53125</v>
      </c>
      <c r="G28" s="239"/>
      <c r="H28" s="254">
        <f>$A28</f>
        <v>0.53125</v>
      </c>
      <c r="I28" s="255"/>
      <c r="J28" s="256">
        <f>$A28</f>
        <v>0.53125</v>
      </c>
      <c r="K28" s="257"/>
      <c r="L28" s="254">
        <f>$A28</f>
        <v>0.53125</v>
      </c>
      <c r="M28" s="255"/>
      <c r="N28" s="291">
        <f>$A28</f>
        <v>0.53125</v>
      </c>
      <c r="O28" s="308"/>
      <c r="P28" s="240">
        <f>$A28</f>
        <v>0.53125</v>
      </c>
      <c r="Q28" s="241"/>
      <c r="R28" s="12">
        <f>$A28</f>
        <v>0.53125</v>
      </c>
      <c r="S28" s="69">
        <f>$A28</f>
        <v>0.53125</v>
      </c>
      <c r="T28" s="254">
        <f>$A28</f>
        <v>0.53125</v>
      </c>
      <c r="U28" s="255"/>
      <c r="V28" s="215">
        <f>$A28</f>
        <v>0.53125</v>
      </c>
      <c r="W28" s="216"/>
      <c r="X28" s="216"/>
      <c r="Y28" s="216"/>
      <c r="Z28" s="216"/>
      <c r="AA28" s="217"/>
      <c r="AB28" s="254">
        <f>$A28</f>
        <v>0.53125</v>
      </c>
      <c r="AC28" s="255"/>
      <c r="AD28" s="13">
        <f>$A28</f>
        <v>0.53125</v>
      </c>
      <c r="AE28" s="69">
        <f>$A28</f>
        <v>0.53125</v>
      </c>
      <c r="AF28" s="240">
        <f>$A28</f>
        <v>0.53125</v>
      </c>
      <c r="AG28" s="241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1" t="s">
        <v>8</v>
      </c>
      <c r="E29" s="362"/>
      <c r="F29" s="365" t="s">
        <v>10</v>
      </c>
      <c r="G29" s="366"/>
      <c r="H29" s="348" t="s">
        <v>9</v>
      </c>
      <c r="I29" s="349"/>
      <c r="J29" s="332" t="s">
        <v>7</v>
      </c>
      <c r="K29" s="333"/>
      <c r="L29" s="348" t="s">
        <v>9</v>
      </c>
      <c r="M29" s="349"/>
      <c r="N29" s="381" t="s">
        <v>5</v>
      </c>
      <c r="O29" s="382"/>
      <c r="P29" s="361" t="s">
        <v>8</v>
      </c>
      <c r="Q29" s="449"/>
      <c r="R29" s="379" t="s">
        <v>10</v>
      </c>
      <c r="S29" s="377" t="s">
        <v>7</v>
      </c>
      <c r="T29" s="348" t="s">
        <v>9</v>
      </c>
      <c r="U29" s="349"/>
      <c r="V29" s="194" t="s">
        <v>111</v>
      </c>
      <c r="W29" s="195"/>
      <c r="X29" s="195"/>
      <c r="Y29" s="195"/>
      <c r="Z29" s="195"/>
      <c r="AA29" s="196"/>
      <c r="AB29" s="348" t="s">
        <v>9</v>
      </c>
      <c r="AC29" s="349"/>
      <c r="AD29" s="413" t="s">
        <v>5</v>
      </c>
      <c r="AE29" s="377" t="s">
        <v>7</v>
      </c>
      <c r="AF29" s="361" t="s">
        <v>8</v>
      </c>
      <c r="AG29" s="362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61"/>
      <c r="E30" s="362"/>
      <c r="F30" s="365"/>
      <c r="G30" s="366"/>
      <c r="H30" s="348"/>
      <c r="I30" s="349"/>
      <c r="J30" s="332"/>
      <c r="K30" s="333"/>
      <c r="L30" s="348"/>
      <c r="M30" s="349"/>
      <c r="N30" s="381"/>
      <c r="O30" s="382"/>
      <c r="P30" s="361"/>
      <c r="Q30" s="449"/>
      <c r="R30" s="379"/>
      <c r="S30" s="377"/>
      <c r="T30" s="348"/>
      <c r="U30" s="349"/>
      <c r="V30" s="194"/>
      <c r="W30" s="195"/>
      <c r="X30" s="195"/>
      <c r="Y30" s="195"/>
      <c r="Z30" s="195"/>
      <c r="AA30" s="196"/>
      <c r="AB30" s="348"/>
      <c r="AC30" s="349"/>
      <c r="AD30" s="413"/>
      <c r="AE30" s="377"/>
      <c r="AF30" s="361"/>
      <c r="AG30" s="362"/>
      <c r="AI30" s="4" t="s">
        <v>52</v>
      </c>
      <c r="AJ30" s="59">
        <v>1</v>
      </c>
      <c r="AK30" s="48"/>
    </row>
    <row r="31" spans="1:38" ht="13.5" customHeight="1">
      <c r="A31" s="9">
        <v>6.25E-2</v>
      </c>
      <c r="B31" s="10"/>
      <c r="C31" s="10"/>
      <c r="D31" s="363"/>
      <c r="E31" s="364"/>
      <c r="F31" s="367"/>
      <c r="G31" s="368"/>
      <c r="H31" s="350"/>
      <c r="I31" s="351"/>
      <c r="J31" s="334"/>
      <c r="K31" s="335"/>
      <c r="L31" s="350"/>
      <c r="M31" s="351"/>
      <c r="N31" s="383"/>
      <c r="O31" s="384"/>
      <c r="P31" s="363"/>
      <c r="Q31" s="450"/>
      <c r="R31" s="380"/>
      <c r="S31" s="378"/>
      <c r="T31" s="350"/>
      <c r="U31" s="351"/>
      <c r="V31" s="194"/>
      <c r="W31" s="195"/>
      <c r="X31" s="195"/>
      <c r="Y31" s="195"/>
      <c r="Z31" s="195"/>
      <c r="AA31" s="196"/>
      <c r="AB31" s="350"/>
      <c r="AC31" s="351"/>
      <c r="AD31" s="414"/>
      <c r="AE31" s="378"/>
      <c r="AF31" s="363"/>
      <c r="AG31" s="364"/>
    </row>
    <row r="32" spans="1:38" s="4" customFormat="1" ht="13.5" customHeight="1">
      <c r="A32" s="9">
        <v>7.2916666666666699E-2</v>
      </c>
      <c r="B32" s="102"/>
      <c r="C32" s="102"/>
      <c r="D32" s="238">
        <f>$A32</f>
        <v>7.2916666666666699E-2</v>
      </c>
      <c r="E32" s="239"/>
      <c r="F32" s="240">
        <f>$A32</f>
        <v>7.2916666666666699E-2</v>
      </c>
      <c r="G32" s="241"/>
      <c r="H32" s="256">
        <f>$A32</f>
        <v>7.2916666666666699E-2</v>
      </c>
      <c r="I32" s="257"/>
      <c r="J32" s="291">
        <f>$A32</f>
        <v>7.2916666666666699E-2</v>
      </c>
      <c r="K32" s="308"/>
      <c r="L32" s="240">
        <f>$A32</f>
        <v>7.2916666666666699E-2</v>
      </c>
      <c r="M32" s="295"/>
      <c r="N32" s="256">
        <f>$A32</f>
        <v>7.2916666666666699E-2</v>
      </c>
      <c r="O32" s="257"/>
      <c r="P32" s="254">
        <f>$A32</f>
        <v>7.2916666666666699E-2</v>
      </c>
      <c r="Q32" s="255"/>
      <c r="R32" s="240">
        <f>$A32</f>
        <v>7.2916666666666699E-2</v>
      </c>
      <c r="S32" s="295"/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240">
        <f>$A32</f>
        <v>7.2916666666666699E-2</v>
      </c>
      <c r="AC32" s="241"/>
      <c r="AD32" s="69">
        <f>$A32</f>
        <v>7.2916666666666699E-2</v>
      </c>
      <c r="AE32" s="13">
        <f>$A32</f>
        <v>7.2916666666666699E-2</v>
      </c>
      <c r="AF32" s="254">
        <f>$A32</f>
        <v>7.2916666666666699E-2</v>
      </c>
      <c r="AG32" s="255"/>
      <c r="AI32" s="4" t="s">
        <v>58</v>
      </c>
      <c r="AJ32" s="48">
        <f>SUM(AJ18:AJ30)</f>
        <v>35</v>
      </c>
      <c r="AK32" s="49"/>
      <c r="AL32" s="103"/>
    </row>
    <row r="33" spans="1:33" s="4" customFormat="1" ht="13.5" customHeight="1">
      <c r="A33" s="9">
        <v>8.3333333333333398E-2</v>
      </c>
      <c r="B33" s="10"/>
      <c r="C33" s="10"/>
      <c r="D33" s="365" t="s">
        <v>10</v>
      </c>
      <c r="E33" s="366"/>
      <c r="F33" s="361" t="s">
        <v>8</v>
      </c>
      <c r="G33" s="362"/>
      <c r="H33" s="332" t="s">
        <v>7</v>
      </c>
      <c r="I33" s="333"/>
      <c r="J33" s="381" t="s">
        <v>5</v>
      </c>
      <c r="K33" s="382"/>
      <c r="L33" s="361" t="s">
        <v>8</v>
      </c>
      <c r="M33" s="449"/>
      <c r="N33" s="332" t="s">
        <v>7</v>
      </c>
      <c r="O33" s="333"/>
      <c r="P33" s="348" t="s">
        <v>9</v>
      </c>
      <c r="Q33" s="349"/>
      <c r="R33" s="361" t="s">
        <v>8</v>
      </c>
      <c r="S33" s="449"/>
      <c r="T33" s="344" t="s">
        <v>6</v>
      </c>
      <c r="U33" s="371"/>
      <c r="V33" s="194"/>
      <c r="W33" s="195"/>
      <c r="X33" s="195"/>
      <c r="Y33" s="195"/>
      <c r="Z33" s="195"/>
      <c r="AA33" s="196"/>
      <c r="AB33" s="361" t="s">
        <v>8</v>
      </c>
      <c r="AC33" s="362"/>
      <c r="AD33" s="377" t="s">
        <v>7</v>
      </c>
      <c r="AE33" s="413" t="s">
        <v>5</v>
      </c>
      <c r="AF33" s="348" t="s">
        <v>9</v>
      </c>
      <c r="AG33" s="349"/>
    </row>
    <row r="34" spans="1:33" s="4" customFormat="1" ht="13.5" customHeight="1">
      <c r="A34" s="9">
        <v>9.3750000000000097E-2</v>
      </c>
      <c r="B34" s="10"/>
      <c r="C34" s="10"/>
      <c r="D34" s="365"/>
      <c r="E34" s="366"/>
      <c r="F34" s="361"/>
      <c r="G34" s="362"/>
      <c r="H34" s="332"/>
      <c r="I34" s="333"/>
      <c r="J34" s="381"/>
      <c r="K34" s="382"/>
      <c r="L34" s="361"/>
      <c r="M34" s="449"/>
      <c r="N34" s="332"/>
      <c r="O34" s="333"/>
      <c r="P34" s="348"/>
      <c r="Q34" s="349"/>
      <c r="R34" s="361"/>
      <c r="S34" s="449"/>
      <c r="T34" s="344"/>
      <c r="U34" s="371"/>
      <c r="V34" s="194"/>
      <c r="W34" s="195"/>
      <c r="X34" s="195"/>
      <c r="Y34" s="195"/>
      <c r="Z34" s="195"/>
      <c r="AA34" s="196"/>
      <c r="AB34" s="361"/>
      <c r="AC34" s="362"/>
      <c r="AD34" s="377"/>
      <c r="AE34" s="413"/>
      <c r="AF34" s="348"/>
      <c r="AG34" s="349"/>
    </row>
    <row r="35" spans="1:33" s="4" customFormat="1" ht="13.5" customHeight="1">
      <c r="A35" s="9">
        <v>0.104166666666667</v>
      </c>
      <c r="B35" s="10"/>
      <c r="C35" s="10"/>
      <c r="D35" s="367"/>
      <c r="E35" s="368"/>
      <c r="F35" s="363"/>
      <c r="G35" s="364"/>
      <c r="H35" s="334"/>
      <c r="I35" s="335"/>
      <c r="J35" s="383"/>
      <c r="K35" s="384"/>
      <c r="L35" s="363"/>
      <c r="M35" s="450"/>
      <c r="N35" s="334"/>
      <c r="O35" s="335"/>
      <c r="P35" s="350"/>
      <c r="Q35" s="351"/>
      <c r="R35" s="363"/>
      <c r="S35" s="450"/>
      <c r="T35" s="346"/>
      <c r="U35" s="372"/>
      <c r="V35" s="197"/>
      <c r="W35" s="198"/>
      <c r="X35" s="198"/>
      <c r="Y35" s="198"/>
      <c r="Z35" s="198"/>
      <c r="AA35" s="199"/>
      <c r="AB35" s="363"/>
      <c r="AC35" s="364"/>
      <c r="AD35" s="378"/>
      <c r="AE35" s="414"/>
      <c r="AF35" s="350"/>
      <c r="AG35" s="351"/>
    </row>
    <row r="36" spans="1:33" s="4" customFormat="1" ht="13.5" customHeight="1">
      <c r="A36" s="9">
        <v>0.114583333333333</v>
      </c>
      <c r="B36" s="102"/>
      <c r="C36" s="102"/>
      <c r="D36" s="103"/>
      <c r="E36" s="103"/>
      <c r="F36" s="101"/>
      <c r="G36" s="18"/>
      <c r="H36" s="103"/>
      <c r="I36" s="103"/>
      <c r="J36" s="103"/>
      <c r="K36" s="103"/>
      <c r="L36" s="101"/>
      <c r="M36" s="18"/>
      <c r="N36" s="114"/>
      <c r="O36" s="114"/>
      <c r="P36" s="190"/>
      <c r="Q36" s="190"/>
      <c r="R36" s="190"/>
      <c r="S36" s="190"/>
      <c r="T36" s="190"/>
      <c r="U36" s="190"/>
      <c r="V36" s="103"/>
      <c r="W36" s="103"/>
      <c r="X36" s="103"/>
      <c r="Y36" s="103"/>
      <c r="Z36" s="103"/>
      <c r="AA36" s="103"/>
    </row>
    <row r="37" spans="1:33" s="4" customFormat="1" ht="13.5" customHeight="1">
      <c r="A37" s="9">
        <v>0.124999999999999</v>
      </c>
      <c r="B37" s="10"/>
      <c r="C37" s="10"/>
      <c r="D37" s="191" t="s">
        <v>113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113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132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41"/>
      <c r="W38" s="41"/>
      <c r="X38" s="41"/>
      <c r="Y38" s="41"/>
      <c r="Z38" s="41"/>
      <c r="AA38" s="41"/>
      <c r="AB38" s="61"/>
      <c r="AC38" s="103"/>
      <c r="AD38" s="103"/>
      <c r="AE38" s="103"/>
      <c r="AF38" s="103"/>
      <c r="AG38" s="103"/>
    </row>
    <row r="39" spans="1:33" s="4" customFormat="1" ht="13.5" customHeight="1">
      <c r="A39" s="9">
        <v>0.14583333333333101</v>
      </c>
      <c r="B39" s="10"/>
      <c r="C39" s="10"/>
      <c r="D39" s="103"/>
      <c r="E39" s="103"/>
      <c r="F39" s="103"/>
      <c r="G39" s="103"/>
      <c r="H39" s="103"/>
      <c r="I39" s="103"/>
      <c r="J39" s="103"/>
      <c r="K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</row>
    <row r="40" spans="1:33" s="4" customFormat="1" ht="13.5" customHeight="1">
      <c r="A40" s="9">
        <v>0.156249999999997</v>
      </c>
      <c r="B40" s="10"/>
      <c r="C40" s="10"/>
      <c r="D40" s="103"/>
      <c r="E40" s="103"/>
      <c r="F40" s="103"/>
      <c r="G40" s="103"/>
      <c r="H40" s="103"/>
      <c r="I40" s="103"/>
      <c r="K40" s="103"/>
      <c r="M40" s="103"/>
      <c r="N40" s="103"/>
      <c r="O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D40" s="103"/>
      <c r="AE40" s="103"/>
      <c r="AF40" s="103"/>
      <c r="AG40" s="10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03"/>
      <c r="K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</row>
    <row r="42" spans="1:33" s="4" customFormat="1" ht="13.5" customHeight="1">
      <c r="A42" s="9">
        <v>0.17708333333332901</v>
      </c>
      <c r="B42" s="102"/>
      <c r="C42" s="102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5"/>
      <c r="Q42" s="5"/>
      <c r="R42" s="5"/>
      <c r="S42" s="5"/>
      <c r="T42" s="5"/>
      <c r="U42" s="5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15">
    <mergeCell ref="H18:I18"/>
    <mergeCell ref="P18:Q18"/>
    <mergeCell ref="T18:U18"/>
    <mergeCell ref="P17:U17"/>
    <mergeCell ref="D17:I17"/>
    <mergeCell ref="D18:E18"/>
    <mergeCell ref="J18:O18"/>
    <mergeCell ref="D16:I16"/>
    <mergeCell ref="J16:O16"/>
    <mergeCell ref="P16:U16"/>
    <mergeCell ref="R18:S18"/>
    <mergeCell ref="J17:O17"/>
    <mergeCell ref="P19:Q21"/>
    <mergeCell ref="T19:U21"/>
    <mergeCell ref="D19:E21"/>
    <mergeCell ref="H19:I21"/>
    <mergeCell ref="F22:G22"/>
    <mergeCell ref="J22:K22"/>
    <mergeCell ref="N22:O22"/>
    <mergeCell ref="F19:F21"/>
    <mergeCell ref="G19:G21"/>
    <mergeCell ref="D22:E22"/>
    <mergeCell ref="H22:I22"/>
    <mergeCell ref="P22:Q22"/>
    <mergeCell ref="L22:M22"/>
    <mergeCell ref="T22:U22"/>
    <mergeCell ref="R19:S21"/>
    <mergeCell ref="J19:O21"/>
    <mergeCell ref="V37:AA37"/>
    <mergeCell ref="AF32:AG32"/>
    <mergeCell ref="D33:E35"/>
    <mergeCell ref="F33:G35"/>
    <mergeCell ref="H33:I35"/>
    <mergeCell ref="P33:Q35"/>
    <mergeCell ref="R33:S35"/>
    <mergeCell ref="T33:U35"/>
    <mergeCell ref="P32:Q32"/>
    <mergeCell ref="R32:S32"/>
    <mergeCell ref="T32:U32"/>
    <mergeCell ref="AB33:AC35"/>
    <mergeCell ref="AF33:AG35"/>
    <mergeCell ref="AB37:AG37"/>
    <mergeCell ref="D32:E32"/>
    <mergeCell ref="F32:G32"/>
    <mergeCell ref="H32:I32"/>
    <mergeCell ref="AD33:AD35"/>
    <mergeCell ref="AE33:AE35"/>
    <mergeCell ref="J33:K35"/>
    <mergeCell ref="AB32:AC32"/>
    <mergeCell ref="V29:AA35"/>
    <mergeCell ref="AB29:AC31"/>
    <mergeCell ref="AD29:AD31"/>
    <mergeCell ref="F29:G31"/>
    <mergeCell ref="H29:I31"/>
    <mergeCell ref="J28:K28"/>
    <mergeCell ref="L28:M28"/>
    <mergeCell ref="J29:K31"/>
    <mergeCell ref="L29:M31"/>
    <mergeCell ref="N29:O31"/>
    <mergeCell ref="P36:U36"/>
    <mergeCell ref="D37:I37"/>
    <mergeCell ref="J37:O37"/>
    <mergeCell ref="P37:U37"/>
    <mergeCell ref="N28:O28"/>
    <mergeCell ref="J32:K32"/>
    <mergeCell ref="L32:M32"/>
    <mergeCell ref="N32:O32"/>
    <mergeCell ref="L33:M35"/>
    <mergeCell ref="N33:O35"/>
    <mergeCell ref="D26:I26"/>
    <mergeCell ref="J26:O26"/>
    <mergeCell ref="P26:U26"/>
    <mergeCell ref="V26:AA26"/>
    <mergeCell ref="AB26:AG26"/>
    <mergeCell ref="AE29:AE31"/>
    <mergeCell ref="P28:Q28"/>
    <mergeCell ref="AF29:AG31"/>
    <mergeCell ref="D23:E25"/>
    <mergeCell ref="H23:I25"/>
    <mergeCell ref="P23:Q25"/>
    <mergeCell ref="J23:K25"/>
    <mergeCell ref="N23:O25"/>
    <mergeCell ref="F23:G25"/>
    <mergeCell ref="L23:M25"/>
    <mergeCell ref="P29:Q31"/>
    <mergeCell ref="T29:U31"/>
    <mergeCell ref="D27:I27"/>
    <mergeCell ref="J27:O27"/>
    <mergeCell ref="D28:E28"/>
    <mergeCell ref="F28:G28"/>
    <mergeCell ref="H28:I28"/>
    <mergeCell ref="D29:E31"/>
    <mergeCell ref="P27:U27"/>
    <mergeCell ref="D13:E15"/>
    <mergeCell ref="H13:I15"/>
    <mergeCell ref="J13:K15"/>
    <mergeCell ref="N13:O15"/>
    <mergeCell ref="V16:AA16"/>
    <mergeCell ref="N8:O8"/>
    <mergeCell ref="D12:E12"/>
    <mergeCell ref="H12:I12"/>
    <mergeCell ref="J12:K12"/>
    <mergeCell ref="N12:O12"/>
    <mergeCell ref="F13:F15"/>
    <mergeCell ref="G13:G15"/>
    <mergeCell ref="F8:G8"/>
    <mergeCell ref="F9:G11"/>
    <mergeCell ref="L9:L11"/>
    <mergeCell ref="M9:M11"/>
    <mergeCell ref="L13:L15"/>
    <mergeCell ref="M13:M15"/>
    <mergeCell ref="P13:U15"/>
    <mergeCell ref="R8:S8"/>
    <mergeCell ref="R9:S11"/>
    <mergeCell ref="G4:I4"/>
    <mergeCell ref="J4:L4"/>
    <mergeCell ref="M4:O4"/>
    <mergeCell ref="P4:R4"/>
    <mergeCell ref="S4:U4"/>
    <mergeCell ref="AF8:AG8"/>
    <mergeCell ref="D9:E11"/>
    <mergeCell ref="H9:I11"/>
    <mergeCell ref="J9:K11"/>
    <mergeCell ref="N9:O11"/>
    <mergeCell ref="P9:Q11"/>
    <mergeCell ref="P8:Q8"/>
    <mergeCell ref="T8:U8"/>
    <mergeCell ref="V8:W8"/>
    <mergeCell ref="X8:Y8"/>
    <mergeCell ref="Z8:AA8"/>
    <mergeCell ref="AB8:AC8"/>
    <mergeCell ref="AF9:AG11"/>
    <mergeCell ref="X9:Y11"/>
    <mergeCell ref="Z9:AA11"/>
    <mergeCell ref="AB9:AC11"/>
    <mergeCell ref="D8:E8"/>
    <mergeCell ref="H8:I8"/>
    <mergeCell ref="J8:K8"/>
    <mergeCell ref="H1:AC1"/>
    <mergeCell ref="AD1:AG1"/>
    <mergeCell ref="AD2:AG2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T7:U7"/>
    <mergeCell ref="V7:W7"/>
    <mergeCell ref="X7:Y7"/>
    <mergeCell ref="N7:O7"/>
    <mergeCell ref="P7:Q7"/>
    <mergeCell ref="R7:S7"/>
    <mergeCell ref="D6:I6"/>
    <mergeCell ref="J6:O6"/>
    <mergeCell ref="P6:U6"/>
    <mergeCell ref="D4:F4"/>
    <mergeCell ref="V4:X4"/>
    <mergeCell ref="Y4:AA4"/>
    <mergeCell ref="AB4:AD4"/>
    <mergeCell ref="AE4:AG4"/>
    <mergeCell ref="X5:Y5"/>
    <mergeCell ref="AD5:AE5"/>
    <mergeCell ref="V12:W12"/>
    <mergeCell ref="T9:U11"/>
    <mergeCell ref="V9:W11"/>
    <mergeCell ref="AD8:AE8"/>
    <mergeCell ref="AD9:AE11"/>
    <mergeCell ref="P12:U12"/>
    <mergeCell ref="X12:Y12"/>
    <mergeCell ref="Z12:AA12"/>
    <mergeCell ref="AB16:AG16"/>
    <mergeCell ref="V13:W15"/>
    <mergeCell ref="X13:Y15"/>
    <mergeCell ref="AB17:AG17"/>
    <mergeCell ref="AB12:AG12"/>
    <mergeCell ref="AB13:AG15"/>
    <mergeCell ref="Z22:AA22"/>
    <mergeCell ref="V17:AA17"/>
    <mergeCell ref="V22:W22"/>
    <mergeCell ref="Z18:AA18"/>
    <mergeCell ref="Z19:AA21"/>
    <mergeCell ref="X22:Y22"/>
    <mergeCell ref="AB18:AC18"/>
    <mergeCell ref="AD18:AE18"/>
    <mergeCell ref="AF18:AG18"/>
    <mergeCell ref="AB19:AC21"/>
    <mergeCell ref="AD19:AE21"/>
    <mergeCell ref="AF19:AG21"/>
    <mergeCell ref="AB22:AG22"/>
    <mergeCell ref="V18:W18"/>
    <mergeCell ref="X18:Y18"/>
    <mergeCell ref="V19:W21"/>
    <mergeCell ref="X19:Y21"/>
    <mergeCell ref="Z13:AA15"/>
    <mergeCell ref="V27:AA27"/>
    <mergeCell ref="AB27:AG27"/>
    <mergeCell ref="R29:R31"/>
    <mergeCell ref="S29:S31"/>
    <mergeCell ref="R23:R25"/>
    <mergeCell ref="S23:S25"/>
    <mergeCell ref="T23:U25"/>
    <mergeCell ref="V23:W25"/>
    <mergeCell ref="Z23:AA25"/>
    <mergeCell ref="AF28:AG28"/>
    <mergeCell ref="V28:AA28"/>
    <mergeCell ref="AB28:AC28"/>
    <mergeCell ref="T28:U28"/>
    <mergeCell ref="X23:Y25"/>
    <mergeCell ref="AB23:AG2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5"/>
  <sheetViews>
    <sheetView zoomScaleNormal="100" zoomScaleSheetLayoutView="100" zoomScalePageLayoutView="80" workbookViewId="0">
      <selection activeCell="D37" sqref="D37:O37"/>
    </sheetView>
  </sheetViews>
  <sheetFormatPr defaultColWidth="4" defaultRowHeight="12.75"/>
  <cols>
    <col min="1" max="1" width="8.140625" style="1" customWidth="1"/>
    <col min="2" max="3" width="2.7109375" style="98" customWidth="1"/>
    <col min="4" max="33" width="4.7109375" style="99" customWidth="1"/>
    <col min="34" max="34" width="4" style="99"/>
    <col min="35" max="35" width="9.85546875" style="4" customWidth="1"/>
    <col min="36" max="16384" width="4" style="99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122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14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62</v>
      </c>
      <c r="B4" s="111" t="s">
        <v>137</v>
      </c>
      <c r="D4" s="234">
        <v>41967</v>
      </c>
      <c r="E4" s="234"/>
      <c r="F4" s="234"/>
      <c r="G4" s="235" t="str">
        <f>"(day "&amp;$A$4+0&amp;")"</f>
        <v>(day 62)</v>
      </c>
      <c r="H4" s="235"/>
      <c r="I4" s="235"/>
      <c r="J4" s="234">
        <f>D4+1</f>
        <v>41968</v>
      </c>
      <c r="K4" s="234"/>
      <c r="L4" s="234"/>
      <c r="M4" s="235" t="str">
        <f>"(day "&amp;$A$4+1&amp;")"</f>
        <v>(day 63)</v>
      </c>
      <c r="N4" s="235"/>
      <c r="O4" s="235"/>
      <c r="P4" s="234">
        <f>J4+1</f>
        <v>41969</v>
      </c>
      <c r="Q4" s="234"/>
      <c r="R4" s="234"/>
      <c r="S4" s="235" t="s">
        <v>33</v>
      </c>
      <c r="T4" s="235"/>
      <c r="U4" s="235"/>
      <c r="V4" s="234">
        <f>P4+1</f>
        <v>41970</v>
      </c>
      <c r="W4" s="234"/>
      <c r="X4" s="234"/>
      <c r="Y4" s="235" t="s">
        <v>33</v>
      </c>
      <c r="Z4" s="235"/>
      <c r="AA4" s="235"/>
      <c r="AB4" s="234">
        <f>V4+1</f>
        <v>41971</v>
      </c>
      <c r="AC4" s="234"/>
      <c r="AD4" s="234"/>
      <c r="AE4" s="235" t="s">
        <v>33</v>
      </c>
      <c r="AF4" s="235"/>
      <c r="AG4" s="235"/>
      <c r="AI4" s="6"/>
    </row>
    <row r="5" spans="1:36" s="7" customFormat="1" ht="13.5" customHeight="1">
      <c r="A5" s="112">
        <v>14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40">
        <f>$A8</f>
        <v>0.32291666666666669</v>
      </c>
      <c r="E8" s="241"/>
      <c r="F8" s="69">
        <f>$A8</f>
        <v>0.32291666666666669</v>
      </c>
      <c r="G8" s="13">
        <f>$A8</f>
        <v>0.32291666666666669</v>
      </c>
      <c r="H8" s="270">
        <f>$A8</f>
        <v>0.32291666666666669</v>
      </c>
      <c r="I8" s="271"/>
      <c r="J8" s="254">
        <f>$A8</f>
        <v>0.32291666666666669</v>
      </c>
      <c r="K8" s="255"/>
      <c r="L8" s="270">
        <f>$A8</f>
        <v>0.32291666666666669</v>
      </c>
      <c r="M8" s="271"/>
      <c r="N8" s="238">
        <f>$A8</f>
        <v>0.32291666666666669</v>
      </c>
      <c r="O8" s="239"/>
      <c r="P8" s="587" t="s">
        <v>144</v>
      </c>
      <c r="Q8" s="588"/>
      <c r="R8" s="588"/>
      <c r="S8" s="588"/>
      <c r="T8" s="588"/>
      <c r="U8" s="588"/>
      <c r="V8" s="588"/>
      <c r="W8" s="588"/>
      <c r="X8" s="588"/>
      <c r="Y8" s="588"/>
      <c r="Z8" s="588"/>
      <c r="AA8" s="588"/>
      <c r="AB8" s="588"/>
      <c r="AC8" s="588"/>
      <c r="AD8" s="588"/>
      <c r="AE8" s="588"/>
      <c r="AF8" s="588"/>
      <c r="AG8" s="589"/>
    </row>
    <row r="9" spans="1:36" ht="13.5" customHeight="1">
      <c r="A9" s="9">
        <v>0.33333333333333331</v>
      </c>
      <c r="B9" s="10"/>
      <c r="C9" s="10"/>
      <c r="D9" s="361" t="s">
        <v>8</v>
      </c>
      <c r="E9" s="362"/>
      <c r="F9" s="377" t="s">
        <v>7</v>
      </c>
      <c r="G9" s="413" t="s">
        <v>5</v>
      </c>
      <c r="H9" s="344" t="s">
        <v>6</v>
      </c>
      <c r="I9" s="371"/>
      <c r="J9" s="348" t="s">
        <v>9</v>
      </c>
      <c r="K9" s="349"/>
      <c r="L9" s="344" t="s">
        <v>6</v>
      </c>
      <c r="M9" s="371"/>
      <c r="N9" s="365" t="s">
        <v>10</v>
      </c>
      <c r="O9" s="366"/>
      <c r="P9" s="590"/>
      <c r="Q9" s="591"/>
      <c r="R9" s="591"/>
      <c r="S9" s="591"/>
      <c r="T9" s="591"/>
      <c r="U9" s="591"/>
      <c r="V9" s="591"/>
      <c r="W9" s="591"/>
      <c r="X9" s="591"/>
      <c r="Y9" s="591"/>
      <c r="Z9" s="591"/>
      <c r="AA9" s="591"/>
      <c r="AB9" s="591"/>
      <c r="AC9" s="591"/>
      <c r="AD9" s="591"/>
      <c r="AE9" s="591"/>
      <c r="AF9" s="591"/>
      <c r="AG9" s="592"/>
    </row>
    <row r="10" spans="1:36" ht="13.5" customHeight="1">
      <c r="A10" s="9">
        <v>0.34375</v>
      </c>
      <c r="B10" s="10"/>
      <c r="C10" s="10"/>
      <c r="D10" s="361"/>
      <c r="E10" s="362"/>
      <c r="F10" s="377"/>
      <c r="G10" s="413"/>
      <c r="H10" s="344"/>
      <c r="I10" s="371"/>
      <c r="J10" s="348"/>
      <c r="K10" s="349"/>
      <c r="L10" s="344"/>
      <c r="M10" s="371"/>
      <c r="N10" s="365"/>
      <c r="O10" s="366"/>
      <c r="P10" s="590"/>
      <c r="Q10" s="591"/>
      <c r="R10" s="591"/>
      <c r="S10" s="591"/>
      <c r="T10" s="591"/>
      <c r="U10" s="591"/>
      <c r="V10" s="591"/>
      <c r="W10" s="591"/>
      <c r="X10" s="591"/>
      <c r="Y10" s="591"/>
      <c r="Z10" s="591"/>
      <c r="AA10" s="591"/>
      <c r="AB10" s="591"/>
      <c r="AC10" s="591"/>
      <c r="AD10" s="591"/>
      <c r="AE10" s="591"/>
      <c r="AF10" s="591"/>
      <c r="AG10" s="592"/>
    </row>
    <row r="11" spans="1:36" ht="13.5" customHeight="1">
      <c r="A11" s="9">
        <v>0.35416666666666702</v>
      </c>
      <c r="B11" s="10"/>
      <c r="C11" s="10"/>
      <c r="D11" s="363"/>
      <c r="E11" s="364"/>
      <c r="F11" s="378"/>
      <c r="G11" s="414"/>
      <c r="H11" s="346"/>
      <c r="I11" s="372"/>
      <c r="J11" s="350"/>
      <c r="K11" s="351"/>
      <c r="L11" s="346"/>
      <c r="M11" s="372"/>
      <c r="N11" s="367"/>
      <c r="O11" s="368"/>
      <c r="P11" s="590"/>
      <c r="Q11" s="591"/>
      <c r="R11" s="591"/>
      <c r="S11" s="591"/>
      <c r="T11" s="591"/>
      <c r="U11" s="591"/>
      <c r="V11" s="591"/>
      <c r="W11" s="591"/>
      <c r="X11" s="591"/>
      <c r="Y11" s="591"/>
      <c r="Z11" s="591"/>
      <c r="AA11" s="591"/>
      <c r="AB11" s="591"/>
      <c r="AC11" s="591"/>
      <c r="AD11" s="591"/>
      <c r="AE11" s="591"/>
      <c r="AF11" s="591"/>
      <c r="AG11" s="592"/>
    </row>
    <row r="12" spans="1:36" ht="13.5" customHeight="1">
      <c r="A12" s="9">
        <v>0.36458333333333298</v>
      </c>
      <c r="D12" s="238">
        <f>$A12</f>
        <v>0.36458333333333298</v>
      </c>
      <c r="E12" s="239"/>
      <c r="F12" s="13">
        <f>$A12</f>
        <v>0.36458333333333298</v>
      </c>
      <c r="G12" s="69">
        <f>$A12</f>
        <v>0.36458333333333298</v>
      </c>
      <c r="H12" s="254">
        <f>$A12</f>
        <v>0.36458333333333298</v>
      </c>
      <c r="I12" s="255"/>
      <c r="J12" s="184">
        <f>$A12</f>
        <v>0.36458333333333298</v>
      </c>
      <c r="K12" s="200"/>
      <c r="L12" s="200"/>
      <c r="M12" s="200"/>
      <c r="N12" s="200"/>
      <c r="O12" s="185"/>
      <c r="P12" s="590"/>
      <c r="Q12" s="591"/>
      <c r="R12" s="591"/>
      <c r="S12" s="591"/>
      <c r="T12" s="591"/>
      <c r="U12" s="591"/>
      <c r="V12" s="591"/>
      <c r="W12" s="591"/>
      <c r="X12" s="591"/>
      <c r="Y12" s="591"/>
      <c r="Z12" s="591"/>
      <c r="AA12" s="591"/>
      <c r="AB12" s="591"/>
      <c r="AC12" s="591"/>
      <c r="AD12" s="591"/>
      <c r="AE12" s="591"/>
      <c r="AF12" s="591"/>
      <c r="AG12" s="592"/>
    </row>
    <row r="13" spans="1:36" ht="13.5" customHeight="1">
      <c r="A13" s="9">
        <v>0.375</v>
      </c>
      <c r="B13" s="10"/>
      <c r="C13" s="10"/>
      <c r="D13" s="365" t="s">
        <v>10</v>
      </c>
      <c r="E13" s="366"/>
      <c r="F13" s="413" t="s">
        <v>5</v>
      </c>
      <c r="G13" s="377" t="s">
        <v>7</v>
      </c>
      <c r="H13" s="348" t="s">
        <v>9</v>
      </c>
      <c r="I13" s="349"/>
      <c r="J13" s="186" t="s">
        <v>14</v>
      </c>
      <c r="K13" s="201"/>
      <c r="L13" s="201"/>
      <c r="M13" s="201"/>
      <c r="N13" s="201"/>
      <c r="O13" s="187"/>
      <c r="P13" s="590"/>
      <c r="Q13" s="591"/>
      <c r="R13" s="591"/>
      <c r="S13" s="591"/>
      <c r="T13" s="591"/>
      <c r="U13" s="591"/>
      <c r="V13" s="591"/>
      <c r="W13" s="591"/>
      <c r="X13" s="591"/>
      <c r="Y13" s="591"/>
      <c r="Z13" s="591"/>
      <c r="AA13" s="591"/>
      <c r="AB13" s="591"/>
      <c r="AC13" s="591"/>
      <c r="AD13" s="591"/>
      <c r="AE13" s="591"/>
      <c r="AF13" s="591"/>
      <c r="AG13" s="592"/>
    </row>
    <row r="14" spans="1:36" ht="13.5" customHeight="1">
      <c r="A14" s="9">
        <v>0.38541666666666702</v>
      </c>
      <c r="B14" s="10"/>
      <c r="C14" s="10"/>
      <c r="D14" s="365"/>
      <c r="E14" s="366"/>
      <c r="F14" s="413"/>
      <c r="G14" s="377"/>
      <c r="H14" s="348"/>
      <c r="I14" s="349"/>
      <c r="J14" s="186"/>
      <c r="K14" s="201"/>
      <c r="L14" s="201"/>
      <c r="M14" s="201"/>
      <c r="N14" s="201"/>
      <c r="O14" s="187"/>
      <c r="P14" s="590"/>
      <c r="Q14" s="591"/>
      <c r="R14" s="591"/>
      <c r="S14" s="591"/>
      <c r="T14" s="591"/>
      <c r="U14" s="591"/>
      <c r="V14" s="591"/>
      <c r="W14" s="591"/>
      <c r="X14" s="591"/>
      <c r="Y14" s="591"/>
      <c r="Z14" s="591"/>
      <c r="AA14" s="591"/>
      <c r="AB14" s="591"/>
      <c r="AC14" s="591"/>
      <c r="AD14" s="591"/>
      <c r="AE14" s="591"/>
      <c r="AF14" s="591"/>
      <c r="AG14" s="592"/>
    </row>
    <row r="15" spans="1:36" ht="13.5" customHeight="1">
      <c r="A15" s="9">
        <v>0.39583333333333298</v>
      </c>
      <c r="B15" s="10"/>
      <c r="C15" s="10"/>
      <c r="D15" s="367"/>
      <c r="E15" s="368"/>
      <c r="F15" s="414"/>
      <c r="G15" s="378"/>
      <c r="H15" s="350"/>
      <c r="I15" s="351"/>
      <c r="J15" s="188"/>
      <c r="K15" s="202"/>
      <c r="L15" s="202"/>
      <c r="M15" s="202"/>
      <c r="N15" s="202"/>
      <c r="O15" s="189"/>
      <c r="P15" s="590"/>
      <c r="Q15" s="591"/>
      <c r="R15" s="591"/>
      <c r="S15" s="591"/>
      <c r="T15" s="591"/>
      <c r="U15" s="591"/>
      <c r="V15" s="591"/>
      <c r="W15" s="591"/>
      <c r="X15" s="591"/>
      <c r="Y15" s="591"/>
      <c r="Z15" s="591"/>
      <c r="AA15" s="591"/>
      <c r="AB15" s="591"/>
      <c r="AC15" s="591"/>
      <c r="AD15" s="591"/>
      <c r="AE15" s="591"/>
      <c r="AF15" s="591"/>
      <c r="AG15" s="592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590"/>
      <c r="Q16" s="591"/>
      <c r="R16" s="591"/>
      <c r="S16" s="591"/>
      <c r="T16" s="591"/>
      <c r="U16" s="591"/>
      <c r="V16" s="591"/>
      <c r="W16" s="591"/>
      <c r="X16" s="591"/>
      <c r="Y16" s="591"/>
      <c r="Z16" s="591"/>
      <c r="AA16" s="591"/>
      <c r="AB16" s="591"/>
      <c r="AC16" s="591"/>
      <c r="AD16" s="591"/>
      <c r="AE16" s="591"/>
      <c r="AF16" s="591"/>
      <c r="AG16" s="592"/>
      <c r="AI16" s="5" t="s">
        <v>48</v>
      </c>
      <c r="AJ16" s="99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590"/>
      <c r="Q17" s="591"/>
      <c r="R17" s="591"/>
      <c r="S17" s="591"/>
      <c r="T17" s="591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2"/>
    </row>
    <row r="18" spans="1:38" ht="13.5" customHeight="1">
      <c r="A18" s="9">
        <v>0.42708333333333298</v>
      </c>
      <c r="B18" s="10"/>
      <c r="C18" s="10"/>
      <c r="D18" s="291">
        <f>$A18</f>
        <v>0.42708333333333298</v>
      </c>
      <c r="E18" s="308"/>
      <c r="F18" s="270">
        <f>$A18</f>
        <v>0.42708333333333298</v>
      </c>
      <c r="G18" s="271"/>
      <c r="H18" s="240">
        <f>$A18</f>
        <v>0.42708333333333298</v>
      </c>
      <c r="I18" s="241"/>
      <c r="J18" s="270">
        <f>$A18</f>
        <v>0.42708333333333298</v>
      </c>
      <c r="K18" s="271"/>
      <c r="L18" s="69">
        <f>$A18</f>
        <v>0.42708333333333298</v>
      </c>
      <c r="M18" s="12">
        <f>$A18</f>
        <v>0.42708333333333298</v>
      </c>
      <c r="N18" s="240">
        <f>$A18</f>
        <v>0.42708333333333298</v>
      </c>
      <c r="O18" s="241"/>
      <c r="P18" s="590"/>
      <c r="Q18" s="591"/>
      <c r="R18" s="591"/>
      <c r="S18" s="591"/>
      <c r="T18" s="591"/>
      <c r="U18" s="591"/>
      <c r="V18" s="591"/>
      <c r="W18" s="591"/>
      <c r="X18" s="591"/>
      <c r="Y18" s="591"/>
      <c r="Z18" s="591"/>
      <c r="AA18" s="591"/>
      <c r="AB18" s="591"/>
      <c r="AC18" s="591"/>
      <c r="AD18" s="591"/>
      <c r="AE18" s="591"/>
      <c r="AF18" s="591"/>
      <c r="AG18" s="592"/>
      <c r="AI18" s="4" t="s">
        <v>6</v>
      </c>
      <c r="AJ18" s="59">
        <v>2</v>
      </c>
      <c r="AK18" s="48"/>
    </row>
    <row r="19" spans="1:38" ht="13.5" customHeight="1">
      <c r="A19" s="9">
        <v>0.4375</v>
      </c>
      <c r="B19" s="10"/>
      <c r="C19" s="10"/>
      <c r="D19" s="381" t="s">
        <v>5</v>
      </c>
      <c r="E19" s="382"/>
      <c r="F19" s="344" t="s">
        <v>6</v>
      </c>
      <c r="G19" s="371"/>
      <c r="H19" s="361" t="s">
        <v>8</v>
      </c>
      <c r="I19" s="362"/>
      <c r="J19" s="344" t="s">
        <v>6</v>
      </c>
      <c r="K19" s="371"/>
      <c r="L19" s="377" t="s">
        <v>7</v>
      </c>
      <c r="M19" s="379" t="s">
        <v>10</v>
      </c>
      <c r="N19" s="361" t="s">
        <v>8</v>
      </c>
      <c r="O19" s="362"/>
      <c r="P19" s="590"/>
      <c r="Q19" s="591"/>
      <c r="R19" s="591"/>
      <c r="S19" s="591"/>
      <c r="T19" s="591"/>
      <c r="U19" s="591"/>
      <c r="V19" s="591"/>
      <c r="W19" s="591"/>
      <c r="X19" s="591"/>
      <c r="Y19" s="591"/>
      <c r="Z19" s="591"/>
      <c r="AA19" s="591"/>
      <c r="AB19" s="591"/>
      <c r="AC19" s="591"/>
      <c r="AD19" s="591"/>
      <c r="AE19" s="591"/>
      <c r="AF19" s="591"/>
      <c r="AG19" s="592"/>
      <c r="AI19" s="4" t="s">
        <v>8</v>
      </c>
      <c r="AJ19" s="59">
        <v>2</v>
      </c>
      <c r="AK19" s="48"/>
    </row>
    <row r="20" spans="1:38" ht="13.5" customHeight="1">
      <c r="A20" s="9">
        <v>0.44791666666666702</v>
      </c>
      <c r="D20" s="381"/>
      <c r="E20" s="382"/>
      <c r="F20" s="344"/>
      <c r="G20" s="371"/>
      <c r="H20" s="361"/>
      <c r="I20" s="362"/>
      <c r="J20" s="344"/>
      <c r="K20" s="371"/>
      <c r="L20" s="377"/>
      <c r="M20" s="379"/>
      <c r="N20" s="361"/>
      <c r="O20" s="362"/>
      <c r="P20" s="590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591"/>
      <c r="AB20" s="591"/>
      <c r="AC20" s="591"/>
      <c r="AD20" s="591"/>
      <c r="AE20" s="591"/>
      <c r="AF20" s="591"/>
      <c r="AG20" s="592"/>
      <c r="AI20" s="4" t="s">
        <v>9</v>
      </c>
      <c r="AJ20" s="59">
        <v>2</v>
      </c>
      <c r="AK20" s="48"/>
    </row>
    <row r="21" spans="1:38" ht="13.5" customHeight="1">
      <c r="A21" s="9">
        <v>0.45833333333333298</v>
      </c>
      <c r="B21" s="10"/>
      <c r="C21" s="10"/>
      <c r="D21" s="383"/>
      <c r="E21" s="384"/>
      <c r="F21" s="346"/>
      <c r="G21" s="372"/>
      <c r="H21" s="363"/>
      <c r="I21" s="364"/>
      <c r="J21" s="346"/>
      <c r="K21" s="372"/>
      <c r="L21" s="378"/>
      <c r="M21" s="380"/>
      <c r="N21" s="363"/>
      <c r="O21" s="364"/>
      <c r="P21" s="590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591"/>
      <c r="AB21" s="591"/>
      <c r="AC21" s="591"/>
      <c r="AD21" s="591"/>
      <c r="AE21" s="591"/>
      <c r="AF21" s="591"/>
      <c r="AG21" s="592"/>
      <c r="AI21" s="4" t="s">
        <v>10</v>
      </c>
      <c r="AJ21" s="59">
        <v>2</v>
      </c>
      <c r="AK21" s="48"/>
    </row>
    <row r="22" spans="1:38" ht="13.5" customHeight="1">
      <c r="A22" s="9">
        <v>0.46875</v>
      </c>
      <c r="B22" s="10"/>
      <c r="C22" s="10"/>
      <c r="D22" s="256">
        <f>$A22</f>
        <v>0.46875</v>
      </c>
      <c r="E22" s="257"/>
      <c r="F22" s="238">
        <f>$A22</f>
        <v>0.46875</v>
      </c>
      <c r="G22" s="239"/>
      <c r="H22" s="291">
        <f>$A22</f>
        <v>0.46875</v>
      </c>
      <c r="I22" s="308"/>
      <c r="J22" s="240">
        <f>$A22</f>
        <v>0.46875</v>
      </c>
      <c r="K22" s="241"/>
      <c r="L22" s="12">
        <f>$A22</f>
        <v>0.46875</v>
      </c>
      <c r="M22" s="69">
        <f>$A22</f>
        <v>0.46875</v>
      </c>
      <c r="N22" s="254">
        <f>$A22</f>
        <v>0.46875</v>
      </c>
      <c r="O22" s="255"/>
      <c r="P22" s="590"/>
      <c r="Q22" s="591"/>
      <c r="R22" s="591"/>
      <c r="S22" s="591"/>
      <c r="T22" s="591"/>
      <c r="U22" s="591"/>
      <c r="V22" s="591"/>
      <c r="W22" s="591"/>
      <c r="X22" s="591"/>
      <c r="Y22" s="591"/>
      <c r="Z22" s="591"/>
      <c r="AA22" s="591"/>
      <c r="AB22" s="591"/>
      <c r="AC22" s="591"/>
      <c r="AD22" s="591"/>
      <c r="AE22" s="591"/>
      <c r="AF22" s="591"/>
      <c r="AG22" s="592"/>
      <c r="AI22" s="4" t="s">
        <v>7</v>
      </c>
      <c r="AJ22" s="59">
        <v>2</v>
      </c>
      <c r="AK22" s="48"/>
    </row>
    <row r="23" spans="1:38" ht="13.5" customHeight="1">
      <c r="A23" s="9">
        <v>0.47916666666666702</v>
      </c>
      <c r="B23" s="10"/>
      <c r="C23" s="10"/>
      <c r="D23" s="332" t="s">
        <v>7</v>
      </c>
      <c r="E23" s="333"/>
      <c r="F23" s="365" t="s">
        <v>10</v>
      </c>
      <c r="G23" s="366"/>
      <c r="H23" s="381" t="s">
        <v>5</v>
      </c>
      <c r="I23" s="382"/>
      <c r="J23" s="361" t="s">
        <v>8</v>
      </c>
      <c r="K23" s="362"/>
      <c r="L23" s="379" t="s">
        <v>10</v>
      </c>
      <c r="M23" s="377" t="s">
        <v>7</v>
      </c>
      <c r="N23" s="348" t="s">
        <v>9</v>
      </c>
      <c r="O23" s="349"/>
      <c r="P23" s="590"/>
      <c r="Q23" s="591"/>
      <c r="R23" s="591"/>
      <c r="S23" s="591"/>
      <c r="T23" s="591"/>
      <c r="U23" s="591"/>
      <c r="V23" s="591"/>
      <c r="W23" s="591"/>
      <c r="X23" s="591"/>
      <c r="Y23" s="591"/>
      <c r="Z23" s="591"/>
      <c r="AA23" s="591"/>
      <c r="AB23" s="591"/>
      <c r="AC23" s="591"/>
      <c r="AD23" s="591"/>
      <c r="AE23" s="591"/>
      <c r="AF23" s="591"/>
      <c r="AG23" s="592"/>
      <c r="AI23" s="4" t="s">
        <v>5</v>
      </c>
      <c r="AJ23" s="59">
        <v>1</v>
      </c>
      <c r="AK23" s="48"/>
    </row>
    <row r="24" spans="1:38" ht="13.5" customHeight="1">
      <c r="A24" s="9">
        <v>0.48958333333333298</v>
      </c>
      <c r="D24" s="332"/>
      <c r="E24" s="333"/>
      <c r="F24" s="365"/>
      <c r="G24" s="366"/>
      <c r="H24" s="381"/>
      <c r="I24" s="382"/>
      <c r="J24" s="361"/>
      <c r="K24" s="362"/>
      <c r="L24" s="379"/>
      <c r="M24" s="377"/>
      <c r="N24" s="348"/>
      <c r="O24" s="349"/>
      <c r="P24" s="590"/>
      <c r="Q24" s="591"/>
      <c r="R24" s="591"/>
      <c r="S24" s="591"/>
      <c r="T24" s="591"/>
      <c r="U24" s="591"/>
      <c r="V24" s="591"/>
      <c r="W24" s="591"/>
      <c r="X24" s="591"/>
      <c r="Y24" s="591"/>
      <c r="Z24" s="591"/>
      <c r="AA24" s="591"/>
      <c r="AB24" s="591"/>
      <c r="AC24" s="591"/>
      <c r="AD24" s="591"/>
      <c r="AE24" s="591"/>
      <c r="AF24" s="591"/>
      <c r="AG24" s="592"/>
      <c r="AI24" s="4" t="s">
        <v>14</v>
      </c>
      <c r="AJ24" s="59">
        <v>1</v>
      </c>
      <c r="AK24" s="48"/>
    </row>
    <row r="25" spans="1:38" ht="13.5" customHeight="1">
      <c r="A25" s="9">
        <v>0.5</v>
      </c>
      <c r="B25" s="10"/>
      <c r="C25" s="10"/>
      <c r="D25" s="334"/>
      <c r="E25" s="335"/>
      <c r="F25" s="367"/>
      <c r="G25" s="368"/>
      <c r="H25" s="383"/>
      <c r="I25" s="384"/>
      <c r="J25" s="363"/>
      <c r="K25" s="364"/>
      <c r="L25" s="380"/>
      <c r="M25" s="378"/>
      <c r="N25" s="350"/>
      <c r="O25" s="351"/>
      <c r="P25" s="590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591"/>
      <c r="AB25" s="591"/>
      <c r="AC25" s="591"/>
      <c r="AD25" s="591"/>
      <c r="AE25" s="591"/>
      <c r="AF25" s="591"/>
      <c r="AG25" s="592"/>
      <c r="AI25" s="4" t="s">
        <v>11</v>
      </c>
      <c r="AJ25" s="59">
        <v>1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590"/>
      <c r="Q26" s="591"/>
      <c r="R26" s="591"/>
      <c r="S26" s="591"/>
      <c r="T26" s="591"/>
      <c r="U26" s="591"/>
      <c r="V26" s="591"/>
      <c r="W26" s="591"/>
      <c r="X26" s="591"/>
      <c r="Y26" s="591"/>
      <c r="Z26" s="591"/>
      <c r="AA26" s="591"/>
      <c r="AB26" s="591"/>
      <c r="AC26" s="591"/>
      <c r="AD26" s="591"/>
      <c r="AE26" s="591"/>
      <c r="AF26" s="591"/>
      <c r="AG26" s="592"/>
      <c r="AI26" s="16" t="s">
        <v>51</v>
      </c>
      <c r="AJ26" s="59">
        <v>0.5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590"/>
      <c r="Q27" s="591"/>
      <c r="R27" s="591"/>
      <c r="S27" s="591"/>
      <c r="T27" s="591"/>
      <c r="U27" s="591"/>
      <c r="V27" s="591"/>
      <c r="W27" s="591"/>
      <c r="X27" s="591"/>
      <c r="Y27" s="591"/>
      <c r="Z27" s="591"/>
      <c r="AA27" s="591"/>
      <c r="AB27" s="591"/>
      <c r="AC27" s="591"/>
      <c r="AD27" s="591"/>
      <c r="AE27" s="591"/>
      <c r="AF27" s="591"/>
      <c r="AG27" s="592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54">
        <f>$A28</f>
        <v>0.53125</v>
      </c>
      <c r="E28" s="255"/>
      <c r="F28" s="240">
        <f>$A28</f>
        <v>0.53125</v>
      </c>
      <c r="G28" s="241"/>
      <c r="H28" s="256">
        <f>$A28</f>
        <v>0.53125</v>
      </c>
      <c r="I28" s="257"/>
      <c r="J28" s="238">
        <f>$A28</f>
        <v>0.53125</v>
      </c>
      <c r="K28" s="239"/>
      <c r="L28" s="254">
        <f>$A28</f>
        <v>0.53125</v>
      </c>
      <c r="M28" s="255"/>
      <c r="N28" s="256">
        <f>$A28</f>
        <v>0.53125</v>
      </c>
      <c r="O28" s="257"/>
      <c r="P28" s="590"/>
      <c r="Q28" s="591"/>
      <c r="R28" s="591"/>
      <c r="S28" s="591"/>
      <c r="T28" s="591"/>
      <c r="U28" s="591"/>
      <c r="V28" s="591"/>
      <c r="W28" s="591"/>
      <c r="X28" s="591"/>
      <c r="Y28" s="591"/>
      <c r="Z28" s="591"/>
      <c r="AA28" s="591"/>
      <c r="AB28" s="591"/>
      <c r="AC28" s="591"/>
      <c r="AD28" s="591"/>
      <c r="AE28" s="591"/>
      <c r="AF28" s="591"/>
      <c r="AG28" s="592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48" t="s">
        <v>9</v>
      </c>
      <c r="E29" s="349"/>
      <c r="F29" s="361" t="s">
        <v>8</v>
      </c>
      <c r="G29" s="362"/>
      <c r="H29" s="332" t="s">
        <v>7</v>
      </c>
      <c r="I29" s="333"/>
      <c r="J29" s="365" t="s">
        <v>10</v>
      </c>
      <c r="K29" s="366"/>
      <c r="L29" s="348" t="s">
        <v>9</v>
      </c>
      <c r="M29" s="349"/>
      <c r="N29" s="332" t="s">
        <v>7</v>
      </c>
      <c r="O29" s="333"/>
      <c r="P29" s="590"/>
      <c r="Q29" s="591"/>
      <c r="R29" s="591"/>
      <c r="S29" s="591"/>
      <c r="T29" s="591"/>
      <c r="U29" s="591"/>
      <c r="V29" s="591"/>
      <c r="W29" s="591"/>
      <c r="X29" s="591"/>
      <c r="Y29" s="591"/>
      <c r="Z29" s="591"/>
      <c r="AA29" s="591"/>
      <c r="AB29" s="591"/>
      <c r="AC29" s="591"/>
      <c r="AD29" s="591"/>
      <c r="AE29" s="591"/>
      <c r="AF29" s="591"/>
      <c r="AG29" s="592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48"/>
      <c r="E30" s="349"/>
      <c r="F30" s="361"/>
      <c r="G30" s="362"/>
      <c r="H30" s="332"/>
      <c r="I30" s="333"/>
      <c r="J30" s="365"/>
      <c r="K30" s="366"/>
      <c r="L30" s="348"/>
      <c r="M30" s="349"/>
      <c r="N30" s="332"/>
      <c r="O30" s="333"/>
      <c r="P30" s="590"/>
      <c r="Q30" s="591"/>
      <c r="R30" s="591"/>
      <c r="S30" s="591"/>
      <c r="T30" s="591"/>
      <c r="U30" s="591"/>
      <c r="V30" s="591"/>
      <c r="W30" s="591"/>
      <c r="X30" s="591"/>
      <c r="Y30" s="591"/>
      <c r="Z30" s="591"/>
      <c r="AA30" s="591"/>
      <c r="AB30" s="591"/>
      <c r="AC30" s="591"/>
      <c r="AD30" s="591"/>
      <c r="AE30" s="591"/>
      <c r="AF30" s="591"/>
      <c r="AG30" s="592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50"/>
      <c r="E31" s="351"/>
      <c r="F31" s="363"/>
      <c r="G31" s="364"/>
      <c r="H31" s="334"/>
      <c r="I31" s="335"/>
      <c r="J31" s="367"/>
      <c r="K31" s="368"/>
      <c r="L31" s="350"/>
      <c r="M31" s="351"/>
      <c r="N31" s="334"/>
      <c r="O31" s="335"/>
      <c r="P31" s="590"/>
      <c r="Q31" s="591"/>
      <c r="R31" s="591"/>
      <c r="S31" s="591"/>
      <c r="T31" s="591"/>
      <c r="U31" s="591"/>
      <c r="V31" s="591"/>
      <c r="W31" s="591"/>
      <c r="X31" s="591"/>
      <c r="Y31" s="591"/>
      <c r="Z31" s="591"/>
      <c r="AA31" s="591"/>
      <c r="AB31" s="591"/>
      <c r="AC31" s="591"/>
      <c r="AD31" s="591"/>
      <c r="AE31" s="591"/>
      <c r="AF31" s="591"/>
      <c r="AG31" s="592"/>
    </row>
    <row r="32" spans="1:38" s="4" customFormat="1" ht="13.5" customHeight="1">
      <c r="A32" s="9">
        <v>7.2916666666666699E-2</v>
      </c>
      <c r="B32" s="98"/>
      <c r="C32" s="98"/>
      <c r="D32" s="270">
        <f>$A32</f>
        <v>7.2916666666666699E-2</v>
      </c>
      <c r="E32" s="271"/>
      <c r="F32" s="254">
        <f>$A32</f>
        <v>7.2916666666666699E-2</v>
      </c>
      <c r="G32" s="255"/>
      <c r="H32" s="238">
        <f>$A32</f>
        <v>7.2916666666666699E-2</v>
      </c>
      <c r="I32" s="239"/>
      <c r="J32" s="256">
        <f>$A32</f>
        <v>7.2916666666666699E-2</v>
      </c>
      <c r="K32" s="257"/>
      <c r="L32" s="240">
        <f>$A32</f>
        <v>7.2916666666666699E-2</v>
      </c>
      <c r="M32" s="241"/>
      <c r="N32" s="270">
        <f>$A32</f>
        <v>7.2916666666666699E-2</v>
      </c>
      <c r="O32" s="271"/>
      <c r="P32" s="590"/>
      <c r="Q32" s="591"/>
      <c r="R32" s="591"/>
      <c r="S32" s="591"/>
      <c r="T32" s="591"/>
      <c r="U32" s="591"/>
      <c r="V32" s="591"/>
      <c r="W32" s="591"/>
      <c r="X32" s="591"/>
      <c r="Y32" s="591"/>
      <c r="Z32" s="591"/>
      <c r="AA32" s="591"/>
      <c r="AB32" s="591"/>
      <c r="AC32" s="591"/>
      <c r="AD32" s="591"/>
      <c r="AE32" s="591"/>
      <c r="AF32" s="591"/>
      <c r="AG32" s="592"/>
      <c r="AI32" s="4" t="s">
        <v>58</v>
      </c>
      <c r="AJ32" s="48">
        <f>SUM(AJ18:AJ30)</f>
        <v>14</v>
      </c>
      <c r="AK32" s="49"/>
      <c r="AL32" s="99"/>
    </row>
    <row r="33" spans="1:33" s="4" customFormat="1" ht="13.5" customHeight="1">
      <c r="A33" s="9">
        <v>8.3333333333333398E-2</v>
      </c>
      <c r="B33" s="10"/>
      <c r="C33" s="10"/>
      <c r="D33" s="344" t="s">
        <v>6</v>
      </c>
      <c r="E33" s="371"/>
      <c r="F33" s="348" t="s">
        <v>9</v>
      </c>
      <c r="G33" s="349"/>
      <c r="H33" s="365" t="s">
        <v>10</v>
      </c>
      <c r="I33" s="366"/>
      <c r="J33" s="332" t="s">
        <v>7</v>
      </c>
      <c r="K33" s="333"/>
      <c r="L33" s="361" t="s">
        <v>8</v>
      </c>
      <c r="M33" s="362"/>
      <c r="N33" s="344" t="s">
        <v>6</v>
      </c>
      <c r="O33" s="371"/>
      <c r="P33" s="590"/>
      <c r="Q33" s="591"/>
      <c r="R33" s="591"/>
      <c r="S33" s="591"/>
      <c r="T33" s="591"/>
      <c r="U33" s="591"/>
      <c r="V33" s="591"/>
      <c r="W33" s="591"/>
      <c r="X33" s="591"/>
      <c r="Y33" s="591"/>
      <c r="Z33" s="591"/>
      <c r="AA33" s="591"/>
      <c r="AB33" s="591"/>
      <c r="AC33" s="591"/>
      <c r="AD33" s="591"/>
      <c r="AE33" s="591"/>
      <c r="AF33" s="591"/>
      <c r="AG33" s="592"/>
    </row>
    <row r="34" spans="1:33" s="4" customFormat="1" ht="13.5" customHeight="1">
      <c r="A34" s="9">
        <v>9.3750000000000097E-2</v>
      </c>
      <c r="B34" s="10"/>
      <c r="C34" s="10"/>
      <c r="D34" s="344"/>
      <c r="E34" s="371"/>
      <c r="F34" s="348"/>
      <c r="G34" s="349"/>
      <c r="H34" s="365"/>
      <c r="I34" s="366"/>
      <c r="J34" s="332"/>
      <c r="K34" s="333"/>
      <c r="L34" s="361"/>
      <c r="M34" s="362"/>
      <c r="N34" s="344"/>
      <c r="O34" s="371"/>
      <c r="P34" s="590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591"/>
      <c r="AB34" s="591"/>
      <c r="AC34" s="591"/>
      <c r="AD34" s="591"/>
      <c r="AE34" s="591"/>
      <c r="AF34" s="591"/>
      <c r="AG34" s="592"/>
    </row>
    <row r="35" spans="1:33" s="4" customFormat="1" ht="13.5" customHeight="1">
      <c r="A35" s="9">
        <v>0.104166666666667</v>
      </c>
      <c r="B35" s="10"/>
      <c r="C35" s="10"/>
      <c r="D35" s="346"/>
      <c r="E35" s="372"/>
      <c r="F35" s="350"/>
      <c r="G35" s="351"/>
      <c r="H35" s="367"/>
      <c r="I35" s="368"/>
      <c r="J35" s="334"/>
      <c r="K35" s="335"/>
      <c r="L35" s="363"/>
      <c r="M35" s="364"/>
      <c r="N35" s="346"/>
      <c r="O35" s="372"/>
      <c r="P35" s="593"/>
      <c r="Q35" s="594"/>
      <c r="R35" s="594"/>
      <c r="S35" s="594"/>
      <c r="T35" s="594"/>
      <c r="U35" s="594"/>
      <c r="V35" s="594"/>
      <c r="W35" s="594"/>
      <c r="X35" s="594"/>
      <c r="Y35" s="594"/>
      <c r="Z35" s="594"/>
      <c r="AA35" s="594"/>
      <c r="AB35" s="594"/>
      <c r="AC35" s="594"/>
      <c r="AD35" s="594"/>
      <c r="AE35" s="594"/>
      <c r="AF35" s="594"/>
      <c r="AG35" s="595"/>
    </row>
    <row r="36" spans="1:33" s="4" customFormat="1" ht="13.5" customHeight="1">
      <c r="A36" s="9">
        <v>0.114583333333333</v>
      </c>
      <c r="B36" s="98"/>
      <c r="C36" s="98"/>
      <c r="D36" s="99"/>
      <c r="E36" s="99"/>
      <c r="F36" s="97"/>
      <c r="G36" s="18"/>
      <c r="H36" s="99"/>
      <c r="I36" s="99"/>
      <c r="J36" s="99"/>
      <c r="K36" s="99"/>
      <c r="L36" s="97"/>
      <c r="M36" s="18"/>
      <c r="N36" s="99"/>
      <c r="O36" s="99"/>
      <c r="P36" s="190"/>
      <c r="Q36" s="190"/>
      <c r="R36" s="190"/>
      <c r="S36" s="190"/>
      <c r="T36" s="190"/>
      <c r="U36" s="190"/>
      <c r="V36" s="99"/>
      <c r="W36" s="99"/>
      <c r="X36" s="99"/>
      <c r="Y36" s="99"/>
      <c r="Z36" s="99"/>
      <c r="AA36" s="99"/>
    </row>
    <row r="37" spans="1:33" s="4" customFormat="1" ht="13.5" customHeight="1">
      <c r="A37" s="9">
        <v>0.124999999999999</v>
      </c>
      <c r="B37" s="10"/>
      <c r="C37" s="10"/>
      <c r="D37" s="191" t="s">
        <v>113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38</v>
      </c>
      <c r="Q37" s="192"/>
      <c r="R37" s="192"/>
      <c r="S37" s="192"/>
      <c r="T37" s="192"/>
      <c r="U37" s="193"/>
      <c r="V37" s="191" t="s">
        <v>38</v>
      </c>
      <c r="W37" s="192"/>
      <c r="X37" s="192"/>
      <c r="Y37" s="192"/>
      <c r="Z37" s="192"/>
      <c r="AA37" s="193"/>
      <c r="AB37" s="61"/>
      <c r="AC37" s="99"/>
      <c r="AD37" s="99"/>
      <c r="AE37" s="99"/>
      <c r="AF37" s="99"/>
      <c r="AG37" s="99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41"/>
      <c r="W38" s="41"/>
      <c r="X38" s="41"/>
      <c r="Y38" s="41"/>
      <c r="Z38" s="41"/>
      <c r="AA38" s="41"/>
      <c r="AB38" s="61"/>
      <c r="AC38" s="99"/>
      <c r="AD38" s="99"/>
      <c r="AE38" s="99"/>
      <c r="AF38" s="99"/>
      <c r="AG38" s="99"/>
    </row>
    <row r="39" spans="1:33" s="4" customFormat="1" ht="13.5" customHeight="1">
      <c r="A39" s="9">
        <v>0.14583333333333101</v>
      </c>
      <c r="B39" s="10"/>
      <c r="C39" s="10"/>
      <c r="E39" s="99"/>
      <c r="F39" s="99"/>
      <c r="G39" s="99"/>
      <c r="H39" s="99"/>
      <c r="I39" s="99"/>
      <c r="K39" s="99"/>
      <c r="M39" s="99"/>
      <c r="N39" s="99"/>
      <c r="O39" s="99"/>
      <c r="Q39" s="99"/>
      <c r="R39" s="99"/>
      <c r="T39" s="99"/>
      <c r="U39" s="99"/>
      <c r="W39" s="99"/>
      <c r="X39" s="99"/>
      <c r="Y39" s="99"/>
      <c r="Z39" s="99"/>
      <c r="AA39" s="99"/>
      <c r="AB39" s="99"/>
      <c r="AD39" s="99"/>
      <c r="AE39" s="99"/>
      <c r="AF39" s="99"/>
      <c r="AG39" s="99"/>
    </row>
    <row r="40" spans="1:33" s="4" customFormat="1" ht="13.5" customHeight="1">
      <c r="A40" s="9">
        <v>0.156249999999997</v>
      </c>
      <c r="B40" s="10"/>
      <c r="C40" s="10"/>
      <c r="D40" s="99"/>
      <c r="E40" s="99"/>
      <c r="F40" s="99"/>
      <c r="G40" s="99"/>
      <c r="H40" s="99"/>
      <c r="I40" s="99"/>
      <c r="J40" s="99"/>
      <c r="K40" s="99"/>
      <c r="M40" s="99"/>
      <c r="N40" s="99"/>
      <c r="O40" s="99"/>
      <c r="P40" s="99"/>
      <c r="Q40" s="99"/>
      <c r="R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99"/>
      <c r="K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33" s="4" customFormat="1" ht="13.5" customHeight="1">
      <c r="A42" s="9">
        <v>0.17708333333332901</v>
      </c>
      <c r="B42" s="98"/>
      <c r="C42" s="98"/>
      <c r="E42" s="99"/>
      <c r="F42" s="99"/>
      <c r="G42" s="99"/>
      <c r="H42" s="99"/>
      <c r="I42" s="99"/>
      <c r="J42" s="99"/>
      <c r="K42" s="99"/>
      <c r="M42" s="99"/>
      <c r="N42" s="99"/>
      <c r="O42" s="99"/>
      <c r="P42" s="99"/>
      <c r="Q42" s="99"/>
      <c r="R42" s="99"/>
      <c r="T42" s="99"/>
      <c r="U42" s="99"/>
      <c r="V42" s="99"/>
      <c r="W42" s="99"/>
      <c r="X42" s="99"/>
      <c r="Y42" s="99"/>
      <c r="Z42" s="99"/>
      <c r="AA42" s="99"/>
      <c r="AB42" s="99"/>
      <c r="AD42" s="99"/>
      <c r="AE42" s="99"/>
      <c r="AF42" s="99"/>
      <c r="AG42" s="99"/>
    </row>
    <row r="43" spans="1:33">
      <c r="L43" s="4"/>
      <c r="S43" s="4"/>
    </row>
    <row r="44" spans="1:33" ht="12.75" customHeight="1">
      <c r="I44" s="5"/>
    </row>
    <row r="49" spans="9:9">
      <c r="I49" s="5"/>
    </row>
    <row r="52" spans="9:9">
      <c r="I52" s="5"/>
    </row>
    <row r="55" spans="9:9">
      <c r="I55" s="5"/>
    </row>
  </sheetData>
  <mergeCells count="117">
    <mergeCell ref="V37:AA37"/>
    <mergeCell ref="D33:E35"/>
    <mergeCell ref="H33:I35"/>
    <mergeCell ref="J33:K35"/>
    <mergeCell ref="L33:M35"/>
    <mergeCell ref="P8:AG35"/>
    <mergeCell ref="N33:O35"/>
    <mergeCell ref="N23:O25"/>
    <mergeCell ref="D32:E32"/>
    <mergeCell ref="H32:I32"/>
    <mergeCell ref="J32:K32"/>
    <mergeCell ref="L32:M32"/>
    <mergeCell ref="N32:O32"/>
    <mergeCell ref="D29:E31"/>
    <mergeCell ref="H29:I31"/>
    <mergeCell ref="J29:K31"/>
    <mergeCell ref="L29:M31"/>
    <mergeCell ref="N29:O31"/>
    <mergeCell ref="D26:I26"/>
    <mergeCell ref="J26:O26"/>
    <mergeCell ref="D27:I27"/>
    <mergeCell ref="J27:O27"/>
    <mergeCell ref="F28:G28"/>
    <mergeCell ref="F32:G32"/>
    <mergeCell ref="F33:G35"/>
    <mergeCell ref="P36:U36"/>
    <mergeCell ref="D37:I37"/>
    <mergeCell ref="J37:O37"/>
    <mergeCell ref="P37:U37"/>
    <mergeCell ref="F29:G31"/>
    <mergeCell ref="D19:E21"/>
    <mergeCell ref="H19:I21"/>
    <mergeCell ref="J19:K21"/>
    <mergeCell ref="N19:O21"/>
    <mergeCell ref="F19:G21"/>
    <mergeCell ref="F22:G22"/>
    <mergeCell ref="F23:G25"/>
    <mergeCell ref="L19:L21"/>
    <mergeCell ref="M19:M21"/>
    <mergeCell ref="L23:L25"/>
    <mergeCell ref="M23:M25"/>
    <mergeCell ref="D23:E25"/>
    <mergeCell ref="H23:I25"/>
    <mergeCell ref="J23:K25"/>
    <mergeCell ref="D22:E22"/>
    <mergeCell ref="H22:I22"/>
    <mergeCell ref="J22:K22"/>
    <mergeCell ref="N22:O22"/>
    <mergeCell ref="D28:E28"/>
    <mergeCell ref="H28:I28"/>
    <mergeCell ref="J28:K28"/>
    <mergeCell ref="L28:M28"/>
    <mergeCell ref="N28:O28"/>
    <mergeCell ref="D18:E18"/>
    <mergeCell ref="H18:I18"/>
    <mergeCell ref="J18:K18"/>
    <mergeCell ref="N18:O18"/>
    <mergeCell ref="D17:I17"/>
    <mergeCell ref="J17:O17"/>
    <mergeCell ref="D16:I16"/>
    <mergeCell ref="J16:O16"/>
    <mergeCell ref="D13:E15"/>
    <mergeCell ref="H13:I15"/>
    <mergeCell ref="F18:G18"/>
    <mergeCell ref="J13:O15"/>
    <mergeCell ref="F13:F15"/>
    <mergeCell ref="G13:G15"/>
    <mergeCell ref="D12:E12"/>
    <mergeCell ref="H12:I12"/>
    <mergeCell ref="D9:E11"/>
    <mergeCell ref="H9:I11"/>
    <mergeCell ref="J9:K11"/>
    <mergeCell ref="N9:O11"/>
    <mergeCell ref="L9:M11"/>
    <mergeCell ref="J12:O12"/>
    <mergeCell ref="F9:F11"/>
    <mergeCell ref="G9:G11"/>
    <mergeCell ref="D8:E8"/>
    <mergeCell ref="H8:I8"/>
    <mergeCell ref="J8:K8"/>
    <mergeCell ref="N8:O8"/>
    <mergeCell ref="N7:O7"/>
    <mergeCell ref="P7:Q7"/>
    <mergeCell ref="R7:S7"/>
    <mergeCell ref="T7:U7"/>
    <mergeCell ref="L8:M8"/>
    <mergeCell ref="X7:Y7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V7:W7"/>
    <mergeCell ref="X5:Y5"/>
    <mergeCell ref="AD5:AE5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5"/>
  <sheetViews>
    <sheetView zoomScaleNormal="100" zoomScaleSheetLayoutView="100" zoomScalePageLayoutView="80" workbookViewId="0">
      <selection activeCell="V28" sqref="V28:AA35"/>
    </sheetView>
  </sheetViews>
  <sheetFormatPr defaultColWidth="4" defaultRowHeight="12.75"/>
  <cols>
    <col min="1" max="1" width="8.140625" style="1" customWidth="1"/>
    <col min="2" max="3" width="2.7109375" style="98" customWidth="1"/>
    <col min="4" max="33" width="4.7109375" style="99" customWidth="1"/>
    <col min="34" max="34" width="4" style="99"/>
    <col min="35" max="35" width="9.85546875" style="4" customWidth="1"/>
    <col min="36" max="16384" width="4" style="99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121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13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57</v>
      </c>
      <c r="B4" s="111" t="s">
        <v>137</v>
      </c>
      <c r="D4" s="234">
        <v>41960</v>
      </c>
      <c r="E4" s="234"/>
      <c r="F4" s="234"/>
      <c r="G4" s="235" t="str">
        <f>"(day "&amp;$A$4+0&amp;")"</f>
        <v>(day 57)</v>
      </c>
      <c r="H4" s="235"/>
      <c r="I4" s="235"/>
      <c r="J4" s="234">
        <f>D4+1</f>
        <v>41961</v>
      </c>
      <c r="K4" s="234"/>
      <c r="L4" s="234"/>
      <c r="M4" s="235" t="str">
        <f>"(day "&amp;$A$4+1&amp;")"</f>
        <v>(day 58)</v>
      </c>
      <c r="N4" s="235"/>
      <c r="O4" s="235"/>
      <c r="P4" s="234">
        <f>J4+1</f>
        <v>41962</v>
      </c>
      <c r="Q4" s="234"/>
      <c r="R4" s="234"/>
      <c r="S4" s="235" t="str">
        <f>"(day "&amp;$A$4+2&amp;")"</f>
        <v>(day 59)</v>
      </c>
      <c r="T4" s="235"/>
      <c r="U4" s="235"/>
      <c r="V4" s="234">
        <f>P4+1</f>
        <v>41963</v>
      </c>
      <c r="W4" s="234"/>
      <c r="X4" s="234"/>
      <c r="Y4" s="235" t="str">
        <f>"(day "&amp;$A$4+3&amp;")"</f>
        <v>(day 60)</v>
      </c>
      <c r="Z4" s="235"/>
      <c r="AA4" s="235"/>
      <c r="AB4" s="234">
        <f>V4+1</f>
        <v>41964</v>
      </c>
      <c r="AC4" s="234"/>
      <c r="AD4" s="234"/>
      <c r="AE4" s="235" t="str">
        <f>"(day "&amp;$A$4+4&amp;")"</f>
        <v>(day 61)</v>
      </c>
      <c r="AF4" s="235"/>
      <c r="AG4" s="235"/>
      <c r="AI4" s="6"/>
    </row>
    <row r="5" spans="1:36" s="7" customFormat="1" ht="13.5" customHeight="1">
      <c r="A5" s="112">
        <v>13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4">
        <f>$A8</f>
        <v>0.32291666666666669</v>
      </c>
      <c r="E8" s="255"/>
      <c r="F8" s="69">
        <f>$A8</f>
        <v>0.32291666666666669</v>
      </c>
      <c r="G8" s="13">
        <f>$A8</f>
        <v>0.32291666666666669</v>
      </c>
      <c r="H8" s="270">
        <f>$A8</f>
        <v>0.32291666666666669</v>
      </c>
      <c r="I8" s="271"/>
      <c r="J8" s="184">
        <f>$A8</f>
        <v>0.32291666666666669</v>
      </c>
      <c r="K8" s="185"/>
      <c r="L8" s="240">
        <f>$A8</f>
        <v>0.32291666666666669</v>
      </c>
      <c r="M8" s="241"/>
      <c r="N8" s="238">
        <f>$A8</f>
        <v>0.32291666666666669</v>
      </c>
      <c r="O8" s="239"/>
      <c r="P8" s="256">
        <f>$A8</f>
        <v>0.32291666666666669</v>
      </c>
      <c r="Q8" s="257"/>
      <c r="R8" s="240">
        <f>$A8</f>
        <v>0.32291666666666669</v>
      </c>
      <c r="S8" s="241"/>
      <c r="T8" s="238">
        <f>$A8</f>
        <v>0.32291666666666669</v>
      </c>
      <c r="U8" s="239"/>
      <c r="V8" s="270">
        <f>$A8</f>
        <v>0.32291666666666669</v>
      </c>
      <c r="W8" s="271"/>
      <c r="X8" s="240">
        <f>$A8</f>
        <v>0.32291666666666669</v>
      </c>
      <c r="Y8" s="241"/>
      <c r="Z8" s="254">
        <f>$A8</f>
        <v>0.32291666666666669</v>
      </c>
      <c r="AA8" s="255"/>
      <c r="AB8" s="291">
        <f>$A8</f>
        <v>0.32291666666666669</v>
      </c>
      <c r="AC8" s="308"/>
      <c r="AD8" s="240">
        <f>$A8</f>
        <v>0.32291666666666669</v>
      </c>
      <c r="AE8" s="241"/>
      <c r="AF8" s="254">
        <f>$A8</f>
        <v>0.32291666666666669</v>
      </c>
      <c r="AG8" s="255"/>
    </row>
    <row r="9" spans="1:36" ht="13.5" customHeight="1">
      <c r="A9" s="9">
        <v>0.33333333333333331</v>
      </c>
      <c r="B9" s="10"/>
      <c r="C9" s="10"/>
      <c r="D9" s="348" t="s">
        <v>9</v>
      </c>
      <c r="E9" s="349"/>
      <c r="F9" s="377" t="s">
        <v>7</v>
      </c>
      <c r="G9" s="413" t="s">
        <v>5</v>
      </c>
      <c r="H9" s="344" t="s">
        <v>6</v>
      </c>
      <c r="I9" s="371"/>
      <c r="J9" s="186" t="s">
        <v>14</v>
      </c>
      <c r="K9" s="187"/>
      <c r="L9" s="361" t="s">
        <v>8</v>
      </c>
      <c r="M9" s="362"/>
      <c r="N9" s="365" t="s">
        <v>10</v>
      </c>
      <c r="O9" s="366"/>
      <c r="P9" s="332" t="s">
        <v>7</v>
      </c>
      <c r="Q9" s="333"/>
      <c r="R9" s="361" t="s">
        <v>8</v>
      </c>
      <c r="S9" s="362"/>
      <c r="T9" s="365" t="s">
        <v>10</v>
      </c>
      <c r="U9" s="366"/>
      <c r="V9" s="344" t="s">
        <v>6</v>
      </c>
      <c r="W9" s="371"/>
      <c r="X9" s="361" t="s">
        <v>8</v>
      </c>
      <c r="Y9" s="362"/>
      <c r="Z9" s="348" t="s">
        <v>9</v>
      </c>
      <c r="AA9" s="349"/>
      <c r="AB9" s="381" t="s">
        <v>5</v>
      </c>
      <c r="AC9" s="382"/>
      <c r="AD9" s="361" t="s">
        <v>8</v>
      </c>
      <c r="AE9" s="362"/>
      <c r="AF9" s="348" t="s">
        <v>9</v>
      </c>
      <c r="AG9" s="349"/>
    </row>
    <row r="10" spans="1:36" ht="13.5" customHeight="1">
      <c r="A10" s="9">
        <v>0.34375</v>
      </c>
      <c r="B10" s="10"/>
      <c r="C10" s="10"/>
      <c r="D10" s="348"/>
      <c r="E10" s="349"/>
      <c r="F10" s="377"/>
      <c r="G10" s="413"/>
      <c r="H10" s="344"/>
      <c r="I10" s="371"/>
      <c r="J10" s="186"/>
      <c r="K10" s="187"/>
      <c r="L10" s="361"/>
      <c r="M10" s="362"/>
      <c r="N10" s="365"/>
      <c r="O10" s="366"/>
      <c r="P10" s="332"/>
      <c r="Q10" s="333"/>
      <c r="R10" s="361"/>
      <c r="S10" s="362"/>
      <c r="T10" s="365"/>
      <c r="U10" s="366"/>
      <c r="V10" s="344"/>
      <c r="W10" s="371"/>
      <c r="X10" s="361"/>
      <c r="Y10" s="362"/>
      <c r="Z10" s="348"/>
      <c r="AA10" s="349"/>
      <c r="AB10" s="381"/>
      <c r="AC10" s="382"/>
      <c r="AD10" s="361"/>
      <c r="AE10" s="362"/>
      <c r="AF10" s="348"/>
      <c r="AG10" s="349"/>
    </row>
    <row r="11" spans="1:36" ht="13.5" customHeight="1">
      <c r="A11" s="9">
        <v>0.35416666666666702</v>
      </c>
      <c r="B11" s="10"/>
      <c r="C11" s="10"/>
      <c r="D11" s="350"/>
      <c r="E11" s="351"/>
      <c r="F11" s="378"/>
      <c r="G11" s="414"/>
      <c r="H11" s="346"/>
      <c r="I11" s="372"/>
      <c r="J11" s="188"/>
      <c r="K11" s="189"/>
      <c r="L11" s="363"/>
      <c r="M11" s="364"/>
      <c r="N11" s="367"/>
      <c r="O11" s="368"/>
      <c r="P11" s="334"/>
      <c r="Q11" s="335"/>
      <c r="R11" s="363"/>
      <c r="S11" s="364"/>
      <c r="T11" s="367"/>
      <c r="U11" s="368"/>
      <c r="V11" s="346"/>
      <c r="W11" s="372"/>
      <c r="X11" s="363"/>
      <c r="Y11" s="364"/>
      <c r="Z11" s="350"/>
      <c r="AA11" s="351"/>
      <c r="AB11" s="383"/>
      <c r="AC11" s="384"/>
      <c r="AD11" s="363"/>
      <c r="AE11" s="364"/>
      <c r="AF11" s="350"/>
      <c r="AG11" s="351"/>
    </row>
    <row r="12" spans="1:36" ht="13.5" customHeight="1">
      <c r="A12" s="9">
        <v>0.36458333333333298</v>
      </c>
      <c r="D12" s="270">
        <f>$A12</f>
        <v>0.36458333333333298</v>
      </c>
      <c r="E12" s="271"/>
      <c r="F12" s="13">
        <f>$A12</f>
        <v>0.36458333333333298</v>
      </c>
      <c r="G12" s="69">
        <f>$A12</f>
        <v>0.36458333333333298</v>
      </c>
      <c r="H12" s="240">
        <f>$A12</f>
        <v>0.36458333333333298</v>
      </c>
      <c r="I12" s="241"/>
      <c r="J12" s="254">
        <f>$A12</f>
        <v>0.36458333333333298</v>
      </c>
      <c r="K12" s="255"/>
      <c r="L12" s="238">
        <f>$A12</f>
        <v>0.36458333333333298</v>
      </c>
      <c r="M12" s="239"/>
      <c r="N12" s="184">
        <f>$A12</f>
        <v>0.36458333333333298</v>
      </c>
      <c r="O12" s="185"/>
      <c r="P12" s="238">
        <f>$A12</f>
        <v>0.36458333333333298</v>
      </c>
      <c r="Q12" s="239"/>
      <c r="R12" s="270">
        <f>$A12</f>
        <v>0.36458333333333298</v>
      </c>
      <c r="S12" s="271"/>
      <c r="T12" s="256">
        <f>$A12</f>
        <v>0.36458333333333298</v>
      </c>
      <c r="U12" s="257"/>
      <c r="V12" s="184">
        <f>$A12</f>
        <v>0.36458333333333298</v>
      </c>
      <c r="W12" s="200"/>
      <c r="X12" s="200"/>
      <c r="Y12" s="200"/>
      <c r="Z12" s="200"/>
      <c r="AA12" s="185"/>
      <c r="AB12" s="256">
        <f>$A12</f>
        <v>0.36458333333333298</v>
      </c>
      <c r="AC12" s="257"/>
      <c r="AD12" s="270">
        <f>$A12</f>
        <v>0.36458333333333298</v>
      </c>
      <c r="AE12" s="271"/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344" t="s">
        <v>6</v>
      </c>
      <c r="E13" s="371"/>
      <c r="F13" s="413" t="s">
        <v>5</v>
      </c>
      <c r="G13" s="377" t="s">
        <v>7</v>
      </c>
      <c r="H13" s="361" t="s">
        <v>8</v>
      </c>
      <c r="I13" s="362"/>
      <c r="J13" s="348" t="s">
        <v>9</v>
      </c>
      <c r="K13" s="349"/>
      <c r="L13" s="365" t="s">
        <v>10</v>
      </c>
      <c r="M13" s="366"/>
      <c r="N13" s="186" t="s">
        <v>14</v>
      </c>
      <c r="O13" s="187"/>
      <c r="P13" s="365" t="s">
        <v>10</v>
      </c>
      <c r="Q13" s="366"/>
      <c r="R13" s="344" t="s">
        <v>6</v>
      </c>
      <c r="S13" s="371"/>
      <c r="T13" s="332" t="s">
        <v>7</v>
      </c>
      <c r="U13" s="333"/>
      <c r="V13" s="186" t="s">
        <v>14</v>
      </c>
      <c r="W13" s="201"/>
      <c r="X13" s="201"/>
      <c r="Y13" s="201"/>
      <c r="Z13" s="201"/>
      <c r="AA13" s="187"/>
      <c r="AB13" s="332" t="s">
        <v>7</v>
      </c>
      <c r="AC13" s="333"/>
      <c r="AD13" s="344" t="s">
        <v>6</v>
      </c>
      <c r="AE13" s="371"/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344"/>
      <c r="E14" s="371"/>
      <c r="F14" s="413"/>
      <c r="G14" s="377"/>
      <c r="H14" s="361"/>
      <c r="I14" s="362"/>
      <c r="J14" s="348"/>
      <c r="K14" s="349"/>
      <c r="L14" s="365"/>
      <c r="M14" s="366"/>
      <c r="N14" s="186"/>
      <c r="O14" s="187"/>
      <c r="P14" s="365"/>
      <c r="Q14" s="366"/>
      <c r="R14" s="344"/>
      <c r="S14" s="371"/>
      <c r="T14" s="332"/>
      <c r="U14" s="333"/>
      <c r="V14" s="186"/>
      <c r="W14" s="201"/>
      <c r="X14" s="201"/>
      <c r="Y14" s="201"/>
      <c r="Z14" s="201"/>
      <c r="AA14" s="187"/>
      <c r="AB14" s="332"/>
      <c r="AC14" s="333"/>
      <c r="AD14" s="344"/>
      <c r="AE14" s="371"/>
      <c r="AF14" s="361"/>
      <c r="AG14" s="362"/>
    </row>
    <row r="15" spans="1:36" ht="13.5" customHeight="1">
      <c r="A15" s="9">
        <v>0.39583333333333298</v>
      </c>
      <c r="B15" s="10"/>
      <c r="C15" s="10"/>
      <c r="D15" s="346"/>
      <c r="E15" s="372"/>
      <c r="F15" s="414"/>
      <c r="G15" s="378"/>
      <c r="H15" s="363"/>
      <c r="I15" s="364"/>
      <c r="J15" s="350"/>
      <c r="K15" s="351"/>
      <c r="L15" s="367"/>
      <c r="M15" s="368"/>
      <c r="N15" s="188"/>
      <c r="O15" s="189"/>
      <c r="P15" s="367"/>
      <c r="Q15" s="368"/>
      <c r="R15" s="346"/>
      <c r="S15" s="372"/>
      <c r="T15" s="334"/>
      <c r="U15" s="335"/>
      <c r="V15" s="188"/>
      <c r="W15" s="202"/>
      <c r="X15" s="202"/>
      <c r="Y15" s="202"/>
      <c r="Z15" s="202"/>
      <c r="AA15" s="189"/>
      <c r="AB15" s="334"/>
      <c r="AC15" s="335"/>
      <c r="AD15" s="346"/>
      <c r="AE15" s="372"/>
      <c r="AF15" s="363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70">
        <f>$A16</f>
        <v>0.40625</v>
      </c>
      <c r="Q16" s="271"/>
      <c r="R16" s="12">
        <f>$A16</f>
        <v>0.40625</v>
      </c>
      <c r="S16" s="69">
        <f>$A16</f>
        <v>0.40625</v>
      </c>
      <c r="T16" s="240">
        <f>$A16</f>
        <v>0.40625</v>
      </c>
      <c r="U16" s="241"/>
      <c r="V16" s="218">
        <f>$A16</f>
        <v>0.40625</v>
      </c>
      <c r="W16" s="596"/>
      <c r="X16" s="596"/>
      <c r="Y16" s="596"/>
      <c r="Z16" s="596"/>
      <c r="AA16" s="597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99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344" t="s">
        <v>6</v>
      </c>
      <c r="Q17" s="371"/>
      <c r="R17" s="379" t="s">
        <v>10</v>
      </c>
      <c r="S17" s="377" t="s">
        <v>7</v>
      </c>
      <c r="T17" s="361" t="s">
        <v>8</v>
      </c>
      <c r="U17" s="362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309"/>
      <c r="F18" s="309"/>
      <c r="G18" s="309"/>
      <c r="H18" s="309"/>
      <c r="I18" s="239"/>
      <c r="J18" s="270">
        <f>$A18</f>
        <v>0.42708333333333298</v>
      </c>
      <c r="K18" s="271"/>
      <c r="L18" s="28">
        <f>$A18</f>
        <v>0.42708333333333298</v>
      </c>
      <c r="M18" s="69">
        <f>$A18</f>
        <v>0.42708333333333298</v>
      </c>
      <c r="N18" s="254">
        <f>$A18</f>
        <v>0.42708333333333298</v>
      </c>
      <c r="O18" s="255"/>
      <c r="P18" s="344"/>
      <c r="Q18" s="371"/>
      <c r="R18" s="379"/>
      <c r="S18" s="377"/>
      <c r="T18" s="361"/>
      <c r="U18" s="362"/>
      <c r="V18" s="254">
        <f>$A18</f>
        <v>0.42708333333333298</v>
      </c>
      <c r="W18" s="255"/>
      <c r="X18" s="270">
        <f>$A18</f>
        <v>0.42708333333333298</v>
      </c>
      <c r="Y18" s="271"/>
      <c r="Z18" s="240">
        <f>$A18</f>
        <v>0.42708333333333298</v>
      </c>
      <c r="AA18" s="241"/>
      <c r="AB18" s="270">
        <f>$A18</f>
        <v>0.42708333333333298</v>
      </c>
      <c r="AC18" s="271"/>
      <c r="AD18" s="238">
        <f>$A18</f>
        <v>0.42708333333333298</v>
      </c>
      <c r="AE18" s="239"/>
      <c r="AF18" s="256">
        <f>$A18</f>
        <v>0.42708333333333298</v>
      </c>
      <c r="AG18" s="257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451"/>
      <c r="F19" s="451"/>
      <c r="G19" s="451"/>
      <c r="H19" s="451"/>
      <c r="I19" s="366"/>
      <c r="J19" s="344" t="s">
        <v>6</v>
      </c>
      <c r="K19" s="371"/>
      <c r="L19" s="536" t="s">
        <v>14</v>
      </c>
      <c r="M19" s="377" t="s">
        <v>7</v>
      </c>
      <c r="N19" s="348" t="s">
        <v>9</v>
      </c>
      <c r="O19" s="349"/>
      <c r="P19" s="346"/>
      <c r="Q19" s="372"/>
      <c r="R19" s="380"/>
      <c r="S19" s="378"/>
      <c r="T19" s="363"/>
      <c r="U19" s="364"/>
      <c r="V19" s="348" t="s">
        <v>9</v>
      </c>
      <c r="W19" s="349"/>
      <c r="X19" s="344" t="s">
        <v>6</v>
      </c>
      <c r="Y19" s="371"/>
      <c r="Z19" s="361" t="s">
        <v>8</v>
      </c>
      <c r="AA19" s="362"/>
      <c r="AB19" s="344" t="s">
        <v>6</v>
      </c>
      <c r="AC19" s="371"/>
      <c r="AD19" s="365" t="s">
        <v>10</v>
      </c>
      <c r="AE19" s="366"/>
      <c r="AF19" s="332" t="s">
        <v>7</v>
      </c>
      <c r="AG19" s="333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65"/>
      <c r="E20" s="451"/>
      <c r="F20" s="451"/>
      <c r="G20" s="451"/>
      <c r="H20" s="451"/>
      <c r="I20" s="366"/>
      <c r="J20" s="344"/>
      <c r="K20" s="371"/>
      <c r="L20" s="536"/>
      <c r="M20" s="377"/>
      <c r="N20" s="348"/>
      <c r="O20" s="349"/>
      <c r="P20" s="240">
        <f>$A20</f>
        <v>0.44791666666666702</v>
      </c>
      <c r="Q20" s="241"/>
      <c r="R20" s="69">
        <f>$A20</f>
        <v>0.44791666666666702</v>
      </c>
      <c r="S20" s="12">
        <f>$A20</f>
        <v>0.44791666666666702</v>
      </c>
      <c r="T20" s="270">
        <f>$A20</f>
        <v>0.44791666666666702</v>
      </c>
      <c r="U20" s="271"/>
      <c r="V20" s="348"/>
      <c r="W20" s="349"/>
      <c r="X20" s="344"/>
      <c r="Y20" s="371"/>
      <c r="Z20" s="361"/>
      <c r="AA20" s="362"/>
      <c r="AB20" s="344"/>
      <c r="AC20" s="371"/>
      <c r="AD20" s="365"/>
      <c r="AE20" s="366"/>
      <c r="AF20" s="332"/>
      <c r="AG20" s="333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452"/>
      <c r="F21" s="452"/>
      <c r="G21" s="452"/>
      <c r="H21" s="452"/>
      <c r="I21" s="368"/>
      <c r="J21" s="346"/>
      <c r="K21" s="372"/>
      <c r="L21" s="537"/>
      <c r="M21" s="378"/>
      <c r="N21" s="350"/>
      <c r="O21" s="351"/>
      <c r="P21" s="361" t="s">
        <v>8</v>
      </c>
      <c r="Q21" s="362"/>
      <c r="R21" s="377" t="s">
        <v>7</v>
      </c>
      <c r="S21" s="379" t="s">
        <v>10</v>
      </c>
      <c r="T21" s="344" t="s">
        <v>6</v>
      </c>
      <c r="U21" s="371"/>
      <c r="V21" s="350"/>
      <c r="W21" s="351"/>
      <c r="X21" s="346"/>
      <c r="Y21" s="372"/>
      <c r="Z21" s="363"/>
      <c r="AA21" s="364"/>
      <c r="AB21" s="346"/>
      <c r="AC21" s="372"/>
      <c r="AD21" s="367"/>
      <c r="AE21" s="368"/>
      <c r="AF21" s="334"/>
      <c r="AG21" s="335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91">
        <f>$A22</f>
        <v>0.46875</v>
      </c>
      <c r="E22" s="308"/>
      <c r="F22" s="240">
        <f>$A22</f>
        <v>0.46875</v>
      </c>
      <c r="G22" s="241"/>
      <c r="H22" s="256">
        <f>$A22</f>
        <v>0.46875</v>
      </c>
      <c r="I22" s="257"/>
      <c r="J22" s="238">
        <f>$A22</f>
        <v>0.46875</v>
      </c>
      <c r="K22" s="239"/>
      <c r="L22" s="69">
        <f>$A22</f>
        <v>0.46875</v>
      </c>
      <c r="M22" s="28">
        <f>$A22</f>
        <v>0.46875</v>
      </c>
      <c r="N22" s="270">
        <f>$A22</f>
        <v>0.46875</v>
      </c>
      <c r="O22" s="271"/>
      <c r="P22" s="361"/>
      <c r="Q22" s="362"/>
      <c r="R22" s="377"/>
      <c r="S22" s="379"/>
      <c r="T22" s="344"/>
      <c r="U22" s="371"/>
      <c r="V22" s="240">
        <f>$A22</f>
        <v>0.46875</v>
      </c>
      <c r="W22" s="241"/>
      <c r="X22" s="254">
        <f>$A22</f>
        <v>0.46875</v>
      </c>
      <c r="Y22" s="255"/>
      <c r="Z22" s="270">
        <f>$A22</f>
        <v>0.46875</v>
      </c>
      <c r="AA22" s="271"/>
      <c r="AB22" s="254">
        <f>$A22</f>
        <v>0.46875</v>
      </c>
      <c r="AC22" s="255"/>
      <c r="AD22" s="69">
        <f>$A22</f>
        <v>0.46875</v>
      </c>
      <c r="AE22" s="13">
        <f>$A22</f>
        <v>0.46875</v>
      </c>
      <c r="AF22" s="238">
        <f>$A22</f>
        <v>0.46875</v>
      </c>
      <c r="AG22" s="239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81" t="s">
        <v>5</v>
      </c>
      <c r="E23" s="382"/>
      <c r="F23" s="361" t="s">
        <v>8</v>
      </c>
      <c r="G23" s="362"/>
      <c r="H23" s="332" t="s">
        <v>7</v>
      </c>
      <c r="I23" s="333"/>
      <c r="J23" s="365" t="s">
        <v>10</v>
      </c>
      <c r="K23" s="366"/>
      <c r="L23" s="377" t="s">
        <v>7</v>
      </c>
      <c r="M23" s="536" t="s">
        <v>14</v>
      </c>
      <c r="N23" s="344" t="s">
        <v>6</v>
      </c>
      <c r="O23" s="371"/>
      <c r="P23" s="363"/>
      <c r="Q23" s="364"/>
      <c r="R23" s="378"/>
      <c r="S23" s="380"/>
      <c r="T23" s="346"/>
      <c r="U23" s="372"/>
      <c r="V23" s="361" t="s">
        <v>8</v>
      </c>
      <c r="W23" s="362"/>
      <c r="X23" s="348" t="s">
        <v>9</v>
      </c>
      <c r="Y23" s="349"/>
      <c r="Z23" s="344" t="s">
        <v>6</v>
      </c>
      <c r="AA23" s="371"/>
      <c r="AB23" s="348" t="s">
        <v>9</v>
      </c>
      <c r="AC23" s="349"/>
      <c r="AD23" s="377" t="s">
        <v>7</v>
      </c>
      <c r="AE23" s="413" t="s">
        <v>5</v>
      </c>
      <c r="AF23" s="365" t="s">
        <v>10</v>
      </c>
      <c r="AG23" s="366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81"/>
      <c r="E24" s="382"/>
      <c r="F24" s="361"/>
      <c r="G24" s="362"/>
      <c r="H24" s="332"/>
      <c r="I24" s="333"/>
      <c r="J24" s="365"/>
      <c r="K24" s="366"/>
      <c r="L24" s="377"/>
      <c r="M24" s="536"/>
      <c r="N24" s="344"/>
      <c r="O24" s="371"/>
      <c r="P24" s="390">
        <f t="shared" ref="P24" si="0">$A24</f>
        <v>0.48958333333333298</v>
      </c>
      <c r="Q24" s="391"/>
      <c r="R24" s="391"/>
      <c r="S24" s="391"/>
      <c r="T24" s="391"/>
      <c r="U24" s="392"/>
      <c r="V24" s="361"/>
      <c r="W24" s="362"/>
      <c r="X24" s="348"/>
      <c r="Y24" s="349"/>
      <c r="Z24" s="344"/>
      <c r="AA24" s="371"/>
      <c r="AB24" s="348"/>
      <c r="AC24" s="349"/>
      <c r="AD24" s="377"/>
      <c r="AE24" s="413"/>
      <c r="AF24" s="365"/>
      <c r="AG24" s="366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83"/>
      <c r="E25" s="384"/>
      <c r="F25" s="363"/>
      <c r="G25" s="364"/>
      <c r="H25" s="334"/>
      <c r="I25" s="335"/>
      <c r="J25" s="367"/>
      <c r="K25" s="368"/>
      <c r="L25" s="378"/>
      <c r="M25" s="537"/>
      <c r="N25" s="346"/>
      <c r="O25" s="372"/>
      <c r="P25" s="401" t="s">
        <v>135</v>
      </c>
      <c r="Q25" s="402"/>
      <c r="R25" s="402"/>
      <c r="S25" s="402"/>
      <c r="T25" s="402"/>
      <c r="U25" s="403"/>
      <c r="V25" s="363"/>
      <c r="W25" s="364"/>
      <c r="X25" s="350"/>
      <c r="Y25" s="351"/>
      <c r="Z25" s="346"/>
      <c r="AA25" s="372"/>
      <c r="AB25" s="350"/>
      <c r="AC25" s="351"/>
      <c r="AD25" s="378"/>
      <c r="AE25" s="414"/>
      <c r="AF25" s="367"/>
      <c r="AG25" s="368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401"/>
      <c r="Q26" s="402"/>
      <c r="R26" s="402"/>
      <c r="S26" s="402"/>
      <c r="T26" s="402"/>
      <c r="U26" s="403"/>
      <c r="V26" s="212">
        <f>$A26</f>
        <v>0.51041666666666696</v>
      </c>
      <c r="W26" s="411"/>
      <c r="X26" s="411"/>
      <c r="Y26" s="411"/>
      <c r="Z26" s="411"/>
      <c r="AA26" s="519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401"/>
      <c r="Q27" s="402"/>
      <c r="R27" s="402"/>
      <c r="S27" s="402"/>
      <c r="T27" s="402"/>
      <c r="U27" s="403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56">
        <f>$A28</f>
        <v>0.53125</v>
      </c>
      <c r="E28" s="257"/>
      <c r="F28" s="270">
        <f>$A28</f>
        <v>0.53125</v>
      </c>
      <c r="G28" s="271"/>
      <c r="H28" s="254">
        <f>$A28</f>
        <v>0.53125</v>
      </c>
      <c r="I28" s="255"/>
      <c r="J28" s="256">
        <f>$A28</f>
        <v>0.53125</v>
      </c>
      <c r="K28" s="257"/>
      <c r="L28" s="254">
        <f>$A28</f>
        <v>0.53125</v>
      </c>
      <c r="M28" s="255"/>
      <c r="N28" s="240">
        <f>$A28</f>
        <v>0.53125</v>
      </c>
      <c r="O28" s="295"/>
      <c r="P28" s="401"/>
      <c r="Q28" s="402"/>
      <c r="R28" s="402"/>
      <c r="S28" s="402"/>
      <c r="T28" s="402"/>
      <c r="U28" s="403"/>
      <c r="V28" s="215">
        <f>$A28</f>
        <v>0.53125</v>
      </c>
      <c r="W28" s="216"/>
      <c r="X28" s="216"/>
      <c r="Y28" s="216"/>
      <c r="Z28" s="216"/>
      <c r="AA28" s="217"/>
      <c r="AB28" s="240">
        <f>$A28</f>
        <v>0.53125</v>
      </c>
      <c r="AC28" s="241"/>
      <c r="AD28" s="13">
        <f>$A28</f>
        <v>0.53125</v>
      </c>
      <c r="AE28" s="69">
        <f>$A28</f>
        <v>0.53125</v>
      </c>
      <c r="AF28" s="270">
        <f>$A28</f>
        <v>0.53125</v>
      </c>
      <c r="AG28" s="271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32" t="s">
        <v>7</v>
      </c>
      <c r="E29" s="333"/>
      <c r="F29" s="344" t="s">
        <v>6</v>
      </c>
      <c r="G29" s="371"/>
      <c r="H29" s="348" t="s">
        <v>9</v>
      </c>
      <c r="I29" s="349"/>
      <c r="J29" s="332" t="s">
        <v>7</v>
      </c>
      <c r="K29" s="333"/>
      <c r="L29" s="348" t="s">
        <v>9</v>
      </c>
      <c r="M29" s="349"/>
      <c r="N29" s="361" t="s">
        <v>8</v>
      </c>
      <c r="O29" s="449"/>
      <c r="P29" s="401"/>
      <c r="Q29" s="402"/>
      <c r="R29" s="402"/>
      <c r="S29" s="402"/>
      <c r="T29" s="402"/>
      <c r="U29" s="403"/>
      <c r="V29" s="194" t="s">
        <v>111</v>
      </c>
      <c r="W29" s="195"/>
      <c r="X29" s="195"/>
      <c r="Y29" s="195"/>
      <c r="Z29" s="195"/>
      <c r="AA29" s="196"/>
      <c r="AB29" s="361" t="s">
        <v>8</v>
      </c>
      <c r="AC29" s="362"/>
      <c r="AD29" s="413" t="s">
        <v>5</v>
      </c>
      <c r="AE29" s="377" t="s">
        <v>7</v>
      </c>
      <c r="AF29" s="344" t="s">
        <v>6</v>
      </c>
      <c r="AG29" s="371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32"/>
      <c r="E30" s="333"/>
      <c r="F30" s="344"/>
      <c r="G30" s="371"/>
      <c r="H30" s="348"/>
      <c r="I30" s="349"/>
      <c r="J30" s="332"/>
      <c r="K30" s="333"/>
      <c r="L30" s="348"/>
      <c r="M30" s="349"/>
      <c r="N30" s="361"/>
      <c r="O30" s="449"/>
      <c r="P30" s="401"/>
      <c r="Q30" s="402"/>
      <c r="R30" s="402"/>
      <c r="S30" s="402"/>
      <c r="T30" s="402"/>
      <c r="U30" s="403"/>
      <c r="V30" s="194"/>
      <c r="W30" s="195"/>
      <c r="X30" s="195"/>
      <c r="Y30" s="195"/>
      <c r="Z30" s="195"/>
      <c r="AA30" s="196"/>
      <c r="AB30" s="361"/>
      <c r="AC30" s="362"/>
      <c r="AD30" s="413"/>
      <c r="AE30" s="377"/>
      <c r="AF30" s="344"/>
      <c r="AG30" s="371"/>
      <c r="AI30" s="4" t="s">
        <v>52</v>
      </c>
      <c r="AJ30" s="59">
        <v>2.5</v>
      </c>
      <c r="AK30" s="48"/>
    </row>
    <row r="31" spans="1:38" ht="13.5" customHeight="1">
      <c r="A31" s="9">
        <v>6.25E-2</v>
      </c>
      <c r="B31" s="10"/>
      <c r="C31" s="10"/>
      <c r="D31" s="334"/>
      <c r="E31" s="335"/>
      <c r="F31" s="346"/>
      <c r="G31" s="372"/>
      <c r="H31" s="350"/>
      <c r="I31" s="351"/>
      <c r="J31" s="334"/>
      <c r="K31" s="335"/>
      <c r="L31" s="350"/>
      <c r="M31" s="351"/>
      <c r="N31" s="363"/>
      <c r="O31" s="450"/>
      <c r="P31" s="401"/>
      <c r="Q31" s="402"/>
      <c r="R31" s="402"/>
      <c r="S31" s="402"/>
      <c r="T31" s="402"/>
      <c r="U31" s="403"/>
      <c r="V31" s="194"/>
      <c r="W31" s="195"/>
      <c r="X31" s="195"/>
      <c r="Y31" s="195"/>
      <c r="Z31" s="195"/>
      <c r="AA31" s="196"/>
      <c r="AB31" s="363"/>
      <c r="AC31" s="364"/>
      <c r="AD31" s="414"/>
      <c r="AE31" s="378"/>
      <c r="AF31" s="346"/>
      <c r="AG31" s="372"/>
    </row>
    <row r="32" spans="1:38" s="4" customFormat="1" ht="13.5" customHeight="1">
      <c r="A32" s="9">
        <v>7.2916666666666699E-2</v>
      </c>
      <c r="B32" s="98"/>
      <c r="C32" s="98"/>
      <c r="D32" s="240">
        <f>$A32</f>
        <v>7.2916666666666699E-2</v>
      </c>
      <c r="E32" s="241"/>
      <c r="F32" s="254">
        <f>$A32</f>
        <v>7.2916666666666699E-2</v>
      </c>
      <c r="G32" s="255"/>
      <c r="H32" s="291">
        <f>$A32</f>
        <v>7.2916666666666699E-2</v>
      </c>
      <c r="I32" s="308"/>
      <c r="J32" s="240">
        <f>$A32</f>
        <v>7.2916666666666699E-2</v>
      </c>
      <c r="K32" s="295"/>
      <c r="L32" s="270">
        <f>$A32</f>
        <v>7.2916666666666699E-2</v>
      </c>
      <c r="M32" s="271"/>
      <c r="N32" s="256">
        <f>$A32</f>
        <v>7.2916666666666699E-2</v>
      </c>
      <c r="O32" s="257"/>
      <c r="P32" s="401"/>
      <c r="Q32" s="402"/>
      <c r="R32" s="402"/>
      <c r="S32" s="402"/>
      <c r="T32" s="402"/>
      <c r="U32" s="403"/>
      <c r="V32" s="194"/>
      <c r="W32" s="195"/>
      <c r="X32" s="195"/>
      <c r="Y32" s="195"/>
      <c r="Z32" s="195"/>
      <c r="AA32" s="196"/>
      <c r="AB32" s="238">
        <f>$A32</f>
        <v>7.2916666666666699E-2</v>
      </c>
      <c r="AC32" s="239"/>
      <c r="AD32" s="254">
        <f>$A32</f>
        <v>7.2916666666666699E-2</v>
      </c>
      <c r="AE32" s="255"/>
      <c r="AF32" s="291">
        <f>$A32</f>
        <v>7.2916666666666699E-2</v>
      </c>
      <c r="AG32" s="308"/>
      <c r="AI32" s="4" t="s">
        <v>58</v>
      </c>
      <c r="AJ32" s="48">
        <f>SUM(AJ18:AJ30)</f>
        <v>35</v>
      </c>
      <c r="AK32" s="49"/>
      <c r="AL32" s="99"/>
    </row>
    <row r="33" spans="1:33" s="4" customFormat="1" ht="13.5" customHeight="1">
      <c r="A33" s="9">
        <v>8.3333333333333398E-2</v>
      </c>
      <c r="B33" s="10"/>
      <c r="C33" s="10"/>
      <c r="D33" s="361" t="s">
        <v>8</v>
      </c>
      <c r="E33" s="362"/>
      <c r="F33" s="348" t="s">
        <v>9</v>
      </c>
      <c r="G33" s="349"/>
      <c r="H33" s="381" t="s">
        <v>5</v>
      </c>
      <c r="I33" s="382"/>
      <c r="J33" s="361" t="s">
        <v>8</v>
      </c>
      <c r="K33" s="449"/>
      <c r="L33" s="344" t="s">
        <v>6</v>
      </c>
      <c r="M33" s="371"/>
      <c r="N33" s="332" t="s">
        <v>7</v>
      </c>
      <c r="O33" s="333"/>
      <c r="P33" s="401"/>
      <c r="Q33" s="402"/>
      <c r="R33" s="402"/>
      <c r="S33" s="402"/>
      <c r="T33" s="402"/>
      <c r="U33" s="403"/>
      <c r="V33" s="194"/>
      <c r="W33" s="195"/>
      <c r="X33" s="195"/>
      <c r="Y33" s="195"/>
      <c r="Z33" s="195"/>
      <c r="AA33" s="196"/>
      <c r="AB33" s="365" t="s">
        <v>10</v>
      </c>
      <c r="AC33" s="366"/>
      <c r="AD33" s="348" t="s">
        <v>9</v>
      </c>
      <c r="AE33" s="349"/>
      <c r="AF33" s="381" t="s">
        <v>5</v>
      </c>
      <c r="AG33" s="382"/>
    </row>
    <row r="34" spans="1:33" s="4" customFormat="1" ht="13.5" customHeight="1">
      <c r="A34" s="9">
        <v>9.3750000000000097E-2</v>
      </c>
      <c r="B34" s="10"/>
      <c r="C34" s="10"/>
      <c r="D34" s="361"/>
      <c r="E34" s="362"/>
      <c r="F34" s="348"/>
      <c r="G34" s="349"/>
      <c r="H34" s="381"/>
      <c r="I34" s="382"/>
      <c r="J34" s="361"/>
      <c r="K34" s="449"/>
      <c r="L34" s="344"/>
      <c r="M34" s="371"/>
      <c r="N34" s="332"/>
      <c r="O34" s="333"/>
      <c r="P34" s="401"/>
      <c r="Q34" s="402"/>
      <c r="R34" s="402"/>
      <c r="S34" s="402"/>
      <c r="T34" s="402"/>
      <c r="U34" s="403"/>
      <c r="V34" s="194"/>
      <c r="W34" s="195"/>
      <c r="X34" s="195"/>
      <c r="Y34" s="195"/>
      <c r="Z34" s="195"/>
      <c r="AA34" s="196"/>
      <c r="AB34" s="365"/>
      <c r="AC34" s="366"/>
      <c r="AD34" s="348"/>
      <c r="AE34" s="349"/>
      <c r="AF34" s="381"/>
      <c r="AG34" s="382"/>
    </row>
    <row r="35" spans="1:33" s="4" customFormat="1" ht="13.5" customHeight="1">
      <c r="A35" s="9">
        <v>0.104166666666667</v>
      </c>
      <c r="B35" s="10"/>
      <c r="C35" s="10"/>
      <c r="D35" s="363"/>
      <c r="E35" s="364"/>
      <c r="F35" s="350"/>
      <c r="G35" s="351"/>
      <c r="H35" s="383"/>
      <c r="I35" s="384"/>
      <c r="J35" s="363"/>
      <c r="K35" s="450"/>
      <c r="L35" s="346"/>
      <c r="M35" s="372"/>
      <c r="N35" s="334"/>
      <c r="O35" s="335"/>
      <c r="P35" s="437"/>
      <c r="Q35" s="438"/>
      <c r="R35" s="438"/>
      <c r="S35" s="438"/>
      <c r="T35" s="438"/>
      <c r="U35" s="439"/>
      <c r="V35" s="197"/>
      <c r="W35" s="198"/>
      <c r="X35" s="198"/>
      <c r="Y35" s="198"/>
      <c r="Z35" s="198"/>
      <c r="AA35" s="199"/>
      <c r="AB35" s="367"/>
      <c r="AC35" s="368"/>
      <c r="AD35" s="350"/>
      <c r="AE35" s="351"/>
      <c r="AF35" s="383"/>
      <c r="AG35" s="384"/>
    </row>
    <row r="36" spans="1:33" s="4" customFormat="1" ht="13.5" customHeight="1">
      <c r="A36" s="9">
        <v>0.114583333333333</v>
      </c>
      <c r="B36" s="98"/>
      <c r="C36" s="98"/>
      <c r="D36" s="99"/>
      <c r="E36" s="99"/>
      <c r="F36" s="97"/>
      <c r="G36" s="18"/>
      <c r="H36" s="99"/>
      <c r="I36" s="99"/>
      <c r="J36" s="99"/>
      <c r="K36" s="99"/>
      <c r="L36" s="97"/>
      <c r="M36" s="18"/>
      <c r="N36" s="99"/>
      <c r="O36" s="99"/>
      <c r="P36" s="190"/>
      <c r="Q36" s="190"/>
      <c r="R36" s="190"/>
      <c r="S36" s="190"/>
      <c r="T36" s="190"/>
      <c r="U36" s="190"/>
      <c r="V36" s="99"/>
      <c r="W36" s="99"/>
      <c r="X36" s="99"/>
      <c r="Y36" s="99"/>
      <c r="Z36" s="99"/>
      <c r="AA36" s="99"/>
    </row>
    <row r="37" spans="1:33" s="4" customFormat="1" ht="13.5" customHeight="1">
      <c r="A37" s="9">
        <v>0.124999999999999</v>
      </c>
      <c r="B37" s="10"/>
      <c r="C37" s="10"/>
      <c r="D37" s="191" t="s">
        <v>113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113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132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41"/>
      <c r="W38" s="41"/>
      <c r="X38" s="41"/>
      <c r="Y38" s="41"/>
      <c r="Z38" s="41"/>
      <c r="AA38" s="41"/>
      <c r="AB38" s="61"/>
      <c r="AC38" s="99"/>
      <c r="AD38" s="99"/>
      <c r="AE38" s="99"/>
      <c r="AF38" s="99"/>
      <c r="AG38" s="99"/>
    </row>
    <row r="39" spans="1:33" s="4" customFormat="1" ht="13.5" customHeight="1">
      <c r="A39" s="9">
        <v>0.14583333333333101</v>
      </c>
      <c r="B39" s="10"/>
      <c r="C39" s="10"/>
      <c r="E39" s="99"/>
      <c r="F39" s="99"/>
      <c r="G39" s="99"/>
      <c r="H39" s="99"/>
      <c r="I39" s="99"/>
      <c r="K39" s="99"/>
      <c r="M39" s="99"/>
      <c r="N39" s="99"/>
      <c r="O39" s="99"/>
      <c r="Q39" s="99"/>
      <c r="R39" s="99"/>
      <c r="T39" s="99"/>
      <c r="U39" s="99"/>
      <c r="W39" s="99"/>
      <c r="X39" s="99"/>
      <c r="Y39" s="99"/>
      <c r="Z39" s="99"/>
      <c r="AA39" s="99"/>
      <c r="AB39" s="99"/>
      <c r="AD39" s="99"/>
      <c r="AE39" s="99"/>
      <c r="AF39" s="99"/>
      <c r="AG39" s="99"/>
    </row>
    <row r="40" spans="1:33" s="4" customFormat="1" ht="13.5" customHeight="1">
      <c r="A40" s="9">
        <v>0.156249999999997</v>
      </c>
      <c r="B40" s="10"/>
      <c r="C40" s="10"/>
      <c r="D40" s="99"/>
      <c r="E40" s="99"/>
      <c r="F40" s="99"/>
      <c r="G40" s="99"/>
      <c r="H40" s="99"/>
      <c r="I40" s="99"/>
      <c r="J40" s="99"/>
      <c r="K40" s="99"/>
      <c r="M40" s="99"/>
      <c r="N40" s="99"/>
      <c r="O40" s="99"/>
      <c r="P40" s="99"/>
      <c r="Q40" s="99"/>
      <c r="R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99"/>
      <c r="K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33" s="4" customFormat="1" ht="13.5" customHeight="1">
      <c r="A42" s="9">
        <v>0.17708333333332901</v>
      </c>
      <c r="B42" s="98"/>
      <c r="C42" s="98"/>
      <c r="E42" s="99"/>
      <c r="F42" s="99"/>
      <c r="G42" s="99"/>
      <c r="H42" s="99"/>
      <c r="I42" s="99"/>
      <c r="J42" s="99"/>
      <c r="K42" s="99"/>
      <c r="M42" s="99"/>
      <c r="N42" s="99"/>
      <c r="O42" s="99"/>
      <c r="P42" s="99"/>
      <c r="Q42" s="99"/>
      <c r="R42" s="99"/>
      <c r="T42" s="99"/>
      <c r="U42" s="99"/>
      <c r="V42" s="99"/>
      <c r="W42" s="99"/>
      <c r="X42" s="99"/>
      <c r="Y42" s="99"/>
      <c r="Z42" s="99"/>
      <c r="AA42" s="99"/>
      <c r="AB42" s="99"/>
      <c r="AD42" s="99"/>
      <c r="AE42" s="99"/>
      <c r="AF42" s="99"/>
      <c r="AG42" s="99"/>
    </row>
    <row r="43" spans="1:33">
      <c r="L43" s="4"/>
      <c r="S43" s="4"/>
    </row>
    <row r="44" spans="1:33" ht="12.75" customHeight="1">
      <c r="I44" s="5"/>
    </row>
    <row r="49" spans="9:9">
      <c r="I49" s="5"/>
    </row>
    <row r="52" spans="9:9">
      <c r="I52" s="5"/>
    </row>
    <row r="55" spans="9:9">
      <c r="I55" s="5"/>
    </row>
  </sheetData>
  <mergeCells count="209">
    <mergeCell ref="D13:E15"/>
    <mergeCell ref="H13:I15"/>
    <mergeCell ref="J19:K21"/>
    <mergeCell ref="J22:K22"/>
    <mergeCell ref="N22:O22"/>
    <mergeCell ref="N18:O18"/>
    <mergeCell ref="D29:E31"/>
    <mergeCell ref="H29:I31"/>
    <mergeCell ref="D33:E35"/>
    <mergeCell ref="D28:E28"/>
    <mergeCell ref="H28:I28"/>
    <mergeCell ref="F33:G35"/>
    <mergeCell ref="F28:G28"/>
    <mergeCell ref="F29:G31"/>
    <mergeCell ref="F32:G32"/>
    <mergeCell ref="D27:I27"/>
    <mergeCell ref="P17:Q19"/>
    <mergeCell ref="P20:Q20"/>
    <mergeCell ref="T20:U20"/>
    <mergeCell ref="P21:Q23"/>
    <mergeCell ref="D23:E25"/>
    <mergeCell ref="F23:G25"/>
    <mergeCell ref="H23:I25"/>
    <mergeCell ref="J23:K25"/>
    <mergeCell ref="D22:E22"/>
    <mergeCell ref="F22:G22"/>
    <mergeCell ref="M19:M21"/>
    <mergeCell ref="N19:O21"/>
    <mergeCell ref="D18:I18"/>
    <mergeCell ref="D19:I21"/>
    <mergeCell ref="R17:R19"/>
    <mergeCell ref="D17:I17"/>
    <mergeCell ref="P36:U36"/>
    <mergeCell ref="D37:I37"/>
    <mergeCell ref="J37:O37"/>
    <mergeCell ref="P37:U37"/>
    <mergeCell ref="V37:AA37"/>
    <mergeCell ref="AB32:AC32"/>
    <mergeCell ref="AD32:AE32"/>
    <mergeCell ref="AF32:AG32"/>
    <mergeCell ref="J33:K35"/>
    <mergeCell ref="L33:M35"/>
    <mergeCell ref="N33:O35"/>
    <mergeCell ref="V29:AA35"/>
    <mergeCell ref="AB29:AC31"/>
    <mergeCell ref="AF29:AG31"/>
    <mergeCell ref="J32:K32"/>
    <mergeCell ref="L32:M32"/>
    <mergeCell ref="N32:O32"/>
    <mergeCell ref="J29:K31"/>
    <mergeCell ref="L29:M31"/>
    <mergeCell ref="N29:O31"/>
    <mergeCell ref="H33:I35"/>
    <mergeCell ref="D32:E32"/>
    <mergeCell ref="H32:I32"/>
    <mergeCell ref="AB37:AG37"/>
    <mergeCell ref="AF28:AG28"/>
    <mergeCell ref="V27:AA27"/>
    <mergeCell ref="AB27:AG27"/>
    <mergeCell ref="AD23:AD25"/>
    <mergeCell ref="AE23:AE25"/>
    <mergeCell ref="J27:O27"/>
    <mergeCell ref="J28:K28"/>
    <mergeCell ref="L28:M28"/>
    <mergeCell ref="N28:O28"/>
    <mergeCell ref="V23:W25"/>
    <mergeCell ref="R21:R23"/>
    <mergeCell ref="S21:S23"/>
    <mergeCell ref="AF22:AG22"/>
    <mergeCell ref="Z22:AA22"/>
    <mergeCell ref="AB22:AC22"/>
    <mergeCell ref="AF23:AG25"/>
    <mergeCell ref="V26:AA26"/>
    <mergeCell ref="AB26:AG26"/>
    <mergeCell ref="Z23:AA25"/>
    <mergeCell ref="AB23:AC25"/>
    <mergeCell ref="V28:AA28"/>
    <mergeCell ref="P25:U35"/>
    <mergeCell ref="P24:U24"/>
    <mergeCell ref="L23:L25"/>
    <mergeCell ref="AF12:AG12"/>
    <mergeCell ref="AB13:AC15"/>
    <mergeCell ref="AF13:AG15"/>
    <mergeCell ref="AF18:AG18"/>
    <mergeCell ref="V17:AA17"/>
    <mergeCell ref="AB17:AG17"/>
    <mergeCell ref="T13:U15"/>
    <mergeCell ref="P16:Q16"/>
    <mergeCell ref="T16:U16"/>
    <mergeCell ref="AB18:AC18"/>
    <mergeCell ref="AB16:AG16"/>
    <mergeCell ref="AD12:AE12"/>
    <mergeCell ref="AD13:AE15"/>
    <mergeCell ref="R12:S12"/>
    <mergeCell ref="R13:S15"/>
    <mergeCell ref="T17:U19"/>
    <mergeCell ref="V18:W18"/>
    <mergeCell ref="X18:Y18"/>
    <mergeCell ref="Z18:AA18"/>
    <mergeCell ref="V16:AA16"/>
    <mergeCell ref="P13:Q15"/>
    <mergeCell ref="S17:S19"/>
    <mergeCell ref="AB19:AC21"/>
    <mergeCell ref="AF19:AG21"/>
    <mergeCell ref="D9:E11"/>
    <mergeCell ref="H9:I11"/>
    <mergeCell ref="J9:K11"/>
    <mergeCell ref="AB9:AC11"/>
    <mergeCell ref="AF9:AG11"/>
    <mergeCell ref="D8:E8"/>
    <mergeCell ref="H8:I8"/>
    <mergeCell ref="J8:K8"/>
    <mergeCell ref="N8:O8"/>
    <mergeCell ref="P8:Q8"/>
    <mergeCell ref="T8:U8"/>
    <mergeCell ref="L8:M8"/>
    <mergeCell ref="N9:O11"/>
    <mergeCell ref="V9:W11"/>
    <mergeCell ref="X9:Y11"/>
    <mergeCell ref="Z9:AA11"/>
    <mergeCell ref="P9:Q11"/>
    <mergeCell ref="T9:U11"/>
    <mergeCell ref="R8:S8"/>
    <mergeCell ref="R9:S11"/>
    <mergeCell ref="AD8:AE8"/>
    <mergeCell ref="AD9:AE11"/>
    <mergeCell ref="F9:F11"/>
    <mergeCell ref="AF8:AG8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V7:W7"/>
    <mergeCell ref="X7:Y7"/>
    <mergeCell ref="N7:O7"/>
    <mergeCell ref="P7:Q7"/>
    <mergeCell ref="R7:S7"/>
    <mergeCell ref="T7:U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5:Y5"/>
    <mergeCell ref="AD5:AE5"/>
    <mergeCell ref="G9:G11"/>
    <mergeCell ref="F13:F15"/>
    <mergeCell ref="G13:G15"/>
    <mergeCell ref="L9:M11"/>
    <mergeCell ref="L12:M12"/>
    <mergeCell ref="L13:M15"/>
    <mergeCell ref="AB33:AC35"/>
    <mergeCell ref="AD33:AE35"/>
    <mergeCell ref="V8:W8"/>
    <mergeCell ref="X8:Y8"/>
    <mergeCell ref="Z8:AA8"/>
    <mergeCell ref="J13:K15"/>
    <mergeCell ref="P12:Q12"/>
    <mergeCell ref="T12:U12"/>
    <mergeCell ref="D26:I26"/>
    <mergeCell ref="J26:O26"/>
    <mergeCell ref="J12:K12"/>
    <mergeCell ref="D16:I16"/>
    <mergeCell ref="J18:K18"/>
    <mergeCell ref="M23:M25"/>
    <mergeCell ref="N23:O25"/>
    <mergeCell ref="D12:E12"/>
    <mergeCell ref="H12:I12"/>
    <mergeCell ref="H22:I22"/>
    <mergeCell ref="AF33:AG35"/>
    <mergeCell ref="L19:L21"/>
    <mergeCell ref="AB8:AC8"/>
    <mergeCell ref="N12:O12"/>
    <mergeCell ref="N13:O15"/>
    <mergeCell ref="V12:AA12"/>
    <mergeCell ref="V13:AA15"/>
    <mergeCell ref="AB12:AC12"/>
    <mergeCell ref="AD29:AD31"/>
    <mergeCell ref="AE29:AE31"/>
    <mergeCell ref="AD18:AE18"/>
    <mergeCell ref="AD19:AE21"/>
    <mergeCell ref="V19:W21"/>
    <mergeCell ref="X19:Y21"/>
    <mergeCell ref="Z19:AA21"/>
    <mergeCell ref="V22:W22"/>
    <mergeCell ref="X22:Y22"/>
    <mergeCell ref="T21:U23"/>
    <mergeCell ref="X23:Y25"/>
    <mergeCell ref="J16:O16"/>
    <mergeCell ref="AB28:AC28"/>
    <mergeCell ref="J17:O17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AB8" sqref="AB8:AG15"/>
    </sheetView>
  </sheetViews>
  <sheetFormatPr defaultColWidth="4" defaultRowHeight="12.75"/>
  <cols>
    <col min="1" max="1" width="8.140625" style="1" customWidth="1"/>
    <col min="2" max="3" width="2.7109375" style="94" customWidth="1"/>
    <col min="4" max="33" width="4.7109375" style="95" customWidth="1"/>
    <col min="34" max="34" width="4" style="95"/>
    <col min="35" max="35" width="9.85546875" style="4" customWidth="1"/>
    <col min="36" max="36" width="4.85546875" style="95" bestFit="1" customWidth="1"/>
    <col min="37" max="16384" width="4" style="95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116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12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52</v>
      </c>
      <c r="B4" s="111" t="s">
        <v>137</v>
      </c>
      <c r="D4" s="234">
        <v>41953</v>
      </c>
      <c r="E4" s="234"/>
      <c r="F4" s="234"/>
      <c r="G4" s="235" t="str">
        <f>"(day "&amp;$A$4+0&amp;")"</f>
        <v>(day 52)</v>
      </c>
      <c r="H4" s="235"/>
      <c r="I4" s="235"/>
      <c r="J4" s="234">
        <f>D4+1</f>
        <v>41954</v>
      </c>
      <c r="K4" s="234"/>
      <c r="L4" s="234"/>
      <c r="M4" s="235" t="str">
        <f>"(day "&amp;$A$4+1&amp;")"</f>
        <v>(day 53)</v>
      </c>
      <c r="N4" s="235"/>
      <c r="O4" s="235"/>
      <c r="P4" s="234">
        <f>J4+1</f>
        <v>41955</v>
      </c>
      <c r="Q4" s="234"/>
      <c r="R4" s="234"/>
      <c r="S4" s="235" t="str">
        <f>"(day "&amp;$A$4+2&amp;")"</f>
        <v>(day 54)</v>
      </c>
      <c r="T4" s="235"/>
      <c r="U4" s="235"/>
      <c r="V4" s="234">
        <f>P4+1</f>
        <v>41956</v>
      </c>
      <c r="W4" s="234"/>
      <c r="X4" s="234"/>
      <c r="Y4" s="235" t="str">
        <f>"(day "&amp;$A$4+3&amp;")"</f>
        <v>(day 55)</v>
      </c>
      <c r="Z4" s="235"/>
      <c r="AA4" s="235"/>
      <c r="AB4" s="234">
        <f>V4+1</f>
        <v>41957</v>
      </c>
      <c r="AC4" s="234"/>
      <c r="AD4" s="234"/>
      <c r="AE4" s="235" t="str">
        <f>"(day "&amp;$A$4+4&amp;")"</f>
        <v>(day 56)</v>
      </c>
      <c r="AF4" s="235"/>
      <c r="AG4" s="235"/>
      <c r="AI4" s="6"/>
    </row>
    <row r="5" spans="1:36" s="7" customFormat="1" ht="13.5" customHeight="1">
      <c r="A5" s="112">
        <v>12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599" t="s">
        <v>126</v>
      </c>
      <c r="E8" s="600"/>
      <c r="F8" s="600"/>
      <c r="G8" s="600"/>
      <c r="H8" s="600"/>
      <c r="I8" s="601"/>
      <c r="J8" s="599" t="s">
        <v>126</v>
      </c>
      <c r="K8" s="600"/>
      <c r="L8" s="600"/>
      <c r="M8" s="600"/>
      <c r="N8" s="600"/>
      <c r="O8" s="601"/>
      <c r="P8" s="238">
        <f>$A8</f>
        <v>0.32291666666666669</v>
      </c>
      <c r="Q8" s="239"/>
      <c r="R8" s="254">
        <f>$A8</f>
        <v>0.32291666666666669</v>
      </c>
      <c r="S8" s="255"/>
      <c r="T8" s="240">
        <f>$A8</f>
        <v>0.32291666666666669</v>
      </c>
      <c r="U8" s="241"/>
      <c r="V8" s="240">
        <f>$A8</f>
        <v>0.32291666666666669</v>
      </c>
      <c r="W8" s="241"/>
      <c r="X8" s="254">
        <f>$A8</f>
        <v>0.32291666666666669</v>
      </c>
      <c r="Y8" s="255"/>
      <c r="Z8" s="238">
        <f>$A8</f>
        <v>0.32291666666666669</v>
      </c>
      <c r="AA8" s="239"/>
      <c r="AB8" s="240">
        <f t="shared" ref="AB8" si="0">$A8</f>
        <v>0.32291666666666669</v>
      </c>
      <c r="AC8" s="295"/>
      <c r="AD8" s="295"/>
      <c r="AE8" s="295"/>
      <c r="AF8" s="295"/>
      <c r="AG8" s="241"/>
    </row>
    <row r="9" spans="1:36" ht="13.5" customHeight="1">
      <c r="A9" s="9">
        <v>0.33333333333333331</v>
      </c>
      <c r="B9" s="10"/>
      <c r="C9" s="10"/>
      <c r="D9" s="602"/>
      <c r="E9" s="603"/>
      <c r="F9" s="603"/>
      <c r="G9" s="603"/>
      <c r="H9" s="603"/>
      <c r="I9" s="604"/>
      <c r="J9" s="602"/>
      <c r="K9" s="603"/>
      <c r="L9" s="603"/>
      <c r="M9" s="603"/>
      <c r="N9" s="603"/>
      <c r="O9" s="604"/>
      <c r="P9" s="365" t="s">
        <v>10</v>
      </c>
      <c r="Q9" s="366"/>
      <c r="R9" s="348" t="s">
        <v>9</v>
      </c>
      <c r="S9" s="349"/>
      <c r="T9" s="361" t="s">
        <v>8</v>
      </c>
      <c r="U9" s="362"/>
      <c r="V9" s="361" t="s">
        <v>8</v>
      </c>
      <c r="W9" s="362"/>
      <c r="X9" s="348" t="s">
        <v>9</v>
      </c>
      <c r="Y9" s="349"/>
      <c r="Z9" s="365" t="s">
        <v>10</v>
      </c>
      <c r="AA9" s="366"/>
      <c r="AB9" s="361" t="s">
        <v>8</v>
      </c>
      <c r="AC9" s="449"/>
      <c r="AD9" s="449"/>
      <c r="AE9" s="449"/>
      <c r="AF9" s="449"/>
      <c r="AG9" s="362"/>
    </row>
    <row r="10" spans="1:36" ht="13.5" customHeight="1">
      <c r="A10" s="9">
        <v>0.34375</v>
      </c>
      <c r="B10" s="10"/>
      <c r="C10" s="10"/>
      <c r="D10" s="394" t="s">
        <v>133</v>
      </c>
      <c r="E10" s="395"/>
      <c r="F10" s="395"/>
      <c r="G10" s="395"/>
      <c r="H10" s="395"/>
      <c r="I10" s="396"/>
      <c r="J10" s="394" t="s">
        <v>134</v>
      </c>
      <c r="K10" s="395"/>
      <c r="L10" s="395"/>
      <c r="M10" s="395"/>
      <c r="N10" s="395"/>
      <c r="O10" s="396"/>
      <c r="P10" s="365"/>
      <c r="Q10" s="366"/>
      <c r="R10" s="348"/>
      <c r="S10" s="349"/>
      <c r="T10" s="361"/>
      <c r="U10" s="362"/>
      <c r="V10" s="361"/>
      <c r="W10" s="362"/>
      <c r="X10" s="348"/>
      <c r="Y10" s="349"/>
      <c r="Z10" s="365"/>
      <c r="AA10" s="366"/>
      <c r="AB10" s="361"/>
      <c r="AC10" s="449"/>
      <c r="AD10" s="449"/>
      <c r="AE10" s="449"/>
      <c r="AF10" s="449"/>
      <c r="AG10" s="362"/>
    </row>
    <row r="11" spans="1:36" ht="13.5" customHeight="1">
      <c r="A11" s="9">
        <v>0.35416666666666702</v>
      </c>
      <c r="B11" s="10"/>
      <c r="C11" s="10"/>
      <c r="D11" s="394"/>
      <c r="E11" s="395"/>
      <c r="F11" s="395"/>
      <c r="G11" s="395"/>
      <c r="H11" s="395"/>
      <c r="I11" s="396"/>
      <c r="J11" s="394"/>
      <c r="K11" s="395"/>
      <c r="L11" s="395"/>
      <c r="M11" s="395"/>
      <c r="N11" s="395"/>
      <c r="O11" s="396"/>
      <c r="P11" s="367"/>
      <c r="Q11" s="368"/>
      <c r="R11" s="350"/>
      <c r="S11" s="351"/>
      <c r="T11" s="363"/>
      <c r="U11" s="364"/>
      <c r="V11" s="363"/>
      <c r="W11" s="364"/>
      <c r="X11" s="350"/>
      <c r="Y11" s="351"/>
      <c r="Z11" s="367"/>
      <c r="AA11" s="368"/>
      <c r="AB11" s="361"/>
      <c r="AC11" s="449"/>
      <c r="AD11" s="449"/>
      <c r="AE11" s="449"/>
      <c r="AF11" s="449"/>
      <c r="AG11" s="362"/>
    </row>
    <row r="12" spans="1:36" ht="13.5" customHeight="1">
      <c r="A12" s="9">
        <v>0.36458333333333298</v>
      </c>
      <c r="D12" s="394"/>
      <c r="E12" s="395"/>
      <c r="F12" s="395"/>
      <c r="G12" s="395"/>
      <c r="H12" s="395"/>
      <c r="I12" s="396"/>
      <c r="J12" s="394"/>
      <c r="K12" s="395"/>
      <c r="L12" s="395"/>
      <c r="M12" s="395"/>
      <c r="N12" s="395"/>
      <c r="O12" s="396"/>
      <c r="P12" s="256">
        <f>$A12</f>
        <v>0.36458333333333298</v>
      </c>
      <c r="Q12" s="354"/>
      <c r="R12" s="354"/>
      <c r="S12" s="354"/>
      <c r="T12" s="354"/>
      <c r="U12" s="257"/>
      <c r="V12" s="238">
        <f>$A12</f>
        <v>0.36458333333333298</v>
      </c>
      <c r="W12" s="239"/>
      <c r="X12" s="240">
        <f>$A12</f>
        <v>0.36458333333333298</v>
      </c>
      <c r="Y12" s="241"/>
      <c r="Z12" s="254">
        <f>$A12</f>
        <v>0.36458333333333298</v>
      </c>
      <c r="AA12" s="255"/>
      <c r="AB12" s="361"/>
      <c r="AC12" s="449"/>
      <c r="AD12" s="449"/>
      <c r="AE12" s="449"/>
      <c r="AF12" s="449"/>
      <c r="AG12" s="362"/>
    </row>
    <row r="13" spans="1:36" ht="13.5" customHeight="1">
      <c r="A13" s="9">
        <v>0.375</v>
      </c>
      <c r="B13" s="10"/>
      <c r="C13" s="10"/>
      <c r="D13" s="394"/>
      <c r="E13" s="395"/>
      <c r="F13" s="395"/>
      <c r="G13" s="395"/>
      <c r="H13" s="395"/>
      <c r="I13" s="396"/>
      <c r="J13" s="394"/>
      <c r="K13" s="395"/>
      <c r="L13" s="395"/>
      <c r="M13" s="395"/>
      <c r="N13" s="395"/>
      <c r="O13" s="396"/>
      <c r="P13" s="332" t="s">
        <v>7</v>
      </c>
      <c r="Q13" s="525"/>
      <c r="R13" s="525"/>
      <c r="S13" s="525"/>
      <c r="T13" s="525"/>
      <c r="U13" s="333"/>
      <c r="V13" s="365" t="s">
        <v>10</v>
      </c>
      <c r="W13" s="366"/>
      <c r="X13" s="361" t="s">
        <v>8</v>
      </c>
      <c r="Y13" s="362"/>
      <c r="Z13" s="348" t="s">
        <v>9</v>
      </c>
      <c r="AA13" s="349"/>
      <c r="AB13" s="361"/>
      <c r="AC13" s="449"/>
      <c r="AD13" s="449"/>
      <c r="AE13" s="449"/>
      <c r="AF13" s="449"/>
      <c r="AG13" s="362"/>
    </row>
    <row r="14" spans="1:36" ht="13.5" customHeight="1">
      <c r="A14" s="9">
        <v>0.38541666666666702</v>
      </c>
      <c r="B14" s="10"/>
      <c r="C14" s="10"/>
      <c r="D14" s="394"/>
      <c r="E14" s="395"/>
      <c r="F14" s="395"/>
      <c r="G14" s="395"/>
      <c r="H14" s="395"/>
      <c r="I14" s="396"/>
      <c r="J14" s="394"/>
      <c r="K14" s="395"/>
      <c r="L14" s="395"/>
      <c r="M14" s="395"/>
      <c r="N14" s="395"/>
      <c r="O14" s="396"/>
      <c r="P14" s="332"/>
      <c r="Q14" s="525"/>
      <c r="R14" s="525"/>
      <c r="S14" s="525"/>
      <c r="T14" s="525"/>
      <c r="U14" s="333"/>
      <c r="V14" s="365"/>
      <c r="W14" s="366"/>
      <c r="X14" s="361"/>
      <c r="Y14" s="362"/>
      <c r="Z14" s="348"/>
      <c r="AA14" s="349"/>
      <c r="AB14" s="361"/>
      <c r="AC14" s="449"/>
      <c r="AD14" s="449"/>
      <c r="AE14" s="449"/>
      <c r="AF14" s="449"/>
      <c r="AG14" s="362"/>
    </row>
    <row r="15" spans="1:36" ht="13.5" customHeight="1">
      <c r="A15" s="9">
        <v>0.39583333333333298</v>
      </c>
      <c r="B15" s="10"/>
      <c r="C15" s="10"/>
      <c r="D15" s="394"/>
      <c r="E15" s="395"/>
      <c r="F15" s="395"/>
      <c r="G15" s="395"/>
      <c r="H15" s="395"/>
      <c r="I15" s="396"/>
      <c r="J15" s="394"/>
      <c r="K15" s="395"/>
      <c r="L15" s="395"/>
      <c r="M15" s="395"/>
      <c r="N15" s="395"/>
      <c r="O15" s="396"/>
      <c r="P15" s="334"/>
      <c r="Q15" s="526"/>
      <c r="R15" s="526"/>
      <c r="S15" s="526"/>
      <c r="T15" s="526"/>
      <c r="U15" s="335"/>
      <c r="V15" s="367"/>
      <c r="W15" s="368"/>
      <c r="X15" s="363"/>
      <c r="Y15" s="364"/>
      <c r="Z15" s="350"/>
      <c r="AA15" s="351"/>
      <c r="AB15" s="363"/>
      <c r="AC15" s="450"/>
      <c r="AD15" s="450"/>
      <c r="AE15" s="450"/>
      <c r="AF15" s="450"/>
      <c r="AG15" s="364"/>
    </row>
    <row r="16" spans="1:36" ht="13.5" customHeight="1">
      <c r="A16" s="9">
        <v>0.40625</v>
      </c>
      <c r="D16" s="394"/>
      <c r="E16" s="395"/>
      <c r="F16" s="395"/>
      <c r="G16" s="395"/>
      <c r="H16" s="395"/>
      <c r="I16" s="396"/>
      <c r="J16" s="394"/>
      <c r="K16" s="395"/>
      <c r="L16" s="395"/>
      <c r="M16" s="395"/>
      <c r="N16" s="395"/>
      <c r="O16" s="396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95" t="s">
        <v>56</v>
      </c>
    </row>
    <row r="17" spans="1:38" ht="13.5" customHeight="1">
      <c r="A17" s="9">
        <v>0.41666666666666702</v>
      </c>
      <c r="B17" s="10"/>
      <c r="C17" s="10"/>
      <c r="D17" s="394"/>
      <c r="E17" s="395"/>
      <c r="F17" s="395"/>
      <c r="G17" s="395"/>
      <c r="H17" s="395"/>
      <c r="I17" s="396"/>
      <c r="J17" s="394"/>
      <c r="K17" s="395"/>
      <c r="L17" s="395"/>
      <c r="M17" s="395"/>
      <c r="N17" s="395"/>
      <c r="O17" s="396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394"/>
      <c r="E18" s="395"/>
      <c r="F18" s="395"/>
      <c r="G18" s="395"/>
      <c r="H18" s="395"/>
      <c r="I18" s="396"/>
      <c r="J18" s="394"/>
      <c r="K18" s="395"/>
      <c r="L18" s="395"/>
      <c r="M18" s="395"/>
      <c r="N18" s="395"/>
      <c r="O18" s="396"/>
      <c r="P18" s="240">
        <f>$A18</f>
        <v>0.42708333333333298</v>
      </c>
      <c r="Q18" s="241"/>
      <c r="R18" s="184">
        <f>$A18</f>
        <v>0.42708333333333298</v>
      </c>
      <c r="S18" s="185"/>
      <c r="T18" s="238">
        <f>$A18</f>
        <v>0.42708333333333298</v>
      </c>
      <c r="U18" s="239"/>
      <c r="V18" s="254">
        <f>$A18</f>
        <v>0.42708333333333298</v>
      </c>
      <c r="W18" s="255"/>
      <c r="X18" s="238">
        <f>$A18</f>
        <v>0.42708333333333298</v>
      </c>
      <c r="Y18" s="239"/>
      <c r="Z18" s="240">
        <f>$A18</f>
        <v>0.42708333333333298</v>
      </c>
      <c r="AA18" s="241"/>
      <c r="AB18" s="254">
        <f>$A18</f>
        <v>0.42708333333333298</v>
      </c>
      <c r="AC18" s="393"/>
      <c r="AD18" s="393"/>
      <c r="AE18" s="393"/>
      <c r="AF18" s="393"/>
      <c r="AG18" s="255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94"/>
      <c r="E19" s="395"/>
      <c r="F19" s="395"/>
      <c r="G19" s="395"/>
      <c r="H19" s="395"/>
      <c r="I19" s="396"/>
      <c r="J19" s="394"/>
      <c r="K19" s="395"/>
      <c r="L19" s="395"/>
      <c r="M19" s="395"/>
      <c r="N19" s="395"/>
      <c r="O19" s="396"/>
      <c r="P19" s="361" t="s">
        <v>8</v>
      </c>
      <c r="Q19" s="362"/>
      <c r="R19" s="186" t="s">
        <v>14</v>
      </c>
      <c r="S19" s="187"/>
      <c r="T19" s="365" t="s">
        <v>10</v>
      </c>
      <c r="U19" s="366"/>
      <c r="V19" s="348" t="s">
        <v>9</v>
      </c>
      <c r="W19" s="349"/>
      <c r="X19" s="365" t="s">
        <v>10</v>
      </c>
      <c r="Y19" s="366"/>
      <c r="Z19" s="361" t="s">
        <v>8</v>
      </c>
      <c r="AA19" s="362"/>
      <c r="AB19" s="348" t="s">
        <v>9</v>
      </c>
      <c r="AC19" s="387"/>
      <c r="AD19" s="387"/>
      <c r="AE19" s="387"/>
      <c r="AF19" s="387"/>
      <c r="AG19" s="349"/>
      <c r="AI19" s="4" t="s">
        <v>8</v>
      </c>
      <c r="AJ19" s="59">
        <v>4</v>
      </c>
      <c r="AK19" s="48"/>
    </row>
    <row r="20" spans="1:38" ht="13.5" customHeight="1">
      <c r="A20" s="9">
        <v>0.44791666666666702</v>
      </c>
      <c r="D20" s="394"/>
      <c r="E20" s="395"/>
      <c r="F20" s="395"/>
      <c r="G20" s="395"/>
      <c r="H20" s="395"/>
      <c r="I20" s="396"/>
      <c r="J20" s="394"/>
      <c r="K20" s="395"/>
      <c r="L20" s="395"/>
      <c r="M20" s="395"/>
      <c r="N20" s="395"/>
      <c r="O20" s="396"/>
      <c r="P20" s="361"/>
      <c r="Q20" s="362"/>
      <c r="R20" s="186"/>
      <c r="S20" s="187"/>
      <c r="T20" s="365"/>
      <c r="U20" s="366"/>
      <c r="V20" s="348"/>
      <c r="W20" s="349"/>
      <c r="X20" s="365"/>
      <c r="Y20" s="366"/>
      <c r="Z20" s="361"/>
      <c r="AA20" s="362"/>
      <c r="AB20" s="348"/>
      <c r="AC20" s="387"/>
      <c r="AD20" s="387"/>
      <c r="AE20" s="387"/>
      <c r="AF20" s="387"/>
      <c r="AG20" s="349"/>
      <c r="AI20" s="4" t="s">
        <v>9</v>
      </c>
      <c r="AJ20" s="59">
        <v>3</v>
      </c>
      <c r="AK20" s="48"/>
    </row>
    <row r="21" spans="1:38" ht="13.5" customHeight="1">
      <c r="A21" s="9">
        <v>0.45833333333333298</v>
      </c>
      <c r="B21" s="10"/>
      <c r="C21" s="10"/>
      <c r="D21" s="394"/>
      <c r="E21" s="395"/>
      <c r="F21" s="395"/>
      <c r="G21" s="395"/>
      <c r="H21" s="395"/>
      <c r="I21" s="396"/>
      <c r="J21" s="394"/>
      <c r="K21" s="395"/>
      <c r="L21" s="395"/>
      <c r="M21" s="395"/>
      <c r="N21" s="395"/>
      <c r="O21" s="396"/>
      <c r="P21" s="363"/>
      <c r="Q21" s="364"/>
      <c r="R21" s="188"/>
      <c r="S21" s="189"/>
      <c r="T21" s="367"/>
      <c r="U21" s="368"/>
      <c r="V21" s="350"/>
      <c r="W21" s="351"/>
      <c r="X21" s="367"/>
      <c r="Y21" s="368"/>
      <c r="Z21" s="363"/>
      <c r="AA21" s="364"/>
      <c r="AB21" s="350"/>
      <c r="AC21" s="388"/>
      <c r="AD21" s="388"/>
      <c r="AE21" s="388"/>
      <c r="AF21" s="388"/>
      <c r="AG21" s="351"/>
      <c r="AI21" s="4" t="s">
        <v>10</v>
      </c>
      <c r="AJ21" s="59">
        <v>3</v>
      </c>
      <c r="AK21" s="48"/>
    </row>
    <row r="22" spans="1:38" ht="13.5" customHeight="1">
      <c r="A22" s="9">
        <v>0.46875</v>
      </c>
      <c r="B22" s="10"/>
      <c r="C22" s="10"/>
      <c r="D22" s="394"/>
      <c r="E22" s="395"/>
      <c r="F22" s="395"/>
      <c r="G22" s="395"/>
      <c r="H22" s="395"/>
      <c r="I22" s="396"/>
      <c r="J22" s="394"/>
      <c r="K22" s="395"/>
      <c r="L22" s="395"/>
      <c r="M22" s="395"/>
      <c r="N22" s="395"/>
      <c r="O22" s="396"/>
      <c r="P22" s="184">
        <f>$A22</f>
        <v>0.46875</v>
      </c>
      <c r="Q22" s="185"/>
      <c r="R22" s="238">
        <f>$A22</f>
        <v>0.46875</v>
      </c>
      <c r="S22" s="239"/>
      <c r="T22" s="254">
        <f>$A22</f>
        <v>0.46875</v>
      </c>
      <c r="U22" s="255"/>
      <c r="V22" s="270">
        <f>$A22</f>
        <v>0.46875</v>
      </c>
      <c r="W22" s="331"/>
      <c r="X22" s="331"/>
      <c r="Y22" s="331"/>
      <c r="Z22" s="331"/>
      <c r="AA22" s="271"/>
      <c r="AB22" s="238">
        <f>$A22</f>
        <v>0.46875</v>
      </c>
      <c r="AC22" s="309"/>
      <c r="AD22" s="309"/>
      <c r="AE22" s="309"/>
      <c r="AF22" s="309"/>
      <c r="AG22" s="239"/>
      <c r="AI22" s="4" t="s">
        <v>7</v>
      </c>
      <c r="AJ22" s="59">
        <v>1</v>
      </c>
      <c r="AK22" s="48"/>
    </row>
    <row r="23" spans="1:38" ht="13.5" customHeight="1">
      <c r="A23" s="9">
        <v>0.47916666666666702</v>
      </c>
      <c r="B23" s="10"/>
      <c r="C23" s="10"/>
      <c r="D23" s="394"/>
      <c r="E23" s="395"/>
      <c r="F23" s="395"/>
      <c r="G23" s="395"/>
      <c r="H23" s="395"/>
      <c r="I23" s="396"/>
      <c r="J23" s="394"/>
      <c r="K23" s="395"/>
      <c r="L23" s="395"/>
      <c r="M23" s="395"/>
      <c r="N23" s="395"/>
      <c r="O23" s="396"/>
      <c r="P23" s="186" t="s">
        <v>14</v>
      </c>
      <c r="Q23" s="187"/>
      <c r="R23" s="365" t="s">
        <v>10</v>
      </c>
      <c r="S23" s="366"/>
      <c r="T23" s="348" t="s">
        <v>9</v>
      </c>
      <c r="U23" s="349"/>
      <c r="V23" s="344" t="s">
        <v>6</v>
      </c>
      <c r="W23" s="345"/>
      <c r="X23" s="345"/>
      <c r="Y23" s="345"/>
      <c r="Z23" s="345"/>
      <c r="AA23" s="371"/>
      <c r="AB23" s="365" t="s">
        <v>10</v>
      </c>
      <c r="AC23" s="451"/>
      <c r="AD23" s="451"/>
      <c r="AE23" s="451"/>
      <c r="AF23" s="451"/>
      <c r="AG23" s="366"/>
      <c r="AI23" s="4" t="s">
        <v>5</v>
      </c>
      <c r="AJ23" s="59">
        <v>1</v>
      </c>
      <c r="AK23" s="48"/>
    </row>
    <row r="24" spans="1:38" ht="13.5" customHeight="1">
      <c r="A24" s="9">
        <v>0.48958333333333298</v>
      </c>
      <c r="D24" s="394"/>
      <c r="E24" s="395"/>
      <c r="F24" s="395"/>
      <c r="G24" s="395"/>
      <c r="H24" s="395"/>
      <c r="I24" s="396"/>
      <c r="J24" s="394"/>
      <c r="K24" s="395"/>
      <c r="L24" s="395"/>
      <c r="M24" s="395"/>
      <c r="N24" s="395"/>
      <c r="O24" s="396"/>
      <c r="P24" s="186"/>
      <c r="Q24" s="187"/>
      <c r="R24" s="365"/>
      <c r="S24" s="366"/>
      <c r="T24" s="348"/>
      <c r="U24" s="349"/>
      <c r="V24" s="344"/>
      <c r="W24" s="345"/>
      <c r="X24" s="345"/>
      <c r="Y24" s="345"/>
      <c r="Z24" s="345"/>
      <c r="AA24" s="371"/>
      <c r="AB24" s="365"/>
      <c r="AC24" s="451"/>
      <c r="AD24" s="451"/>
      <c r="AE24" s="451"/>
      <c r="AF24" s="451"/>
      <c r="AG24" s="366"/>
      <c r="AI24" s="4" t="s">
        <v>14</v>
      </c>
      <c r="AJ24" s="59">
        <v>1</v>
      </c>
      <c r="AK24" s="48"/>
    </row>
    <row r="25" spans="1:38" ht="13.5" customHeight="1">
      <c r="A25" s="9">
        <v>0.5</v>
      </c>
      <c r="B25" s="10"/>
      <c r="C25" s="10"/>
      <c r="D25" s="397" t="s">
        <v>125</v>
      </c>
      <c r="E25" s="398"/>
      <c r="F25" s="398"/>
      <c r="G25" s="398"/>
      <c r="H25" s="398"/>
      <c r="I25" s="399"/>
      <c r="J25" s="394"/>
      <c r="K25" s="395"/>
      <c r="L25" s="395"/>
      <c r="M25" s="395"/>
      <c r="N25" s="395"/>
      <c r="O25" s="396"/>
      <c r="P25" s="188"/>
      <c r="Q25" s="189"/>
      <c r="R25" s="367"/>
      <c r="S25" s="368"/>
      <c r="T25" s="350"/>
      <c r="U25" s="351"/>
      <c r="V25" s="346"/>
      <c r="W25" s="347"/>
      <c r="X25" s="347"/>
      <c r="Y25" s="347"/>
      <c r="Z25" s="347"/>
      <c r="AA25" s="372"/>
      <c r="AB25" s="367"/>
      <c r="AC25" s="452"/>
      <c r="AD25" s="452"/>
      <c r="AE25" s="452"/>
      <c r="AF25" s="452"/>
      <c r="AG25" s="368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00" t="s">
        <v>129</v>
      </c>
      <c r="E26" s="200"/>
      <c r="F26" s="200"/>
      <c r="G26" s="200"/>
      <c r="H26" s="200"/>
      <c r="I26" s="185"/>
      <c r="J26" s="394"/>
      <c r="K26" s="395"/>
      <c r="L26" s="395"/>
      <c r="M26" s="395"/>
      <c r="N26" s="395"/>
      <c r="O26" s="396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2.5</v>
      </c>
      <c r="AK26" s="48"/>
    </row>
    <row r="27" spans="1:38" ht="13.5" customHeight="1">
      <c r="A27" s="9">
        <v>0.52083333333333304</v>
      </c>
      <c r="B27" s="10"/>
      <c r="C27" s="10"/>
      <c r="D27" s="327"/>
      <c r="E27" s="327"/>
      <c r="F27" s="327"/>
      <c r="G27" s="327"/>
      <c r="H27" s="327"/>
      <c r="I27" s="288"/>
      <c r="J27" s="394"/>
      <c r="K27" s="395"/>
      <c r="L27" s="395"/>
      <c r="M27" s="395"/>
      <c r="N27" s="395"/>
      <c r="O27" s="396"/>
      <c r="P27" s="203" t="s">
        <v>11</v>
      </c>
      <c r="Q27" s="204"/>
      <c r="R27" s="204"/>
      <c r="S27" s="204"/>
      <c r="T27" s="204"/>
      <c r="U27" s="205"/>
      <c r="V27" s="203" t="s">
        <v>75</v>
      </c>
      <c r="W27" s="204"/>
      <c r="X27" s="204"/>
      <c r="Y27" s="204"/>
      <c r="Z27" s="204"/>
      <c r="AA27" s="205"/>
      <c r="AB27" s="203" t="s">
        <v>75</v>
      </c>
      <c r="AC27" s="204"/>
      <c r="AD27" s="204"/>
      <c r="AE27" s="204"/>
      <c r="AF27" s="204"/>
      <c r="AG27" s="205"/>
      <c r="AI27" s="4" t="s">
        <v>21</v>
      </c>
      <c r="AJ27" s="59">
        <v>4</v>
      </c>
      <c r="AK27" s="48"/>
    </row>
    <row r="28" spans="1:38" ht="13.5" customHeight="1">
      <c r="A28" s="9">
        <v>0.53125</v>
      </c>
      <c r="D28" s="327"/>
      <c r="E28" s="327"/>
      <c r="F28" s="327"/>
      <c r="G28" s="327"/>
      <c r="H28" s="327"/>
      <c r="I28" s="288"/>
      <c r="J28" s="394"/>
      <c r="K28" s="395"/>
      <c r="L28" s="395"/>
      <c r="M28" s="395"/>
      <c r="N28" s="395"/>
      <c r="O28" s="396"/>
      <c r="P28" s="254">
        <f>$A28</f>
        <v>0.53125</v>
      </c>
      <c r="Q28" s="255"/>
      <c r="R28" s="240">
        <f>$A28</f>
        <v>0.53125</v>
      </c>
      <c r="S28" s="241"/>
      <c r="T28" s="184">
        <f>$A28</f>
        <v>0.53125</v>
      </c>
      <c r="U28" s="185"/>
      <c r="V28" s="215">
        <f>$A28</f>
        <v>0.53125</v>
      </c>
      <c r="W28" s="216"/>
      <c r="X28" s="216"/>
      <c r="Y28" s="216"/>
      <c r="Z28" s="216"/>
      <c r="AA28" s="217"/>
      <c r="AB28" s="215">
        <f>$A28</f>
        <v>0.53125</v>
      </c>
      <c r="AC28" s="216"/>
      <c r="AD28" s="216"/>
      <c r="AE28" s="216"/>
      <c r="AF28" s="216"/>
      <c r="AG28" s="217"/>
      <c r="AI28" s="4" t="s">
        <v>25</v>
      </c>
      <c r="AJ28" s="59">
        <v>0</v>
      </c>
      <c r="AK28" s="48"/>
    </row>
    <row r="29" spans="1:38" ht="13.5" customHeight="1">
      <c r="A29" s="9">
        <v>4.1666666666666664E-2</v>
      </c>
      <c r="B29" s="10"/>
      <c r="C29" s="10"/>
      <c r="D29" s="327"/>
      <c r="E29" s="327"/>
      <c r="F29" s="327"/>
      <c r="G29" s="327"/>
      <c r="H29" s="327"/>
      <c r="I29" s="288"/>
      <c r="J29" s="394"/>
      <c r="K29" s="395"/>
      <c r="L29" s="395"/>
      <c r="M29" s="395"/>
      <c r="N29" s="395"/>
      <c r="O29" s="396"/>
      <c r="P29" s="348" t="s">
        <v>9</v>
      </c>
      <c r="Q29" s="349"/>
      <c r="R29" s="361" t="s">
        <v>8</v>
      </c>
      <c r="S29" s="362"/>
      <c r="T29" s="186" t="s">
        <v>14</v>
      </c>
      <c r="U29" s="187"/>
      <c r="V29" s="194" t="s">
        <v>111</v>
      </c>
      <c r="W29" s="195"/>
      <c r="X29" s="195"/>
      <c r="Y29" s="195"/>
      <c r="Z29" s="195"/>
      <c r="AA29" s="196"/>
      <c r="AB29" s="194" t="s">
        <v>118</v>
      </c>
      <c r="AC29" s="195"/>
      <c r="AD29" s="195"/>
      <c r="AE29" s="195"/>
      <c r="AF29" s="195"/>
      <c r="AG29" s="196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27"/>
      <c r="E30" s="327"/>
      <c r="F30" s="327"/>
      <c r="G30" s="327"/>
      <c r="H30" s="327"/>
      <c r="I30" s="288"/>
      <c r="J30" s="394"/>
      <c r="K30" s="395"/>
      <c r="L30" s="395"/>
      <c r="M30" s="395"/>
      <c r="N30" s="395"/>
      <c r="O30" s="396"/>
      <c r="P30" s="348"/>
      <c r="Q30" s="349"/>
      <c r="R30" s="361"/>
      <c r="S30" s="362"/>
      <c r="T30" s="186"/>
      <c r="U30" s="187"/>
      <c r="V30" s="194"/>
      <c r="W30" s="195"/>
      <c r="X30" s="195"/>
      <c r="Y30" s="195"/>
      <c r="Z30" s="195"/>
      <c r="AA30" s="196"/>
      <c r="AB30" s="194"/>
      <c r="AC30" s="195"/>
      <c r="AD30" s="195"/>
      <c r="AE30" s="195"/>
      <c r="AF30" s="195"/>
      <c r="AG30" s="196"/>
      <c r="AI30" s="4" t="s">
        <v>52</v>
      </c>
      <c r="AJ30" s="59">
        <v>8</v>
      </c>
      <c r="AK30" s="48"/>
    </row>
    <row r="31" spans="1:38" ht="13.5" customHeight="1">
      <c r="A31" s="9">
        <v>6.25E-2</v>
      </c>
      <c r="B31" s="10"/>
      <c r="C31" s="10"/>
      <c r="D31" s="327"/>
      <c r="E31" s="327"/>
      <c r="F31" s="327"/>
      <c r="G31" s="327"/>
      <c r="H31" s="327"/>
      <c r="I31" s="288"/>
      <c r="J31" s="394"/>
      <c r="K31" s="395"/>
      <c r="L31" s="395"/>
      <c r="M31" s="395"/>
      <c r="N31" s="395"/>
      <c r="O31" s="396"/>
      <c r="P31" s="350"/>
      <c r="Q31" s="351"/>
      <c r="R31" s="363"/>
      <c r="S31" s="364"/>
      <c r="T31" s="188"/>
      <c r="U31" s="189"/>
      <c r="V31" s="194"/>
      <c r="W31" s="195"/>
      <c r="X31" s="195"/>
      <c r="Y31" s="195"/>
      <c r="Z31" s="195"/>
      <c r="AA31" s="196"/>
      <c r="AB31" s="194"/>
      <c r="AC31" s="195"/>
      <c r="AD31" s="195"/>
      <c r="AE31" s="195"/>
      <c r="AF31" s="195"/>
      <c r="AG31" s="196"/>
    </row>
    <row r="32" spans="1:38" s="4" customFormat="1" ht="13.5" customHeight="1">
      <c r="A32" s="9">
        <v>7.2916666666666699E-2</v>
      </c>
      <c r="B32" s="94"/>
      <c r="C32" s="94"/>
      <c r="D32" s="327"/>
      <c r="E32" s="327"/>
      <c r="F32" s="327"/>
      <c r="G32" s="327"/>
      <c r="H32" s="327"/>
      <c r="I32" s="288"/>
      <c r="J32" s="394"/>
      <c r="K32" s="395"/>
      <c r="L32" s="395"/>
      <c r="M32" s="395"/>
      <c r="N32" s="395"/>
      <c r="O32" s="396"/>
      <c r="P32" s="291">
        <f>$A32</f>
        <v>7.2916666666666699E-2</v>
      </c>
      <c r="Q32" s="292"/>
      <c r="R32" s="292"/>
      <c r="S32" s="292"/>
      <c r="T32" s="292"/>
      <c r="U32" s="308"/>
      <c r="V32" s="194"/>
      <c r="W32" s="195"/>
      <c r="X32" s="195"/>
      <c r="Y32" s="195"/>
      <c r="Z32" s="195"/>
      <c r="AA32" s="196"/>
      <c r="AB32" s="194"/>
      <c r="AC32" s="195"/>
      <c r="AD32" s="195"/>
      <c r="AE32" s="195"/>
      <c r="AF32" s="195"/>
      <c r="AG32" s="196"/>
      <c r="AI32" s="4" t="s">
        <v>58</v>
      </c>
      <c r="AJ32" s="48">
        <f>SUM(AJ18:AJ30)</f>
        <v>35</v>
      </c>
      <c r="AK32" s="49"/>
      <c r="AL32" s="95"/>
    </row>
    <row r="33" spans="1:33" s="4" customFormat="1" ht="13.5" customHeight="1">
      <c r="A33" s="9">
        <v>8.3333333333333398E-2</v>
      </c>
      <c r="B33" s="10"/>
      <c r="C33" s="10"/>
      <c r="D33" s="327"/>
      <c r="E33" s="327"/>
      <c r="F33" s="327"/>
      <c r="G33" s="327"/>
      <c r="H33" s="327"/>
      <c r="I33" s="288"/>
      <c r="J33" s="394"/>
      <c r="K33" s="395"/>
      <c r="L33" s="395"/>
      <c r="M33" s="395"/>
      <c r="N33" s="395"/>
      <c r="O33" s="396"/>
      <c r="P33" s="381" t="s">
        <v>5</v>
      </c>
      <c r="Q33" s="523"/>
      <c r="R33" s="523"/>
      <c r="S33" s="523"/>
      <c r="T33" s="523"/>
      <c r="U33" s="382"/>
      <c r="V33" s="194"/>
      <c r="W33" s="195"/>
      <c r="X33" s="195"/>
      <c r="Y33" s="195"/>
      <c r="Z33" s="195"/>
      <c r="AA33" s="196"/>
      <c r="AB33" s="194"/>
      <c r="AC33" s="195"/>
      <c r="AD33" s="195"/>
      <c r="AE33" s="195"/>
      <c r="AF33" s="195"/>
      <c r="AG33" s="196"/>
    </row>
    <row r="34" spans="1:33" s="4" customFormat="1" ht="13.5" customHeight="1">
      <c r="A34" s="9">
        <v>9.3750000000000097E-2</v>
      </c>
      <c r="B34" s="10"/>
      <c r="C34" s="10"/>
      <c r="D34" s="327"/>
      <c r="E34" s="327"/>
      <c r="F34" s="327"/>
      <c r="G34" s="327"/>
      <c r="H34" s="327"/>
      <c r="I34" s="288"/>
      <c r="J34" s="394"/>
      <c r="K34" s="395"/>
      <c r="L34" s="395"/>
      <c r="M34" s="395"/>
      <c r="N34" s="395"/>
      <c r="O34" s="396"/>
      <c r="P34" s="381"/>
      <c r="Q34" s="523"/>
      <c r="R34" s="523"/>
      <c r="S34" s="523"/>
      <c r="T34" s="523"/>
      <c r="U34" s="382"/>
      <c r="V34" s="194"/>
      <c r="W34" s="195"/>
      <c r="X34" s="195"/>
      <c r="Y34" s="195"/>
      <c r="Z34" s="195"/>
      <c r="AA34" s="196"/>
      <c r="AB34" s="194"/>
      <c r="AC34" s="195"/>
      <c r="AD34" s="195"/>
      <c r="AE34" s="195"/>
      <c r="AF34" s="195"/>
      <c r="AG34" s="196"/>
    </row>
    <row r="35" spans="1:33" s="4" customFormat="1" ht="13.5" customHeight="1">
      <c r="A35" s="9">
        <v>0.104166666666667</v>
      </c>
      <c r="B35" s="10"/>
      <c r="C35" s="10"/>
      <c r="D35" s="327"/>
      <c r="E35" s="327"/>
      <c r="F35" s="327"/>
      <c r="G35" s="327"/>
      <c r="H35" s="327"/>
      <c r="I35" s="288"/>
      <c r="J35" s="397" t="s">
        <v>127</v>
      </c>
      <c r="K35" s="398"/>
      <c r="L35" s="398"/>
      <c r="M35" s="398"/>
      <c r="N35" s="398"/>
      <c r="O35" s="399"/>
      <c r="P35" s="383"/>
      <c r="Q35" s="524"/>
      <c r="R35" s="524"/>
      <c r="S35" s="524"/>
      <c r="T35" s="524"/>
      <c r="U35" s="384"/>
      <c r="V35" s="197"/>
      <c r="W35" s="198"/>
      <c r="X35" s="198"/>
      <c r="Y35" s="198"/>
      <c r="Z35" s="198"/>
      <c r="AA35" s="199"/>
      <c r="AB35" s="197"/>
      <c r="AC35" s="198"/>
      <c r="AD35" s="198"/>
      <c r="AE35" s="198"/>
      <c r="AF35" s="198"/>
      <c r="AG35" s="199"/>
    </row>
    <row r="36" spans="1:33" s="4" customFormat="1" ht="13.5" customHeight="1">
      <c r="A36" s="9">
        <v>0.114583333333333</v>
      </c>
      <c r="B36" s="94"/>
      <c r="C36" s="94"/>
      <c r="D36" s="95"/>
      <c r="E36" s="95"/>
      <c r="F36" s="93"/>
      <c r="G36" s="18"/>
      <c r="H36" s="95"/>
      <c r="I36" s="95"/>
      <c r="J36" s="95"/>
      <c r="K36" s="95"/>
      <c r="L36" s="93"/>
      <c r="M36" s="18"/>
      <c r="N36" s="95"/>
      <c r="O36" s="95"/>
      <c r="P36" s="190"/>
      <c r="Q36" s="190"/>
      <c r="R36" s="190"/>
      <c r="S36" s="190"/>
      <c r="T36" s="190"/>
      <c r="U36" s="190"/>
      <c r="V36" s="95"/>
      <c r="W36" s="95"/>
      <c r="X36" s="95"/>
      <c r="Y36" s="95"/>
      <c r="Z36" s="95"/>
      <c r="AA36" s="95"/>
    </row>
    <row r="37" spans="1:33" s="4" customFormat="1" ht="13.5" customHeight="1">
      <c r="A37" s="9">
        <v>0.124999999999999</v>
      </c>
      <c r="B37" s="10"/>
      <c r="C37" s="10"/>
      <c r="D37" s="191" t="s">
        <v>38</v>
      </c>
      <c r="E37" s="192"/>
      <c r="F37" s="192"/>
      <c r="G37" s="192"/>
      <c r="H37" s="192"/>
      <c r="I37" s="193"/>
      <c r="J37" s="191" t="s">
        <v>38</v>
      </c>
      <c r="K37" s="192"/>
      <c r="L37" s="192"/>
      <c r="M37" s="192"/>
      <c r="N37" s="192"/>
      <c r="O37" s="193"/>
      <c r="P37" s="598" t="s">
        <v>128</v>
      </c>
      <c r="Q37" s="598"/>
      <c r="R37" s="598"/>
      <c r="S37" s="598"/>
      <c r="T37" s="598"/>
      <c r="U37" s="598"/>
      <c r="V37" s="191" t="s">
        <v>37</v>
      </c>
      <c r="W37" s="192"/>
      <c r="X37" s="192"/>
      <c r="Y37" s="192"/>
      <c r="Z37" s="192"/>
      <c r="AA37" s="193"/>
      <c r="AB37" s="191" t="s">
        <v>132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95"/>
      <c r="K38" s="95"/>
      <c r="L38" s="95"/>
      <c r="M38" s="95"/>
      <c r="N38" s="95"/>
      <c r="O38" s="95"/>
      <c r="P38" s="230" t="s">
        <v>131</v>
      </c>
      <c r="Q38" s="230"/>
      <c r="R38" s="230"/>
      <c r="S38" s="230"/>
      <c r="T38" s="230"/>
      <c r="U38" s="230"/>
      <c r="V38" s="41"/>
      <c r="W38" s="41"/>
      <c r="X38" s="41"/>
      <c r="Y38" s="41"/>
      <c r="Z38" s="41"/>
      <c r="AA38" s="41"/>
      <c r="AB38" s="100"/>
      <c r="AC38" s="100"/>
      <c r="AD38" s="100"/>
      <c r="AE38" s="100"/>
      <c r="AF38" s="100"/>
      <c r="AG38" s="100"/>
    </row>
    <row r="39" spans="1:33" s="4" customFormat="1" ht="13.5" customHeight="1">
      <c r="A39" s="9">
        <v>0.14583333333333101</v>
      </c>
      <c r="B39" s="10"/>
      <c r="C39" s="10"/>
      <c r="D39" s="95"/>
      <c r="F39" s="95"/>
      <c r="G39" s="95"/>
      <c r="H39" s="95"/>
      <c r="I39" s="95"/>
      <c r="J39" s="95"/>
      <c r="K39" s="95"/>
      <c r="M39" s="95"/>
      <c r="N39" s="95"/>
      <c r="O39" s="95"/>
      <c r="P39" s="272" t="s">
        <v>130</v>
      </c>
      <c r="Q39" s="272"/>
      <c r="R39" s="272"/>
      <c r="S39" s="272"/>
      <c r="T39" s="272"/>
      <c r="U39" s="272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</row>
    <row r="40" spans="1:33" s="4" customFormat="1" ht="13.5" customHeight="1">
      <c r="A40" s="9">
        <v>0.156249999999997</v>
      </c>
      <c r="B40" s="10"/>
      <c r="C40" s="10"/>
      <c r="D40" s="95"/>
      <c r="E40" s="95"/>
      <c r="F40" s="95"/>
      <c r="G40" s="95"/>
      <c r="H40" s="95"/>
      <c r="I40" s="95"/>
      <c r="J40" s="95"/>
      <c r="K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</row>
    <row r="41" spans="1:33" s="4" customFormat="1" ht="13.5" customHeight="1">
      <c r="A41" s="9">
        <v>0.16666666666666299</v>
      </c>
      <c r="B41" s="10"/>
      <c r="C41" s="10"/>
      <c r="D41" s="5"/>
      <c r="F41" s="5"/>
      <c r="G41" s="5"/>
      <c r="H41" s="5"/>
      <c r="I41" s="5"/>
      <c r="J41" s="95"/>
      <c r="K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 spans="1:33" s="4" customFormat="1" ht="13.5" customHeight="1">
      <c r="A42" s="9">
        <v>0.17708333333332901</v>
      </c>
      <c r="B42" s="94"/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5"/>
      <c r="Q42" s="5"/>
      <c r="R42" s="5"/>
      <c r="S42" s="5"/>
      <c r="T42" s="5"/>
      <c r="U42" s="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120">
    <mergeCell ref="AB37:AG37"/>
    <mergeCell ref="D26:I35"/>
    <mergeCell ref="D25:I25"/>
    <mergeCell ref="D8:I9"/>
    <mergeCell ref="D10:I24"/>
    <mergeCell ref="J8:O9"/>
    <mergeCell ref="J35:O35"/>
    <mergeCell ref="J10:O34"/>
    <mergeCell ref="P39:U39"/>
    <mergeCell ref="P38:U38"/>
    <mergeCell ref="AB16:AG16"/>
    <mergeCell ref="P17:U17"/>
    <mergeCell ref="V17:AA17"/>
    <mergeCell ref="AB17:AG17"/>
    <mergeCell ref="AB18:AG18"/>
    <mergeCell ref="P19:Q21"/>
    <mergeCell ref="R19:S21"/>
    <mergeCell ref="T19:U21"/>
    <mergeCell ref="P18:Q18"/>
    <mergeCell ref="R18:S18"/>
    <mergeCell ref="X18:Y18"/>
    <mergeCell ref="P16:U16"/>
    <mergeCell ref="V16:AA16"/>
    <mergeCell ref="V18:W18"/>
    <mergeCell ref="X5:Y5"/>
    <mergeCell ref="AD5:AE5"/>
    <mergeCell ref="X12:Y12"/>
    <mergeCell ref="Z12:AA12"/>
    <mergeCell ref="X13:Y15"/>
    <mergeCell ref="Z13:AA15"/>
    <mergeCell ref="AB8:AG8"/>
    <mergeCell ref="AB9:AG15"/>
    <mergeCell ref="T9:U11"/>
    <mergeCell ref="V9:W11"/>
    <mergeCell ref="X9:Y11"/>
    <mergeCell ref="Z9:AA11"/>
    <mergeCell ref="T8:U8"/>
    <mergeCell ref="V8:W8"/>
    <mergeCell ref="X8:Y8"/>
    <mergeCell ref="Z8:AA8"/>
    <mergeCell ref="P13:U15"/>
    <mergeCell ref="R8:S8"/>
    <mergeCell ref="R9:S11"/>
    <mergeCell ref="P12:U12"/>
    <mergeCell ref="V13:W15"/>
    <mergeCell ref="V12:W12"/>
    <mergeCell ref="P9:Q11"/>
    <mergeCell ref="P8:Q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N7:O7"/>
    <mergeCell ref="P7:Q7"/>
    <mergeCell ref="R7:S7"/>
    <mergeCell ref="T7:U7"/>
    <mergeCell ref="V7:W7"/>
    <mergeCell ref="X7:Y7"/>
    <mergeCell ref="Z18:AA18"/>
    <mergeCell ref="V19:W21"/>
    <mergeCell ref="X19:Y21"/>
    <mergeCell ref="AB29:AG35"/>
    <mergeCell ref="AB28:AG28"/>
    <mergeCell ref="AB26:AG26"/>
    <mergeCell ref="P27:U27"/>
    <mergeCell ref="V27:AA27"/>
    <mergeCell ref="AB27:AG27"/>
    <mergeCell ref="T23:U25"/>
    <mergeCell ref="V22:AA22"/>
    <mergeCell ref="V23:AA25"/>
    <mergeCell ref="AB22:AG22"/>
    <mergeCell ref="AB23:AG25"/>
    <mergeCell ref="AB19:AG21"/>
    <mergeCell ref="P32:U32"/>
    <mergeCell ref="P33:U35"/>
    <mergeCell ref="Z19:AA21"/>
    <mergeCell ref="T18:U18"/>
    <mergeCell ref="P36:U36"/>
    <mergeCell ref="D37:I37"/>
    <mergeCell ref="J37:O37"/>
    <mergeCell ref="P37:U37"/>
    <mergeCell ref="V37:AA37"/>
    <mergeCell ref="P22:Q22"/>
    <mergeCell ref="R22:S22"/>
    <mergeCell ref="T22:U22"/>
    <mergeCell ref="P23:Q25"/>
    <mergeCell ref="R23:S25"/>
    <mergeCell ref="P28:Q28"/>
    <mergeCell ref="R28:S28"/>
    <mergeCell ref="T28:U28"/>
    <mergeCell ref="V28:AA28"/>
    <mergeCell ref="V29:AA35"/>
    <mergeCell ref="P29:Q31"/>
    <mergeCell ref="P26:U26"/>
    <mergeCell ref="V26:AA26"/>
    <mergeCell ref="R29:S31"/>
    <mergeCell ref="T29:U31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U39" sqref="U39"/>
    </sheetView>
  </sheetViews>
  <sheetFormatPr defaultColWidth="4" defaultRowHeight="12.75"/>
  <cols>
    <col min="1" max="1" width="8.140625" style="1" customWidth="1"/>
    <col min="2" max="3" width="2.7109375" style="87" customWidth="1"/>
    <col min="4" max="33" width="4.7109375" style="88" customWidth="1"/>
    <col min="34" max="34" width="4" style="88"/>
    <col min="35" max="35" width="9.85546875" style="4" customWidth="1"/>
    <col min="36" max="16384" width="4" style="88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117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11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47</v>
      </c>
      <c r="B4" s="111" t="s">
        <v>137</v>
      </c>
      <c r="D4" s="234">
        <v>41946</v>
      </c>
      <c r="E4" s="234"/>
      <c r="F4" s="234"/>
      <c r="G4" s="235" t="str">
        <f>"(day "&amp;$A$4+0&amp;")"</f>
        <v>(day 47)</v>
      </c>
      <c r="H4" s="235"/>
      <c r="I4" s="235"/>
      <c r="J4" s="234">
        <f>D4+1</f>
        <v>41947</v>
      </c>
      <c r="K4" s="234"/>
      <c r="L4" s="234"/>
      <c r="M4" s="235" t="str">
        <f>"(day "&amp;$A$4+1&amp;")"</f>
        <v>(day 48)</v>
      </c>
      <c r="N4" s="235"/>
      <c r="O4" s="235"/>
      <c r="P4" s="234">
        <f>J4+1</f>
        <v>41948</v>
      </c>
      <c r="Q4" s="234"/>
      <c r="R4" s="234"/>
      <c r="S4" s="235" t="str">
        <f>"(day "&amp;$A$4+2&amp;")"</f>
        <v>(day 49)</v>
      </c>
      <c r="T4" s="235"/>
      <c r="U4" s="235"/>
      <c r="V4" s="234">
        <f>P4+1</f>
        <v>41949</v>
      </c>
      <c r="W4" s="234"/>
      <c r="X4" s="234"/>
      <c r="Y4" s="235" t="str">
        <f>"(day "&amp;$A$4+3&amp;")"</f>
        <v>(day 50)</v>
      </c>
      <c r="Z4" s="235"/>
      <c r="AA4" s="235"/>
      <c r="AB4" s="234">
        <f>V4+1</f>
        <v>41950</v>
      </c>
      <c r="AC4" s="234"/>
      <c r="AD4" s="234"/>
      <c r="AE4" s="235" t="str">
        <f>"(day "&amp;$A$4+4&amp;")"</f>
        <v>(day 51)</v>
      </c>
      <c r="AF4" s="235"/>
      <c r="AG4" s="235"/>
      <c r="AI4" s="6"/>
    </row>
    <row r="5" spans="1:36" s="7" customFormat="1" ht="13.5" customHeight="1">
      <c r="A5" s="112">
        <v>11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40">
        <f>$A8</f>
        <v>0.32291666666666669</v>
      </c>
      <c r="E8" s="241"/>
      <c r="F8" s="256">
        <f>$A8</f>
        <v>0.32291666666666669</v>
      </c>
      <c r="G8" s="354"/>
      <c r="H8" s="184">
        <f>$A8</f>
        <v>0.32291666666666669</v>
      </c>
      <c r="I8" s="185"/>
      <c r="J8" s="240">
        <f>$A8</f>
        <v>0.32291666666666669</v>
      </c>
      <c r="K8" s="295"/>
      <c r="L8" s="69">
        <f>$A8</f>
        <v>0.32291666666666669</v>
      </c>
      <c r="M8" s="13">
        <f>$A8</f>
        <v>0.32291666666666669</v>
      </c>
      <c r="N8" s="238">
        <f>$A8</f>
        <v>0.32291666666666669</v>
      </c>
      <c r="O8" s="239"/>
      <c r="P8" s="270">
        <f t="shared" ref="P8" si="0">$A8</f>
        <v>0.32291666666666669</v>
      </c>
      <c r="Q8" s="331"/>
      <c r="R8" s="331"/>
      <c r="S8" s="331"/>
      <c r="T8" s="331"/>
      <c r="U8" s="271"/>
      <c r="V8" s="238">
        <f>$A8</f>
        <v>0.32291666666666669</v>
      </c>
      <c r="W8" s="239"/>
      <c r="X8" s="270">
        <f>$A8</f>
        <v>0.32291666666666669</v>
      </c>
      <c r="Y8" s="271"/>
      <c r="Z8" s="254">
        <f>$A8</f>
        <v>0.32291666666666669</v>
      </c>
      <c r="AA8" s="255"/>
      <c r="AB8" s="240">
        <f>$A8</f>
        <v>0.32291666666666669</v>
      </c>
      <c r="AC8" s="241"/>
      <c r="AD8" s="13">
        <f>$A8</f>
        <v>0.32291666666666669</v>
      </c>
      <c r="AE8" s="69">
        <f>$A8</f>
        <v>0.32291666666666669</v>
      </c>
      <c r="AF8" s="238">
        <f>$A8</f>
        <v>0.32291666666666669</v>
      </c>
      <c r="AG8" s="239"/>
    </row>
    <row r="9" spans="1:36" ht="13.5" customHeight="1">
      <c r="A9" s="9">
        <v>0.33333333333333331</v>
      </c>
      <c r="B9" s="10"/>
      <c r="C9" s="10"/>
      <c r="D9" s="361" t="s">
        <v>8</v>
      </c>
      <c r="E9" s="362"/>
      <c r="F9" s="332" t="s">
        <v>7</v>
      </c>
      <c r="G9" s="525"/>
      <c r="H9" s="186" t="s">
        <v>14</v>
      </c>
      <c r="I9" s="187"/>
      <c r="J9" s="361" t="s">
        <v>8</v>
      </c>
      <c r="K9" s="449"/>
      <c r="L9" s="377" t="s">
        <v>7</v>
      </c>
      <c r="M9" s="413" t="s">
        <v>5</v>
      </c>
      <c r="N9" s="365" t="s">
        <v>10</v>
      </c>
      <c r="O9" s="366"/>
      <c r="P9" s="344" t="s">
        <v>6</v>
      </c>
      <c r="Q9" s="345"/>
      <c r="R9" s="345"/>
      <c r="S9" s="345"/>
      <c r="T9" s="345"/>
      <c r="U9" s="371"/>
      <c r="V9" s="365" t="s">
        <v>10</v>
      </c>
      <c r="W9" s="366"/>
      <c r="X9" s="344" t="s">
        <v>6</v>
      </c>
      <c r="Y9" s="371"/>
      <c r="Z9" s="348" t="s">
        <v>9</v>
      </c>
      <c r="AA9" s="349"/>
      <c r="AB9" s="361" t="s">
        <v>8</v>
      </c>
      <c r="AC9" s="362"/>
      <c r="AD9" s="413" t="s">
        <v>5</v>
      </c>
      <c r="AE9" s="377" t="s">
        <v>7</v>
      </c>
      <c r="AF9" s="365" t="s">
        <v>10</v>
      </c>
      <c r="AG9" s="366"/>
    </row>
    <row r="10" spans="1:36" ht="13.5" customHeight="1">
      <c r="A10" s="9">
        <v>0.34375</v>
      </c>
      <c r="B10" s="10"/>
      <c r="C10" s="10"/>
      <c r="D10" s="361"/>
      <c r="E10" s="362"/>
      <c r="F10" s="332"/>
      <c r="G10" s="333"/>
      <c r="H10" s="186"/>
      <c r="I10" s="187"/>
      <c r="J10" s="361"/>
      <c r="K10" s="449"/>
      <c r="L10" s="377"/>
      <c r="M10" s="413"/>
      <c r="N10" s="365"/>
      <c r="O10" s="366"/>
      <c r="P10" s="344"/>
      <c r="Q10" s="345"/>
      <c r="R10" s="345"/>
      <c r="S10" s="345"/>
      <c r="T10" s="345"/>
      <c r="U10" s="371"/>
      <c r="V10" s="365"/>
      <c r="W10" s="366"/>
      <c r="X10" s="344"/>
      <c r="Y10" s="371"/>
      <c r="Z10" s="348"/>
      <c r="AA10" s="349"/>
      <c r="AB10" s="361"/>
      <c r="AC10" s="362"/>
      <c r="AD10" s="413"/>
      <c r="AE10" s="377"/>
      <c r="AF10" s="365"/>
      <c r="AG10" s="366"/>
    </row>
    <row r="11" spans="1:36" ht="13.5" customHeight="1">
      <c r="A11" s="9">
        <v>0.35416666666666702</v>
      </c>
      <c r="B11" s="10"/>
      <c r="C11" s="10"/>
      <c r="D11" s="363"/>
      <c r="E11" s="364"/>
      <c r="F11" s="334"/>
      <c r="G11" s="335"/>
      <c r="H11" s="188"/>
      <c r="I11" s="189"/>
      <c r="J11" s="363"/>
      <c r="K11" s="450"/>
      <c r="L11" s="378"/>
      <c r="M11" s="414"/>
      <c r="N11" s="367"/>
      <c r="O11" s="368"/>
      <c r="P11" s="344"/>
      <c r="Q11" s="345"/>
      <c r="R11" s="345"/>
      <c r="S11" s="345"/>
      <c r="T11" s="345"/>
      <c r="U11" s="371"/>
      <c r="V11" s="367"/>
      <c r="W11" s="368"/>
      <c r="X11" s="346"/>
      <c r="Y11" s="372"/>
      <c r="Z11" s="350"/>
      <c r="AA11" s="351"/>
      <c r="AB11" s="363"/>
      <c r="AC11" s="364"/>
      <c r="AD11" s="414"/>
      <c r="AE11" s="378"/>
      <c r="AF11" s="367"/>
      <c r="AG11" s="368"/>
    </row>
    <row r="12" spans="1:36" ht="13.5" customHeight="1">
      <c r="A12" s="9">
        <v>0.36458333333333298</v>
      </c>
      <c r="D12" s="270">
        <f>$A12</f>
        <v>0.36458333333333298</v>
      </c>
      <c r="E12" s="331"/>
      <c r="F12" s="331"/>
      <c r="G12" s="331"/>
      <c r="H12" s="331"/>
      <c r="I12" s="271"/>
      <c r="J12" s="270">
        <f>$A12</f>
        <v>0.36458333333333298</v>
      </c>
      <c r="K12" s="331"/>
      <c r="L12" s="331"/>
      <c r="M12" s="331"/>
      <c r="N12" s="331"/>
      <c r="O12" s="271"/>
      <c r="P12" s="344"/>
      <c r="Q12" s="345"/>
      <c r="R12" s="345"/>
      <c r="S12" s="345"/>
      <c r="T12" s="345"/>
      <c r="U12" s="371"/>
      <c r="V12" s="240">
        <f>$A12</f>
        <v>0.36458333333333298</v>
      </c>
      <c r="W12" s="241"/>
      <c r="X12" s="254">
        <f>$A12</f>
        <v>0.36458333333333298</v>
      </c>
      <c r="Y12" s="255"/>
      <c r="Z12" s="270">
        <f>$A12</f>
        <v>0.36458333333333298</v>
      </c>
      <c r="AA12" s="271"/>
      <c r="AB12" s="184">
        <f>$A12</f>
        <v>0.36458333333333298</v>
      </c>
      <c r="AC12" s="200"/>
      <c r="AD12" s="200"/>
      <c r="AE12" s="200"/>
      <c r="AF12" s="200"/>
      <c r="AG12" s="185"/>
    </row>
    <row r="13" spans="1:36" ht="13.5" customHeight="1">
      <c r="A13" s="9">
        <v>0.375</v>
      </c>
      <c r="B13" s="10"/>
      <c r="C13" s="10"/>
      <c r="D13" s="344" t="s">
        <v>6</v>
      </c>
      <c r="E13" s="345"/>
      <c r="F13" s="345"/>
      <c r="G13" s="345"/>
      <c r="H13" s="345"/>
      <c r="I13" s="371"/>
      <c r="J13" s="344" t="s">
        <v>6</v>
      </c>
      <c r="K13" s="345"/>
      <c r="L13" s="345"/>
      <c r="M13" s="345"/>
      <c r="N13" s="345"/>
      <c r="O13" s="371"/>
      <c r="P13" s="344"/>
      <c r="Q13" s="345"/>
      <c r="R13" s="345"/>
      <c r="S13" s="345"/>
      <c r="T13" s="345"/>
      <c r="U13" s="371"/>
      <c r="V13" s="361" t="s">
        <v>8</v>
      </c>
      <c r="W13" s="362"/>
      <c r="X13" s="348" t="s">
        <v>9</v>
      </c>
      <c r="Y13" s="349"/>
      <c r="Z13" s="344" t="s">
        <v>6</v>
      </c>
      <c r="AA13" s="371"/>
      <c r="AB13" s="186" t="s">
        <v>14</v>
      </c>
      <c r="AC13" s="201"/>
      <c r="AD13" s="201"/>
      <c r="AE13" s="201"/>
      <c r="AF13" s="201"/>
      <c r="AG13" s="187"/>
    </row>
    <row r="14" spans="1:36" ht="13.5" customHeight="1">
      <c r="A14" s="9">
        <v>0.38541666666666702</v>
      </c>
      <c r="B14" s="10"/>
      <c r="C14" s="10"/>
      <c r="D14" s="344"/>
      <c r="E14" s="345"/>
      <c r="F14" s="345"/>
      <c r="G14" s="345"/>
      <c r="H14" s="345"/>
      <c r="I14" s="371"/>
      <c r="J14" s="344"/>
      <c r="K14" s="345"/>
      <c r="L14" s="345"/>
      <c r="M14" s="345"/>
      <c r="N14" s="345"/>
      <c r="O14" s="371"/>
      <c r="P14" s="344"/>
      <c r="Q14" s="345"/>
      <c r="R14" s="345"/>
      <c r="S14" s="345"/>
      <c r="T14" s="345"/>
      <c r="U14" s="371"/>
      <c r="V14" s="361"/>
      <c r="W14" s="362"/>
      <c r="X14" s="348"/>
      <c r="Y14" s="349"/>
      <c r="Z14" s="344"/>
      <c r="AA14" s="371"/>
      <c r="AB14" s="186"/>
      <c r="AC14" s="201"/>
      <c r="AD14" s="201"/>
      <c r="AE14" s="201"/>
      <c r="AF14" s="201"/>
      <c r="AG14" s="187"/>
    </row>
    <row r="15" spans="1:36" ht="13.5" customHeight="1">
      <c r="A15" s="9">
        <v>0.39583333333333298</v>
      </c>
      <c r="B15" s="10"/>
      <c r="C15" s="10"/>
      <c r="D15" s="346"/>
      <c r="E15" s="347"/>
      <c r="F15" s="347"/>
      <c r="G15" s="347"/>
      <c r="H15" s="347"/>
      <c r="I15" s="372"/>
      <c r="J15" s="346"/>
      <c r="K15" s="347"/>
      <c r="L15" s="347"/>
      <c r="M15" s="347"/>
      <c r="N15" s="347"/>
      <c r="O15" s="372"/>
      <c r="P15" s="346"/>
      <c r="Q15" s="347"/>
      <c r="R15" s="347"/>
      <c r="S15" s="347"/>
      <c r="T15" s="347"/>
      <c r="U15" s="372"/>
      <c r="V15" s="363"/>
      <c r="W15" s="364"/>
      <c r="X15" s="350"/>
      <c r="Y15" s="351"/>
      <c r="Z15" s="346"/>
      <c r="AA15" s="372"/>
      <c r="AB15" s="188"/>
      <c r="AC15" s="202"/>
      <c r="AD15" s="202"/>
      <c r="AE15" s="202"/>
      <c r="AF15" s="202"/>
      <c r="AG15" s="189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88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184">
        <f>$A18</f>
        <v>0.42708333333333298</v>
      </c>
      <c r="E18" s="185"/>
      <c r="F18" s="240">
        <f>$A18</f>
        <v>0.42708333333333298</v>
      </c>
      <c r="G18" s="241"/>
      <c r="H18" s="256">
        <f>$A18</f>
        <v>0.42708333333333298</v>
      </c>
      <c r="I18" s="354"/>
      <c r="J18" s="219">
        <f>$A18</f>
        <v>0.42708333333333298</v>
      </c>
      <c r="K18" s="317"/>
      <c r="L18" s="317"/>
      <c r="M18" s="317"/>
      <c r="N18" s="317"/>
      <c r="O18" s="318"/>
      <c r="P18" s="240">
        <f>$A18</f>
        <v>0.42708333333333298</v>
      </c>
      <c r="Q18" s="241"/>
      <c r="R18" s="13">
        <f>$A18</f>
        <v>0.42708333333333298</v>
      </c>
      <c r="S18" s="69">
        <f>$A18</f>
        <v>0.42708333333333298</v>
      </c>
      <c r="T18" s="238">
        <f>$A18</f>
        <v>0.42708333333333298</v>
      </c>
      <c r="U18" s="239"/>
      <c r="V18" s="254">
        <f>$A18</f>
        <v>0.42708333333333298</v>
      </c>
      <c r="W18" s="255"/>
      <c r="X18" s="240">
        <f>$A18</f>
        <v>0.42708333333333298</v>
      </c>
      <c r="Y18" s="241"/>
      <c r="Z18" s="238">
        <f>$A18</f>
        <v>0.42708333333333298</v>
      </c>
      <c r="AA18" s="239"/>
      <c r="AB18" s="238">
        <f>$A18</f>
        <v>0.42708333333333298</v>
      </c>
      <c r="AC18" s="239"/>
      <c r="AD18" s="69">
        <f>$A18</f>
        <v>0.42708333333333298</v>
      </c>
      <c r="AE18" s="13">
        <f>$A18</f>
        <v>0.42708333333333298</v>
      </c>
      <c r="AF18" s="254">
        <f>$A18</f>
        <v>0.42708333333333298</v>
      </c>
      <c r="AG18" s="255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186" t="s">
        <v>14</v>
      </c>
      <c r="E19" s="187"/>
      <c r="F19" s="361" t="s">
        <v>8</v>
      </c>
      <c r="G19" s="362"/>
      <c r="H19" s="332" t="s">
        <v>7</v>
      </c>
      <c r="I19" s="525"/>
      <c r="J19" s="466" t="s">
        <v>78</v>
      </c>
      <c r="K19" s="467"/>
      <c r="L19" s="467"/>
      <c r="M19" s="467"/>
      <c r="N19" s="467"/>
      <c r="O19" s="468"/>
      <c r="P19" s="361" t="s">
        <v>8</v>
      </c>
      <c r="Q19" s="362"/>
      <c r="R19" s="413" t="s">
        <v>5</v>
      </c>
      <c r="S19" s="377" t="s">
        <v>7</v>
      </c>
      <c r="T19" s="365" t="s">
        <v>10</v>
      </c>
      <c r="U19" s="366"/>
      <c r="V19" s="348" t="s">
        <v>9</v>
      </c>
      <c r="W19" s="349"/>
      <c r="X19" s="361" t="s">
        <v>8</v>
      </c>
      <c r="Y19" s="362"/>
      <c r="Z19" s="365" t="s">
        <v>10</v>
      </c>
      <c r="AA19" s="366"/>
      <c r="AB19" s="365" t="s">
        <v>10</v>
      </c>
      <c r="AC19" s="366"/>
      <c r="AD19" s="377" t="s">
        <v>7</v>
      </c>
      <c r="AE19" s="413" t="s">
        <v>5</v>
      </c>
      <c r="AF19" s="348" t="s">
        <v>9</v>
      </c>
      <c r="AG19" s="349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186"/>
      <c r="E20" s="187"/>
      <c r="F20" s="361"/>
      <c r="G20" s="362"/>
      <c r="H20" s="332"/>
      <c r="I20" s="333"/>
      <c r="J20" s="466"/>
      <c r="K20" s="467"/>
      <c r="L20" s="467"/>
      <c r="M20" s="467"/>
      <c r="N20" s="467"/>
      <c r="O20" s="468"/>
      <c r="P20" s="361"/>
      <c r="Q20" s="362"/>
      <c r="R20" s="413"/>
      <c r="S20" s="377"/>
      <c r="T20" s="365"/>
      <c r="U20" s="366"/>
      <c r="V20" s="348"/>
      <c r="W20" s="349"/>
      <c r="X20" s="361"/>
      <c r="Y20" s="362"/>
      <c r="Z20" s="365"/>
      <c r="AA20" s="366"/>
      <c r="AB20" s="365"/>
      <c r="AC20" s="366"/>
      <c r="AD20" s="377"/>
      <c r="AE20" s="413"/>
      <c r="AF20" s="348"/>
      <c r="AG20" s="349"/>
      <c r="AI20" s="4" t="s">
        <v>9</v>
      </c>
      <c r="AJ20" s="59">
        <v>2</v>
      </c>
      <c r="AK20" s="48"/>
    </row>
    <row r="21" spans="1:38" ht="13.5" customHeight="1">
      <c r="A21" s="9">
        <v>0.45833333333333298</v>
      </c>
      <c r="B21" s="10"/>
      <c r="C21" s="10"/>
      <c r="D21" s="188"/>
      <c r="E21" s="189"/>
      <c r="F21" s="363"/>
      <c r="G21" s="364"/>
      <c r="H21" s="334"/>
      <c r="I21" s="335"/>
      <c r="J21" s="209"/>
      <c r="K21" s="210"/>
      <c r="L21" s="210"/>
      <c r="M21" s="210"/>
      <c r="N21" s="210"/>
      <c r="O21" s="211"/>
      <c r="P21" s="363"/>
      <c r="Q21" s="364"/>
      <c r="R21" s="414"/>
      <c r="S21" s="378"/>
      <c r="T21" s="367"/>
      <c r="U21" s="368"/>
      <c r="V21" s="350"/>
      <c r="W21" s="351"/>
      <c r="X21" s="363"/>
      <c r="Y21" s="364"/>
      <c r="Z21" s="367"/>
      <c r="AA21" s="368"/>
      <c r="AB21" s="367"/>
      <c r="AC21" s="368"/>
      <c r="AD21" s="378"/>
      <c r="AE21" s="414"/>
      <c r="AF21" s="350"/>
      <c r="AG21" s="351"/>
      <c r="AI21" s="4" t="s">
        <v>10</v>
      </c>
      <c r="AJ21" s="59">
        <v>6</v>
      </c>
      <c r="AK21" s="48"/>
    </row>
    <row r="22" spans="1:38" ht="13.5" customHeight="1">
      <c r="A22" s="9">
        <v>0.46875</v>
      </c>
      <c r="B22" s="10"/>
      <c r="C22" s="10"/>
      <c r="D22" s="256">
        <f>$A22</f>
        <v>0.46875</v>
      </c>
      <c r="E22" s="354"/>
      <c r="F22" s="184">
        <f>$A22</f>
        <v>0.46875</v>
      </c>
      <c r="G22" s="185"/>
      <c r="H22" s="240">
        <f>$A22</f>
        <v>0.46875</v>
      </c>
      <c r="I22" s="241"/>
      <c r="J22" s="238">
        <f>$A22</f>
        <v>0.46875</v>
      </c>
      <c r="K22" s="239"/>
      <c r="L22" s="13">
        <f>$A22</f>
        <v>0.46875</v>
      </c>
      <c r="M22" s="69">
        <f>$A22</f>
        <v>0.46875</v>
      </c>
      <c r="N22" s="240">
        <f>$A22</f>
        <v>0.46875</v>
      </c>
      <c r="O22" s="295"/>
      <c r="P22" s="238">
        <f>$A22</f>
        <v>0.46875</v>
      </c>
      <c r="Q22" s="239"/>
      <c r="R22" s="69">
        <f>$A22</f>
        <v>0.46875</v>
      </c>
      <c r="S22" s="13">
        <f>$A22</f>
        <v>0.46875</v>
      </c>
      <c r="T22" s="240">
        <f>$A22</f>
        <v>0.46875</v>
      </c>
      <c r="U22" s="241"/>
      <c r="V22" s="270">
        <f>$A22</f>
        <v>0.46875</v>
      </c>
      <c r="W22" s="271"/>
      <c r="X22" s="238">
        <f>$A22</f>
        <v>0.46875</v>
      </c>
      <c r="Y22" s="239"/>
      <c r="Z22" s="240">
        <f>$A22</f>
        <v>0.46875</v>
      </c>
      <c r="AA22" s="241"/>
      <c r="AB22" s="256">
        <f>$A22</f>
        <v>0.46875</v>
      </c>
      <c r="AC22" s="257"/>
      <c r="AD22" s="254">
        <f>$A22</f>
        <v>0.46875</v>
      </c>
      <c r="AE22" s="255"/>
      <c r="AF22" s="240">
        <f>$A22</f>
        <v>0.46875</v>
      </c>
      <c r="AG22" s="241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32" t="s">
        <v>7</v>
      </c>
      <c r="E23" s="525"/>
      <c r="F23" s="186" t="s">
        <v>14</v>
      </c>
      <c r="G23" s="187"/>
      <c r="H23" s="361" t="s">
        <v>8</v>
      </c>
      <c r="I23" s="362"/>
      <c r="J23" s="365" t="s">
        <v>10</v>
      </c>
      <c r="K23" s="366"/>
      <c r="L23" s="413" t="s">
        <v>5</v>
      </c>
      <c r="M23" s="377" t="s">
        <v>7</v>
      </c>
      <c r="N23" s="361" t="s">
        <v>8</v>
      </c>
      <c r="O23" s="449"/>
      <c r="P23" s="365" t="s">
        <v>10</v>
      </c>
      <c r="Q23" s="366"/>
      <c r="R23" s="377" t="s">
        <v>7</v>
      </c>
      <c r="S23" s="413" t="s">
        <v>5</v>
      </c>
      <c r="T23" s="361" t="s">
        <v>8</v>
      </c>
      <c r="U23" s="362"/>
      <c r="V23" s="344" t="s">
        <v>6</v>
      </c>
      <c r="W23" s="371"/>
      <c r="X23" s="365" t="s">
        <v>10</v>
      </c>
      <c r="Y23" s="366"/>
      <c r="Z23" s="361" t="s">
        <v>8</v>
      </c>
      <c r="AA23" s="362"/>
      <c r="AB23" s="332" t="s">
        <v>7</v>
      </c>
      <c r="AC23" s="333"/>
      <c r="AD23" s="348" t="s">
        <v>9</v>
      </c>
      <c r="AE23" s="349"/>
      <c r="AF23" s="361" t="s">
        <v>8</v>
      </c>
      <c r="AG23" s="362"/>
      <c r="AI23" s="4" t="s">
        <v>5</v>
      </c>
      <c r="AJ23" s="59">
        <v>3</v>
      </c>
      <c r="AK23" s="48"/>
    </row>
    <row r="24" spans="1:38" ht="13.5" customHeight="1">
      <c r="A24" s="9">
        <v>0.48958333333333298</v>
      </c>
      <c r="D24" s="332"/>
      <c r="E24" s="333"/>
      <c r="F24" s="186"/>
      <c r="G24" s="187"/>
      <c r="H24" s="361"/>
      <c r="I24" s="362"/>
      <c r="J24" s="365"/>
      <c r="K24" s="366"/>
      <c r="L24" s="413"/>
      <c r="M24" s="377"/>
      <c r="N24" s="361"/>
      <c r="O24" s="449"/>
      <c r="P24" s="365"/>
      <c r="Q24" s="366"/>
      <c r="R24" s="377"/>
      <c r="S24" s="413"/>
      <c r="T24" s="361"/>
      <c r="U24" s="362"/>
      <c r="V24" s="344"/>
      <c r="W24" s="371"/>
      <c r="X24" s="365"/>
      <c r="Y24" s="366"/>
      <c r="Z24" s="361"/>
      <c r="AA24" s="362"/>
      <c r="AB24" s="332"/>
      <c r="AC24" s="333"/>
      <c r="AD24" s="348"/>
      <c r="AE24" s="349"/>
      <c r="AF24" s="361"/>
      <c r="AG24" s="362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34"/>
      <c r="E25" s="335"/>
      <c r="F25" s="188"/>
      <c r="G25" s="189"/>
      <c r="H25" s="363"/>
      <c r="I25" s="364"/>
      <c r="J25" s="367"/>
      <c r="K25" s="368"/>
      <c r="L25" s="414"/>
      <c r="M25" s="378"/>
      <c r="N25" s="363"/>
      <c r="O25" s="450"/>
      <c r="P25" s="367"/>
      <c r="Q25" s="368"/>
      <c r="R25" s="378"/>
      <c r="S25" s="414"/>
      <c r="T25" s="363"/>
      <c r="U25" s="364"/>
      <c r="V25" s="346"/>
      <c r="W25" s="372"/>
      <c r="X25" s="367"/>
      <c r="Y25" s="368"/>
      <c r="Z25" s="363"/>
      <c r="AA25" s="364"/>
      <c r="AB25" s="334"/>
      <c r="AC25" s="335"/>
      <c r="AD25" s="350"/>
      <c r="AE25" s="351"/>
      <c r="AF25" s="363"/>
      <c r="AG25" s="364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3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4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38">
        <f t="shared" ref="D28" si="1">$A28</f>
        <v>0.53125</v>
      </c>
      <c r="E28" s="309"/>
      <c r="F28" s="309"/>
      <c r="G28" s="309"/>
      <c r="H28" s="309"/>
      <c r="I28" s="239"/>
      <c r="J28" s="291">
        <f>$A28</f>
        <v>0.53125</v>
      </c>
      <c r="K28" s="308"/>
      <c r="L28" s="238">
        <f>$A28</f>
        <v>0.53125</v>
      </c>
      <c r="M28" s="239"/>
      <c r="N28" s="256">
        <f>$A28</f>
        <v>0.53125</v>
      </c>
      <c r="O28" s="354"/>
      <c r="P28" s="256">
        <f>$A28</f>
        <v>0.53125</v>
      </c>
      <c r="Q28" s="354"/>
      <c r="R28" s="238">
        <f>$A28</f>
        <v>0.53125</v>
      </c>
      <c r="S28" s="239"/>
      <c r="T28" s="291">
        <f>$A28</f>
        <v>0.53125</v>
      </c>
      <c r="U28" s="308"/>
      <c r="V28" s="215">
        <f>$A28</f>
        <v>0.53125</v>
      </c>
      <c r="W28" s="216"/>
      <c r="X28" s="216"/>
      <c r="Y28" s="216"/>
      <c r="Z28" s="216"/>
      <c r="AA28" s="217"/>
      <c r="AB28" s="291">
        <f>$A28</f>
        <v>0.53125</v>
      </c>
      <c r="AC28" s="308"/>
      <c r="AD28" s="238">
        <f>$A28</f>
        <v>0.53125</v>
      </c>
      <c r="AE28" s="239"/>
      <c r="AF28" s="256">
        <f>$A28</f>
        <v>0.53125</v>
      </c>
      <c r="AG28" s="257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5" t="s">
        <v>10</v>
      </c>
      <c r="E29" s="451"/>
      <c r="F29" s="451"/>
      <c r="G29" s="451"/>
      <c r="H29" s="451"/>
      <c r="I29" s="366"/>
      <c r="J29" s="381" t="s">
        <v>5</v>
      </c>
      <c r="K29" s="382"/>
      <c r="L29" s="365" t="s">
        <v>10</v>
      </c>
      <c r="M29" s="366"/>
      <c r="N29" s="332" t="s">
        <v>7</v>
      </c>
      <c r="O29" s="525"/>
      <c r="P29" s="332" t="s">
        <v>7</v>
      </c>
      <c r="Q29" s="525"/>
      <c r="R29" s="365" t="s">
        <v>10</v>
      </c>
      <c r="S29" s="366"/>
      <c r="T29" s="381" t="s">
        <v>5</v>
      </c>
      <c r="U29" s="382"/>
      <c r="V29" s="194" t="s">
        <v>111</v>
      </c>
      <c r="W29" s="195"/>
      <c r="X29" s="195"/>
      <c r="Y29" s="195"/>
      <c r="Z29" s="195"/>
      <c r="AA29" s="196"/>
      <c r="AB29" s="381" t="s">
        <v>5</v>
      </c>
      <c r="AC29" s="382"/>
      <c r="AD29" s="365" t="s">
        <v>10</v>
      </c>
      <c r="AE29" s="366"/>
      <c r="AF29" s="332" t="s">
        <v>7</v>
      </c>
      <c r="AG29" s="333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65"/>
      <c r="E30" s="451"/>
      <c r="F30" s="451"/>
      <c r="G30" s="451"/>
      <c r="H30" s="451"/>
      <c r="I30" s="366"/>
      <c r="J30" s="381"/>
      <c r="K30" s="382"/>
      <c r="L30" s="365"/>
      <c r="M30" s="366"/>
      <c r="N30" s="332"/>
      <c r="O30" s="333"/>
      <c r="P30" s="332"/>
      <c r="Q30" s="333"/>
      <c r="R30" s="365"/>
      <c r="S30" s="366"/>
      <c r="T30" s="381"/>
      <c r="U30" s="382"/>
      <c r="V30" s="194"/>
      <c r="W30" s="195"/>
      <c r="X30" s="195"/>
      <c r="Y30" s="195"/>
      <c r="Z30" s="195"/>
      <c r="AA30" s="196"/>
      <c r="AB30" s="381"/>
      <c r="AC30" s="382"/>
      <c r="AD30" s="365"/>
      <c r="AE30" s="366"/>
      <c r="AF30" s="332"/>
      <c r="AG30" s="333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65"/>
      <c r="E31" s="451"/>
      <c r="F31" s="451"/>
      <c r="G31" s="451"/>
      <c r="H31" s="451"/>
      <c r="I31" s="366"/>
      <c r="J31" s="383"/>
      <c r="K31" s="384"/>
      <c r="L31" s="367"/>
      <c r="M31" s="368"/>
      <c r="N31" s="334"/>
      <c r="O31" s="335"/>
      <c r="P31" s="334"/>
      <c r="Q31" s="335"/>
      <c r="R31" s="367"/>
      <c r="S31" s="368"/>
      <c r="T31" s="383"/>
      <c r="U31" s="384"/>
      <c r="V31" s="194"/>
      <c r="W31" s="195"/>
      <c r="X31" s="195"/>
      <c r="Y31" s="195"/>
      <c r="Z31" s="195"/>
      <c r="AA31" s="196"/>
      <c r="AB31" s="383"/>
      <c r="AC31" s="384"/>
      <c r="AD31" s="367"/>
      <c r="AE31" s="368"/>
      <c r="AF31" s="334"/>
      <c r="AG31" s="335"/>
    </row>
    <row r="32" spans="1:38" s="4" customFormat="1" ht="13.5" customHeight="1">
      <c r="A32" s="9">
        <v>7.2916666666666699E-2</v>
      </c>
      <c r="B32" s="87"/>
      <c r="C32" s="87"/>
      <c r="D32" s="365"/>
      <c r="E32" s="451"/>
      <c r="F32" s="451"/>
      <c r="G32" s="451"/>
      <c r="H32" s="451"/>
      <c r="I32" s="366"/>
      <c r="J32" s="256">
        <f>$A32</f>
        <v>7.2916666666666699E-2</v>
      </c>
      <c r="K32" s="354"/>
      <c r="L32" s="240">
        <f>$A32</f>
        <v>7.2916666666666699E-2</v>
      </c>
      <c r="M32" s="241"/>
      <c r="N32" s="291">
        <f>$A32</f>
        <v>7.2916666666666699E-2</v>
      </c>
      <c r="O32" s="308"/>
      <c r="P32" s="291">
        <f>$A32</f>
        <v>7.2916666666666699E-2</v>
      </c>
      <c r="Q32" s="308"/>
      <c r="R32" s="240">
        <f>$A32</f>
        <v>7.2916666666666699E-2</v>
      </c>
      <c r="S32" s="241"/>
      <c r="T32" s="256">
        <f>$A32</f>
        <v>7.2916666666666699E-2</v>
      </c>
      <c r="U32" s="354"/>
      <c r="V32" s="194"/>
      <c r="W32" s="195"/>
      <c r="X32" s="195"/>
      <c r="Y32" s="195"/>
      <c r="Z32" s="195"/>
      <c r="AA32" s="196"/>
      <c r="AB32" s="254">
        <f>$A32</f>
        <v>7.2916666666666699E-2</v>
      </c>
      <c r="AC32" s="255"/>
      <c r="AD32" s="240">
        <f>$A32</f>
        <v>7.2916666666666699E-2</v>
      </c>
      <c r="AE32" s="241"/>
      <c r="AF32" s="291">
        <f>$A32</f>
        <v>7.2916666666666699E-2</v>
      </c>
      <c r="AG32" s="308"/>
      <c r="AI32" s="4" t="s">
        <v>58</v>
      </c>
      <c r="AJ32" s="48">
        <f>SUM(AJ18:AJ30)</f>
        <v>35</v>
      </c>
      <c r="AK32" s="49"/>
      <c r="AL32" s="88"/>
    </row>
    <row r="33" spans="1:33" s="4" customFormat="1" ht="13.5" customHeight="1">
      <c r="A33" s="9">
        <v>8.3333333333333398E-2</v>
      </c>
      <c r="B33" s="10"/>
      <c r="C33" s="10"/>
      <c r="D33" s="365"/>
      <c r="E33" s="451"/>
      <c r="F33" s="451"/>
      <c r="G33" s="451"/>
      <c r="H33" s="451"/>
      <c r="I33" s="366"/>
      <c r="J33" s="332" t="s">
        <v>7</v>
      </c>
      <c r="K33" s="525"/>
      <c r="L33" s="361" t="s">
        <v>8</v>
      </c>
      <c r="M33" s="362"/>
      <c r="N33" s="381" t="s">
        <v>5</v>
      </c>
      <c r="O33" s="382"/>
      <c r="P33" s="381" t="s">
        <v>5</v>
      </c>
      <c r="Q33" s="382"/>
      <c r="R33" s="361" t="s">
        <v>8</v>
      </c>
      <c r="S33" s="362"/>
      <c r="T33" s="332" t="s">
        <v>7</v>
      </c>
      <c r="U33" s="525"/>
      <c r="V33" s="194"/>
      <c r="W33" s="195"/>
      <c r="X33" s="195"/>
      <c r="Y33" s="195"/>
      <c r="Z33" s="195"/>
      <c r="AA33" s="196"/>
      <c r="AB33" s="348" t="s">
        <v>9</v>
      </c>
      <c r="AC33" s="349"/>
      <c r="AD33" s="361" t="s">
        <v>8</v>
      </c>
      <c r="AE33" s="362"/>
      <c r="AF33" s="381" t="s">
        <v>5</v>
      </c>
      <c r="AG33" s="382"/>
    </row>
    <row r="34" spans="1:33" s="4" customFormat="1" ht="13.5" customHeight="1">
      <c r="A34" s="9">
        <v>9.3750000000000097E-2</v>
      </c>
      <c r="B34" s="10"/>
      <c r="C34" s="10"/>
      <c r="D34" s="365"/>
      <c r="E34" s="451"/>
      <c r="F34" s="451"/>
      <c r="G34" s="451"/>
      <c r="H34" s="451"/>
      <c r="I34" s="366"/>
      <c r="J34" s="332"/>
      <c r="K34" s="333"/>
      <c r="L34" s="361"/>
      <c r="M34" s="362"/>
      <c r="N34" s="381"/>
      <c r="O34" s="382"/>
      <c r="P34" s="381"/>
      <c r="Q34" s="382"/>
      <c r="R34" s="361"/>
      <c r="S34" s="362"/>
      <c r="T34" s="332"/>
      <c r="U34" s="333"/>
      <c r="V34" s="194"/>
      <c r="W34" s="195"/>
      <c r="X34" s="195"/>
      <c r="Y34" s="195"/>
      <c r="Z34" s="195"/>
      <c r="AA34" s="196"/>
      <c r="AB34" s="348"/>
      <c r="AC34" s="349"/>
      <c r="AD34" s="361"/>
      <c r="AE34" s="362"/>
      <c r="AF34" s="381"/>
      <c r="AG34" s="382"/>
    </row>
    <row r="35" spans="1:33" s="4" customFormat="1" ht="13.5" customHeight="1">
      <c r="A35" s="9">
        <v>0.104166666666667</v>
      </c>
      <c r="B35" s="10"/>
      <c r="C35" s="10"/>
      <c r="D35" s="367"/>
      <c r="E35" s="452"/>
      <c r="F35" s="452"/>
      <c r="G35" s="452"/>
      <c r="H35" s="452"/>
      <c r="I35" s="368"/>
      <c r="J35" s="334"/>
      <c r="K35" s="335"/>
      <c r="L35" s="363"/>
      <c r="M35" s="364"/>
      <c r="N35" s="383"/>
      <c r="O35" s="384"/>
      <c r="P35" s="383"/>
      <c r="Q35" s="384"/>
      <c r="R35" s="363"/>
      <c r="S35" s="364"/>
      <c r="T35" s="334"/>
      <c r="U35" s="335"/>
      <c r="V35" s="197"/>
      <c r="W35" s="198"/>
      <c r="X35" s="198"/>
      <c r="Y35" s="198"/>
      <c r="Z35" s="198"/>
      <c r="AA35" s="199"/>
      <c r="AB35" s="350"/>
      <c r="AC35" s="351"/>
      <c r="AD35" s="363"/>
      <c r="AE35" s="364"/>
      <c r="AF35" s="383"/>
      <c r="AG35" s="384"/>
    </row>
    <row r="36" spans="1:33" s="4" customFormat="1" ht="13.5" customHeight="1">
      <c r="A36" s="9">
        <v>0.114583333333333</v>
      </c>
      <c r="B36" s="87"/>
      <c r="C36" s="87"/>
      <c r="D36" s="88"/>
      <c r="E36" s="88"/>
      <c r="F36" s="86"/>
      <c r="G36" s="18"/>
      <c r="H36" s="88"/>
      <c r="I36" s="88"/>
      <c r="J36" s="88"/>
      <c r="K36" s="88"/>
      <c r="L36" s="86"/>
      <c r="M36" s="18"/>
      <c r="N36" s="88"/>
      <c r="O36" s="88"/>
      <c r="P36" s="190"/>
      <c r="Q36" s="190"/>
      <c r="R36" s="190"/>
      <c r="S36" s="190"/>
      <c r="T36" s="190"/>
      <c r="U36" s="190"/>
      <c r="V36" s="88"/>
      <c r="W36" s="88"/>
      <c r="X36" s="88"/>
      <c r="Y36" s="88"/>
      <c r="Z36" s="88"/>
      <c r="AA36" s="88"/>
    </row>
    <row r="37" spans="1:33" s="4" customFormat="1" ht="13.5" customHeight="1">
      <c r="A37" s="9">
        <v>0.124999999999999</v>
      </c>
      <c r="B37" s="10"/>
      <c r="C37" s="10"/>
      <c r="D37" s="191" t="s">
        <v>113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113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61"/>
      <c r="AC37" s="88"/>
      <c r="AD37" s="88"/>
      <c r="AE37" s="88"/>
      <c r="AF37" s="88"/>
      <c r="AG37" s="88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41"/>
      <c r="W38" s="41"/>
      <c r="X38" s="41"/>
      <c r="Y38" s="41"/>
      <c r="Z38" s="41"/>
      <c r="AA38" s="41"/>
      <c r="AB38" s="61"/>
      <c r="AC38" s="88"/>
      <c r="AD38" s="88"/>
      <c r="AE38" s="88"/>
      <c r="AF38" s="88"/>
      <c r="AG38" s="88"/>
    </row>
    <row r="39" spans="1:33" s="4" customFormat="1" ht="13.5" customHeight="1">
      <c r="A39" s="9">
        <v>0.14583333333333101</v>
      </c>
      <c r="B39" s="10"/>
      <c r="C39" s="10"/>
      <c r="E39" s="88"/>
      <c r="F39" s="88"/>
      <c r="G39" s="88"/>
      <c r="H39" s="88"/>
      <c r="I39" s="88"/>
      <c r="J39" s="88"/>
      <c r="K39" s="88"/>
      <c r="M39" s="88"/>
      <c r="N39" s="88"/>
      <c r="O39" s="88"/>
      <c r="P39" s="88"/>
      <c r="Q39" s="88"/>
      <c r="R39" s="88"/>
      <c r="T39" s="88"/>
      <c r="U39" s="88"/>
      <c r="V39" s="88"/>
      <c r="W39" s="88"/>
      <c r="X39" s="88"/>
      <c r="Y39" s="88"/>
      <c r="Z39" s="88"/>
      <c r="AA39" s="88"/>
      <c r="AB39" s="88"/>
      <c r="AD39" s="88"/>
      <c r="AE39" s="88"/>
      <c r="AF39" s="88"/>
      <c r="AG39" s="88"/>
    </row>
    <row r="40" spans="1:33" s="4" customFormat="1" ht="13.5" customHeight="1">
      <c r="A40" s="9">
        <v>0.156249999999997</v>
      </c>
      <c r="B40" s="10"/>
      <c r="C40" s="10"/>
      <c r="D40" s="88"/>
      <c r="E40" s="88"/>
      <c r="F40" s="88"/>
      <c r="G40" s="88"/>
      <c r="H40" s="88"/>
      <c r="I40" s="88"/>
      <c r="J40" s="88"/>
      <c r="K40" s="88"/>
      <c r="M40" s="88"/>
      <c r="N40" s="88"/>
      <c r="O40" s="88"/>
      <c r="P40" s="88"/>
      <c r="Q40" s="88"/>
      <c r="R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88"/>
      <c r="K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</row>
    <row r="42" spans="1:33" s="4" customFormat="1" ht="13.5" customHeight="1">
      <c r="A42" s="9">
        <v>0.17708333333332901</v>
      </c>
      <c r="B42" s="87"/>
      <c r="C42" s="87"/>
      <c r="E42" s="96"/>
      <c r="F42" s="96"/>
      <c r="G42" s="96"/>
      <c r="H42" s="96"/>
      <c r="I42" s="96"/>
      <c r="J42" s="96"/>
      <c r="K42" s="96"/>
      <c r="M42" s="96"/>
      <c r="N42" s="96"/>
      <c r="O42" s="96"/>
      <c r="P42" s="96"/>
      <c r="Q42" s="96"/>
      <c r="R42" s="96"/>
      <c r="T42" s="96"/>
      <c r="U42" s="96"/>
      <c r="V42" s="96"/>
      <c r="W42" s="96"/>
      <c r="X42" s="96"/>
      <c r="Y42" s="96"/>
      <c r="Z42" s="96"/>
      <c r="AA42" s="96"/>
      <c r="AB42" s="96"/>
      <c r="AD42" s="96"/>
      <c r="AE42" s="96"/>
      <c r="AF42" s="96"/>
      <c r="AG42" s="88"/>
    </row>
    <row r="43" spans="1:33">
      <c r="D43" s="96"/>
      <c r="E43" s="96"/>
      <c r="F43" s="96"/>
      <c r="G43" s="96"/>
      <c r="H43" s="96"/>
      <c r="I43" s="96"/>
      <c r="J43" s="96"/>
      <c r="K43" s="96"/>
      <c r="L43" s="4"/>
      <c r="M43" s="96"/>
      <c r="N43" s="96"/>
      <c r="O43" s="96"/>
      <c r="P43" s="96"/>
      <c r="Q43" s="96"/>
      <c r="R43" s="96"/>
      <c r="S43" s="4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194">
    <mergeCell ref="D29:I35"/>
    <mergeCell ref="D28:I28"/>
    <mergeCell ref="D9:E11"/>
    <mergeCell ref="D19:E21"/>
    <mergeCell ref="H19:I21"/>
    <mergeCell ref="D22:E22"/>
    <mergeCell ref="H22:I22"/>
    <mergeCell ref="D16:I16"/>
    <mergeCell ref="D17:I17"/>
    <mergeCell ref="H9:I11"/>
    <mergeCell ref="D12:I12"/>
    <mergeCell ref="D13:I15"/>
    <mergeCell ref="F9:G11"/>
    <mergeCell ref="X18:Y18"/>
    <mergeCell ref="X19:Y21"/>
    <mergeCell ref="X22:Y22"/>
    <mergeCell ref="X23:Y25"/>
    <mergeCell ref="D23:E25"/>
    <mergeCell ref="H23:I25"/>
    <mergeCell ref="D26:I26"/>
    <mergeCell ref="D27:I27"/>
    <mergeCell ref="F23:G25"/>
    <mergeCell ref="D18:E18"/>
    <mergeCell ref="H18:I18"/>
    <mergeCell ref="F18:G18"/>
    <mergeCell ref="F19:G21"/>
    <mergeCell ref="F22:G22"/>
    <mergeCell ref="V23:W25"/>
    <mergeCell ref="D37:I37"/>
    <mergeCell ref="J37:O37"/>
    <mergeCell ref="P37:U37"/>
    <mergeCell ref="V37:AA37"/>
    <mergeCell ref="AB32:AC32"/>
    <mergeCell ref="AF32:AG32"/>
    <mergeCell ref="P33:Q35"/>
    <mergeCell ref="R33:S35"/>
    <mergeCell ref="T33:U35"/>
    <mergeCell ref="AB33:AC35"/>
    <mergeCell ref="P32:Q32"/>
    <mergeCell ref="R32:S32"/>
    <mergeCell ref="T32:U32"/>
    <mergeCell ref="AD33:AE35"/>
    <mergeCell ref="AD32:AE32"/>
    <mergeCell ref="AF33:AG35"/>
    <mergeCell ref="V29:AA35"/>
    <mergeCell ref="AD29:AE31"/>
    <mergeCell ref="J32:K32"/>
    <mergeCell ref="L32:M32"/>
    <mergeCell ref="N32:O32"/>
    <mergeCell ref="J33:K35"/>
    <mergeCell ref="L33:M35"/>
    <mergeCell ref="L29:M31"/>
    <mergeCell ref="AD28:AE28"/>
    <mergeCell ref="J26:O26"/>
    <mergeCell ref="P26:U26"/>
    <mergeCell ref="V26:AA26"/>
    <mergeCell ref="AB26:AG26"/>
    <mergeCell ref="P36:U36"/>
    <mergeCell ref="AB29:AC31"/>
    <mergeCell ref="AF29:AG31"/>
    <mergeCell ref="V28:AA28"/>
    <mergeCell ref="AB28:AC28"/>
    <mergeCell ref="AF28:AG28"/>
    <mergeCell ref="J29:K31"/>
    <mergeCell ref="N29:O31"/>
    <mergeCell ref="P29:Q31"/>
    <mergeCell ref="R29:S31"/>
    <mergeCell ref="T29:U31"/>
    <mergeCell ref="J27:O27"/>
    <mergeCell ref="P27:U27"/>
    <mergeCell ref="V27:AA27"/>
    <mergeCell ref="AB27:AG27"/>
    <mergeCell ref="N33:O35"/>
    <mergeCell ref="L28:M28"/>
    <mergeCell ref="J28:K28"/>
    <mergeCell ref="N28:O28"/>
    <mergeCell ref="Z23:AA25"/>
    <mergeCell ref="AB23:AC25"/>
    <mergeCell ref="AD23:AE25"/>
    <mergeCell ref="AF23:AG25"/>
    <mergeCell ref="P23:Q25"/>
    <mergeCell ref="T23:U25"/>
    <mergeCell ref="AE19:AE21"/>
    <mergeCell ref="J19:O21"/>
    <mergeCell ref="L23:L25"/>
    <mergeCell ref="M23:M25"/>
    <mergeCell ref="J22:K22"/>
    <mergeCell ref="N22:O22"/>
    <mergeCell ref="V22:W22"/>
    <mergeCell ref="Z22:AA22"/>
    <mergeCell ref="AF19:AG21"/>
    <mergeCell ref="T19:U21"/>
    <mergeCell ref="V19:W21"/>
    <mergeCell ref="Z19:AA21"/>
    <mergeCell ref="AB19:AC21"/>
    <mergeCell ref="AB22:AC22"/>
    <mergeCell ref="AD22:AE22"/>
    <mergeCell ref="AF22:AG22"/>
    <mergeCell ref="P22:Q22"/>
    <mergeCell ref="T22:U22"/>
    <mergeCell ref="AD19:AD21"/>
    <mergeCell ref="J16:O16"/>
    <mergeCell ref="P16:U16"/>
    <mergeCell ref="V16:AA16"/>
    <mergeCell ref="AB16:AG16"/>
    <mergeCell ref="V13:W15"/>
    <mergeCell ref="P9:U15"/>
    <mergeCell ref="AD9:AD11"/>
    <mergeCell ref="AE9:AE11"/>
    <mergeCell ref="AB12:AG12"/>
    <mergeCell ref="AB13:AG15"/>
    <mergeCell ref="X13:Y15"/>
    <mergeCell ref="Z13:AA15"/>
    <mergeCell ref="AF9:AG11"/>
    <mergeCell ref="V12:W12"/>
    <mergeCell ref="X12:Y12"/>
    <mergeCell ref="Z12:AA12"/>
    <mergeCell ref="V9:W11"/>
    <mergeCell ref="X9:Y11"/>
    <mergeCell ref="Z9:AA11"/>
    <mergeCell ref="AB9:AC11"/>
    <mergeCell ref="J9:K11"/>
    <mergeCell ref="L9:L11"/>
    <mergeCell ref="M9:M11"/>
    <mergeCell ref="D6:I6"/>
    <mergeCell ref="J6:O6"/>
    <mergeCell ref="P6:U6"/>
    <mergeCell ref="AF8:AG8"/>
    <mergeCell ref="Z7:AA7"/>
    <mergeCell ref="AB7:AC7"/>
    <mergeCell ref="AD7:AE7"/>
    <mergeCell ref="AF7:AG7"/>
    <mergeCell ref="V7:W7"/>
    <mergeCell ref="X7:Y7"/>
    <mergeCell ref="J8:K8"/>
    <mergeCell ref="D8:E8"/>
    <mergeCell ref="H8:I8"/>
    <mergeCell ref="P8:U8"/>
    <mergeCell ref="J7:K7"/>
    <mergeCell ref="L7:M7"/>
    <mergeCell ref="D7:E7"/>
    <mergeCell ref="F7:G7"/>
    <mergeCell ref="H7:I7"/>
    <mergeCell ref="F8:G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X5:Y5"/>
    <mergeCell ref="AD5:AE5"/>
    <mergeCell ref="N8:O8"/>
    <mergeCell ref="N7:O7"/>
    <mergeCell ref="P7:Q7"/>
    <mergeCell ref="R7:S7"/>
    <mergeCell ref="T7:U7"/>
    <mergeCell ref="V8:W8"/>
    <mergeCell ref="J18:O18"/>
    <mergeCell ref="J17:O17"/>
    <mergeCell ref="V17:AA17"/>
    <mergeCell ref="X8:Y8"/>
    <mergeCell ref="Z8:AA8"/>
    <mergeCell ref="AB8:AC8"/>
    <mergeCell ref="V6:AA6"/>
    <mergeCell ref="AB6:AG6"/>
    <mergeCell ref="N9:O11"/>
    <mergeCell ref="AB17:AG17"/>
    <mergeCell ref="P18:Q18"/>
    <mergeCell ref="T18:U18"/>
    <mergeCell ref="V18:W18"/>
    <mergeCell ref="Z18:AA18"/>
    <mergeCell ref="AB18:AC18"/>
    <mergeCell ref="AF18:AG18"/>
    <mergeCell ref="P28:Q28"/>
    <mergeCell ref="R28:S28"/>
    <mergeCell ref="T28:U28"/>
    <mergeCell ref="J12:O12"/>
    <mergeCell ref="J13:O15"/>
    <mergeCell ref="R19:R21"/>
    <mergeCell ref="S19:S21"/>
    <mergeCell ref="R23:R25"/>
    <mergeCell ref="S23:S25"/>
    <mergeCell ref="P17:U17"/>
    <mergeCell ref="P19:Q21"/>
    <mergeCell ref="J23:K25"/>
    <mergeCell ref="N23:O2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Normal="100" zoomScaleSheetLayoutView="100" zoomScalePageLayoutView="80" workbookViewId="0">
      <selection activeCell="W39" sqref="W39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295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417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37</v>
      </c>
      <c r="AD2" s="233">
        <f ca="1">NOW()</f>
        <v>42284.45189733796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67">
        <v>169</v>
      </c>
      <c r="B4" s="111" t="s">
        <v>137</v>
      </c>
      <c r="D4" s="234">
        <v>42149</v>
      </c>
      <c r="E4" s="234"/>
      <c r="F4" s="234"/>
      <c r="G4" s="235" t="s">
        <v>33</v>
      </c>
      <c r="H4" s="235"/>
      <c r="I4" s="235"/>
      <c r="J4" s="234">
        <f>D4+1</f>
        <v>42150</v>
      </c>
      <c r="K4" s="234"/>
      <c r="L4" s="234"/>
      <c r="M4" s="235" t="str">
        <f>"(day "&amp;$A$4+1&amp;")"</f>
        <v>(day 170)</v>
      </c>
      <c r="N4" s="235"/>
      <c r="O4" s="235"/>
      <c r="P4" s="234">
        <f>J4+1</f>
        <v>42151</v>
      </c>
      <c r="Q4" s="234"/>
      <c r="R4" s="234"/>
      <c r="S4" s="235" t="str">
        <f>"(day "&amp;$A$4+2&amp;")"</f>
        <v>(day 171)</v>
      </c>
      <c r="T4" s="235"/>
      <c r="U4" s="235"/>
      <c r="V4" s="234">
        <f>P4+1</f>
        <v>42152</v>
      </c>
      <c r="W4" s="234"/>
      <c r="X4" s="234"/>
      <c r="Y4" s="235" t="str">
        <f>"(day "&amp;$A$4+3&amp;")"</f>
        <v>(day 172)</v>
      </c>
      <c r="Z4" s="235"/>
      <c r="AA4" s="235"/>
      <c r="AB4" s="234">
        <f>V4+1</f>
        <v>42153</v>
      </c>
      <c r="AC4" s="234"/>
      <c r="AD4" s="234"/>
      <c r="AE4" s="235"/>
      <c r="AF4" s="235"/>
      <c r="AG4" s="235"/>
      <c r="AI4" s="6"/>
    </row>
    <row r="5" spans="1:36" s="7" customFormat="1" ht="13.5" customHeight="1">
      <c r="A5" s="112">
        <v>37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237" t="s">
        <v>414</v>
      </c>
      <c r="W5" s="237"/>
      <c r="X5" s="237"/>
      <c r="Y5" s="237"/>
      <c r="Z5" s="237"/>
      <c r="AA5" s="237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314" t="s">
        <v>1</v>
      </c>
      <c r="AC6" s="315"/>
      <c r="AD6" s="315"/>
      <c r="AE6" s="315"/>
      <c r="AF6" s="315"/>
      <c r="AG6" s="229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96" t="s">
        <v>413</v>
      </c>
      <c r="AC7" s="297"/>
      <c r="AD7" s="297"/>
      <c r="AE7" s="297"/>
      <c r="AF7" s="297"/>
      <c r="AG7" s="298"/>
    </row>
    <row r="8" spans="1:36" ht="13.5" customHeight="1">
      <c r="A8" s="9">
        <v>0.32291666666666669</v>
      </c>
      <c r="D8" s="273" t="s">
        <v>412</v>
      </c>
      <c r="E8" s="274"/>
      <c r="F8" s="274"/>
      <c r="G8" s="274"/>
      <c r="H8" s="274"/>
      <c r="I8" s="275"/>
      <c r="J8" s="240">
        <f>$A8</f>
        <v>0.32291666666666669</v>
      </c>
      <c r="K8" s="295"/>
      <c r="L8" s="295"/>
      <c r="M8" s="295"/>
      <c r="N8" s="295"/>
      <c r="O8" s="241"/>
      <c r="P8" s="238">
        <f>$A8</f>
        <v>0.32291666666666669</v>
      </c>
      <c r="Q8" s="309"/>
      <c r="R8" s="309"/>
      <c r="S8" s="309"/>
      <c r="T8" s="309"/>
      <c r="U8" s="309"/>
      <c r="V8" s="270">
        <v>0.32291666666666669</v>
      </c>
      <c r="W8" s="271"/>
      <c r="X8" s="254">
        <v>0.32291666666666669</v>
      </c>
      <c r="Y8" s="255"/>
      <c r="Z8" s="291">
        <v>0.32291666666666669</v>
      </c>
      <c r="AA8" s="308"/>
      <c r="AB8" s="299"/>
      <c r="AC8" s="299"/>
      <c r="AD8" s="299"/>
      <c r="AE8" s="299"/>
      <c r="AF8" s="299"/>
      <c r="AG8" s="300"/>
    </row>
    <row r="9" spans="1:36" ht="13.5" customHeight="1">
      <c r="A9" s="9">
        <v>0.33333333333333331</v>
      </c>
      <c r="B9" s="10"/>
      <c r="C9" s="10"/>
      <c r="D9" s="276"/>
      <c r="E9" s="277"/>
      <c r="F9" s="277"/>
      <c r="G9" s="277"/>
      <c r="H9" s="277"/>
      <c r="I9" s="278"/>
      <c r="J9" s="250" t="s">
        <v>8</v>
      </c>
      <c r="K9" s="293"/>
      <c r="L9" s="293"/>
      <c r="M9" s="293"/>
      <c r="N9" s="293"/>
      <c r="O9" s="251"/>
      <c r="P9" s="242" t="s">
        <v>406</v>
      </c>
      <c r="Q9" s="325"/>
      <c r="R9" s="325"/>
      <c r="S9" s="325"/>
      <c r="T9" s="325"/>
      <c r="U9" s="325"/>
      <c r="V9" s="258" t="s">
        <v>6</v>
      </c>
      <c r="W9" s="259"/>
      <c r="X9" s="262" t="s">
        <v>9</v>
      </c>
      <c r="Y9" s="263"/>
      <c r="Z9" s="266" t="s">
        <v>5</v>
      </c>
      <c r="AA9" s="267"/>
      <c r="AB9" s="299"/>
      <c r="AC9" s="299"/>
      <c r="AD9" s="299"/>
      <c r="AE9" s="299"/>
      <c r="AF9" s="299"/>
      <c r="AG9" s="300"/>
    </row>
    <row r="10" spans="1:36" ht="13.5" customHeight="1">
      <c r="A10" s="9">
        <v>0.34375</v>
      </c>
      <c r="B10" s="10"/>
      <c r="C10" s="10"/>
      <c r="D10" s="276"/>
      <c r="E10" s="277"/>
      <c r="F10" s="277"/>
      <c r="G10" s="277"/>
      <c r="H10" s="277"/>
      <c r="I10" s="278"/>
      <c r="J10" s="250"/>
      <c r="K10" s="293"/>
      <c r="L10" s="293"/>
      <c r="M10" s="293"/>
      <c r="N10" s="293"/>
      <c r="O10" s="251"/>
      <c r="P10" s="242"/>
      <c r="Q10" s="325"/>
      <c r="R10" s="325"/>
      <c r="S10" s="325"/>
      <c r="T10" s="325"/>
      <c r="U10" s="325"/>
      <c r="V10" s="260"/>
      <c r="W10" s="261"/>
      <c r="X10" s="264"/>
      <c r="Y10" s="265"/>
      <c r="Z10" s="268"/>
      <c r="AA10" s="269"/>
      <c r="AB10" s="299"/>
      <c r="AC10" s="299"/>
      <c r="AD10" s="299"/>
      <c r="AE10" s="299"/>
      <c r="AF10" s="299"/>
      <c r="AG10" s="300"/>
    </row>
    <row r="11" spans="1:36" ht="13.5" customHeight="1">
      <c r="A11" s="9">
        <v>0.35416666666666702</v>
      </c>
      <c r="B11" s="10"/>
      <c r="C11" s="10"/>
      <c r="D11" s="276"/>
      <c r="E11" s="277"/>
      <c r="F11" s="277"/>
      <c r="G11" s="277"/>
      <c r="H11" s="277"/>
      <c r="I11" s="278"/>
      <c r="J11" s="250"/>
      <c r="K11" s="293"/>
      <c r="L11" s="293"/>
      <c r="M11" s="293"/>
      <c r="N11" s="293"/>
      <c r="O11" s="251"/>
      <c r="P11" s="242"/>
      <c r="Q11" s="325"/>
      <c r="R11" s="325"/>
      <c r="S11" s="325"/>
      <c r="T11" s="325"/>
      <c r="U11" s="325"/>
      <c r="V11" s="240">
        <v>0.34722222222222227</v>
      </c>
      <c r="W11" s="241"/>
      <c r="X11" s="69">
        <v>0.34722222222222227</v>
      </c>
      <c r="Y11" s="13">
        <v>0.34722222222222227</v>
      </c>
      <c r="Z11" s="270">
        <v>0.34722222222222227</v>
      </c>
      <c r="AA11" s="271"/>
      <c r="AB11" s="299"/>
      <c r="AC11" s="299"/>
      <c r="AD11" s="299"/>
      <c r="AE11" s="299"/>
      <c r="AF11" s="299"/>
      <c r="AG11" s="300"/>
    </row>
    <row r="12" spans="1:36" ht="13.5" customHeight="1">
      <c r="A12" s="9">
        <v>0.36458333333333298</v>
      </c>
      <c r="D12" s="276"/>
      <c r="E12" s="277"/>
      <c r="F12" s="277"/>
      <c r="G12" s="277"/>
      <c r="H12" s="277"/>
      <c r="I12" s="278"/>
      <c r="J12" s="250"/>
      <c r="K12" s="293"/>
      <c r="L12" s="293"/>
      <c r="M12" s="293"/>
      <c r="N12" s="293"/>
      <c r="O12" s="251"/>
      <c r="P12" s="242"/>
      <c r="Q12" s="325"/>
      <c r="R12" s="325"/>
      <c r="S12" s="325"/>
      <c r="T12" s="325"/>
      <c r="U12" s="325"/>
      <c r="V12" s="250" t="s">
        <v>8</v>
      </c>
      <c r="W12" s="251"/>
      <c r="X12" s="248" t="s">
        <v>7</v>
      </c>
      <c r="Y12" s="246" t="s">
        <v>5</v>
      </c>
      <c r="Z12" s="258" t="s">
        <v>6</v>
      </c>
      <c r="AA12" s="259"/>
      <c r="AB12" s="299"/>
      <c r="AC12" s="299"/>
      <c r="AD12" s="299"/>
      <c r="AE12" s="299"/>
      <c r="AF12" s="299"/>
      <c r="AG12" s="300"/>
    </row>
    <row r="13" spans="1:36" ht="13.5" customHeight="1">
      <c r="A13" s="9">
        <v>0.375</v>
      </c>
      <c r="B13" s="10"/>
      <c r="C13" s="10"/>
      <c r="D13" s="276"/>
      <c r="E13" s="277"/>
      <c r="F13" s="277"/>
      <c r="G13" s="277"/>
      <c r="H13" s="277"/>
      <c r="I13" s="278"/>
      <c r="J13" s="252"/>
      <c r="K13" s="294"/>
      <c r="L13" s="294"/>
      <c r="M13" s="294"/>
      <c r="N13" s="294"/>
      <c r="O13" s="253"/>
      <c r="P13" s="242"/>
      <c r="Q13" s="325"/>
      <c r="R13" s="325"/>
      <c r="S13" s="325"/>
      <c r="T13" s="325"/>
      <c r="U13" s="325"/>
      <c r="V13" s="252"/>
      <c r="W13" s="253"/>
      <c r="X13" s="249"/>
      <c r="Y13" s="247"/>
      <c r="Z13" s="260"/>
      <c r="AA13" s="261"/>
      <c r="AB13" s="299"/>
      <c r="AC13" s="299"/>
      <c r="AD13" s="299"/>
      <c r="AE13" s="299"/>
      <c r="AF13" s="299"/>
      <c r="AG13" s="300"/>
    </row>
    <row r="14" spans="1:36" ht="13.5" customHeight="1">
      <c r="A14" s="9">
        <v>0.38541666666666702</v>
      </c>
      <c r="B14" s="10"/>
      <c r="C14" s="10"/>
      <c r="D14" s="276"/>
      <c r="E14" s="277"/>
      <c r="F14" s="277"/>
      <c r="G14" s="277"/>
      <c r="H14" s="277"/>
      <c r="I14" s="278"/>
      <c r="J14" s="238">
        <v>0.37847222222222227</v>
      </c>
      <c r="K14" s="239"/>
      <c r="L14" s="291">
        <v>0.37847222222222227</v>
      </c>
      <c r="M14" s="308"/>
      <c r="N14" s="270">
        <v>0.37847222222222227</v>
      </c>
      <c r="O14" s="271"/>
      <c r="P14" s="242"/>
      <c r="Q14" s="325"/>
      <c r="R14" s="325"/>
      <c r="S14" s="325"/>
      <c r="T14" s="325"/>
      <c r="U14" s="325"/>
      <c r="V14" s="238">
        <v>0.37152777777777773</v>
      </c>
      <c r="W14" s="239"/>
      <c r="X14" s="13">
        <v>0.37152777777777773</v>
      </c>
      <c r="Y14" s="69">
        <v>0.37152777777777773</v>
      </c>
      <c r="Z14" s="240">
        <v>0.37152777777777773</v>
      </c>
      <c r="AA14" s="241"/>
      <c r="AB14" s="299"/>
      <c r="AC14" s="299"/>
      <c r="AD14" s="299"/>
      <c r="AE14" s="299"/>
      <c r="AF14" s="299"/>
      <c r="AG14" s="300"/>
    </row>
    <row r="15" spans="1:36" ht="13.5" customHeight="1">
      <c r="A15" s="9">
        <v>0.39583333333333298</v>
      </c>
      <c r="B15" s="10"/>
      <c r="C15" s="10"/>
      <c r="D15" s="276"/>
      <c r="E15" s="277"/>
      <c r="F15" s="277"/>
      <c r="G15" s="277"/>
      <c r="H15" s="277"/>
      <c r="I15" s="278"/>
      <c r="J15" s="242" t="s">
        <v>10</v>
      </c>
      <c r="K15" s="243"/>
      <c r="L15" s="266" t="s">
        <v>5</v>
      </c>
      <c r="M15" s="285"/>
      <c r="N15" s="258" t="s">
        <v>6</v>
      </c>
      <c r="O15" s="259"/>
      <c r="P15" s="242"/>
      <c r="Q15" s="325"/>
      <c r="R15" s="325"/>
      <c r="S15" s="325"/>
      <c r="T15" s="325"/>
      <c r="U15" s="325"/>
      <c r="V15" s="242" t="s">
        <v>10</v>
      </c>
      <c r="W15" s="243"/>
      <c r="X15" s="246" t="s">
        <v>5</v>
      </c>
      <c r="Y15" s="248" t="s">
        <v>7</v>
      </c>
      <c r="Z15" s="250" t="s">
        <v>8</v>
      </c>
      <c r="AA15" s="251"/>
      <c r="AB15" s="299"/>
      <c r="AC15" s="299"/>
      <c r="AD15" s="299"/>
      <c r="AE15" s="299"/>
      <c r="AF15" s="299"/>
      <c r="AG15" s="300"/>
    </row>
    <row r="16" spans="1:36" ht="13.5" customHeight="1">
      <c r="A16" s="9">
        <v>0.40625</v>
      </c>
      <c r="D16" s="276"/>
      <c r="E16" s="277"/>
      <c r="F16" s="277"/>
      <c r="G16" s="277"/>
      <c r="H16" s="277"/>
      <c r="I16" s="278"/>
      <c r="J16" s="244"/>
      <c r="K16" s="245"/>
      <c r="L16" s="268"/>
      <c r="M16" s="286"/>
      <c r="N16" s="260"/>
      <c r="O16" s="261"/>
      <c r="P16" s="244"/>
      <c r="Q16" s="326"/>
      <c r="R16" s="326"/>
      <c r="S16" s="326"/>
      <c r="T16" s="326"/>
      <c r="U16" s="326"/>
      <c r="V16" s="244"/>
      <c r="W16" s="245"/>
      <c r="X16" s="247"/>
      <c r="Y16" s="249"/>
      <c r="Z16" s="252"/>
      <c r="AA16" s="253"/>
      <c r="AB16" s="299"/>
      <c r="AC16" s="299"/>
      <c r="AD16" s="299"/>
      <c r="AE16" s="299"/>
      <c r="AF16" s="299"/>
      <c r="AG16" s="300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76"/>
      <c r="E17" s="277"/>
      <c r="F17" s="277"/>
      <c r="G17" s="277"/>
      <c r="H17" s="277"/>
      <c r="I17" s="278"/>
      <c r="J17" s="218">
        <f>$A17</f>
        <v>0.41666666666666702</v>
      </c>
      <c r="K17" s="213"/>
      <c r="L17" s="213"/>
      <c r="M17" s="213"/>
      <c r="N17" s="213"/>
      <c r="O17" s="214"/>
      <c r="P17" s="218">
        <f>$A17</f>
        <v>0.41666666666666702</v>
      </c>
      <c r="Q17" s="213"/>
      <c r="R17" s="213"/>
      <c r="S17" s="213"/>
      <c r="T17" s="213"/>
      <c r="U17" s="213"/>
      <c r="V17" s="254">
        <v>0.39583333333333331</v>
      </c>
      <c r="W17" s="255"/>
      <c r="X17" s="240">
        <v>0.39583333333333331</v>
      </c>
      <c r="Y17" s="241"/>
      <c r="Z17" s="256">
        <v>0.39583333333333331</v>
      </c>
      <c r="AA17" s="257"/>
      <c r="AB17" s="299"/>
      <c r="AC17" s="299"/>
      <c r="AD17" s="299"/>
      <c r="AE17" s="299"/>
      <c r="AF17" s="299"/>
      <c r="AG17" s="300"/>
    </row>
    <row r="18" spans="1:38" ht="13.5" customHeight="1">
      <c r="A18" s="9">
        <v>0.42708333333333298</v>
      </c>
      <c r="B18" s="10"/>
      <c r="C18" s="10"/>
      <c r="D18" s="276"/>
      <c r="E18" s="277"/>
      <c r="F18" s="277"/>
      <c r="G18" s="277"/>
      <c r="H18" s="277"/>
      <c r="I18" s="278"/>
      <c r="J18" s="206" t="s">
        <v>25</v>
      </c>
      <c r="K18" s="207"/>
      <c r="L18" s="207"/>
      <c r="M18" s="207"/>
      <c r="N18" s="207"/>
      <c r="O18" s="208"/>
      <c r="P18" s="206" t="s">
        <v>20</v>
      </c>
      <c r="Q18" s="207"/>
      <c r="R18" s="207"/>
      <c r="S18" s="207"/>
      <c r="T18" s="207"/>
      <c r="U18" s="207"/>
      <c r="V18" s="262" t="s">
        <v>9</v>
      </c>
      <c r="W18" s="263"/>
      <c r="X18" s="250" t="s">
        <v>8</v>
      </c>
      <c r="Y18" s="251"/>
      <c r="Z18" s="310" t="s">
        <v>7</v>
      </c>
      <c r="AA18" s="311"/>
      <c r="AB18" s="299"/>
      <c r="AC18" s="299"/>
      <c r="AD18" s="299"/>
      <c r="AE18" s="299"/>
      <c r="AF18" s="299"/>
      <c r="AG18" s="300"/>
      <c r="AI18" s="4" t="s">
        <v>6</v>
      </c>
      <c r="AJ18" s="59">
        <v>2.0833333333333335</v>
      </c>
      <c r="AK18" s="48"/>
    </row>
    <row r="19" spans="1:38" ht="13.5" customHeight="1">
      <c r="A19" s="9">
        <v>0.4375</v>
      </c>
      <c r="B19" s="10"/>
      <c r="C19" s="10"/>
      <c r="D19" s="276"/>
      <c r="E19" s="277"/>
      <c r="F19" s="277"/>
      <c r="G19" s="277"/>
      <c r="H19" s="277"/>
      <c r="I19" s="278"/>
      <c r="J19" s="219">
        <f>$A19</f>
        <v>0.4375</v>
      </c>
      <c r="K19" s="317"/>
      <c r="L19" s="317"/>
      <c r="M19" s="317"/>
      <c r="N19" s="317"/>
      <c r="O19" s="318"/>
      <c r="P19" s="256">
        <f>$A19</f>
        <v>0.4375</v>
      </c>
      <c r="Q19" s="257"/>
      <c r="R19" s="254">
        <f>$A19</f>
        <v>0.4375</v>
      </c>
      <c r="S19" s="255"/>
      <c r="T19" s="270">
        <f>$A19</f>
        <v>0.4375</v>
      </c>
      <c r="U19" s="331"/>
      <c r="V19" s="264"/>
      <c r="W19" s="265"/>
      <c r="X19" s="252"/>
      <c r="Y19" s="253"/>
      <c r="Z19" s="312"/>
      <c r="AA19" s="313"/>
      <c r="AB19" s="299"/>
      <c r="AC19" s="299"/>
      <c r="AD19" s="299"/>
      <c r="AE19" s="299"/>
      <c r="AF19" s="299"/>
      <c r="AG19" s="300"/>
      <c r="AI19" s="4" t="s">
        <v>8</v>
      </c>
      <c r="AJ19" s="59">
        <v>2.8333333333333335</v>
      </c>
      <c r="AK19" s="48"/>
    </row>
    <row r="20" spans="1:38" ht="13.5" customHeight="1">
      <c r="A20" s="9">
        <v>0.44791666666666702</v>
      </c>
      <c r="D20" s="276"/>
      <c r="E20" s="277"/>
      <c r="F20" s="277"/>
      <c r="G20" s="277"/>
      <c r="H20" s="277"/>
      <c r="I20" s="278"/>
      <c r="J20" s="319" t="s">
        <v>411</v>
      </c>
      <c r="K20" s="320"/>
      <c r="L20" s="320"/>
      <c r="M20" s="320"/>
      <c r="N20" s="320"/>
      <c r="O20" s="321"/>
      <c r="P20" s="310" t="s">
        <v>7</v>
      </c>
      <c r="Q20" s="311"/>
      <c r="R20" s="262" t="s">
        <v>9</v>
      </c>
      <c r="S20" s="263"/>
      <c r="T20" s="258" t="s">
        <v>6</v>
      </c>
      <c r="U20" s="329"/>
      <c r="V20" s="291">
        <v>0.4201388888888889</v>
      </c>
      <c r="W20" s="308"/>
      <c r="X20" s="270">
        <v>0.4201388888888889</v>
      </c>
      <c r="Y20" s="271"/>
      <c r="Z20" s="238">
        <v>0.4201388888888889</v>
      </c>
      <c r="AA20" s="239"/>
      <c r="AB20" s="299"/>
      <c r="AC20" s="299"/>
      <c r="AD20" s="299"/>
      <c r="AE20" s="299"/>
      <c r="AF20" s="299"/>
      <c r="AG20" s="300"/>
      <c r="AI20" s="4" t="s">
        <v>9</v>
      </c>
      <c r="AJ20" s="59">
        <v>2.0833333333333335</v>
      </c>
      <c r="AK20" s="48"/>
    </row>
    <row r="21" spans="1:38" ht="13.5" customHeight="1">
      <c r="A21" s="9">
        <v>0.45833333333333298</v>
      </c>
      <c r="B21" s="10"/>
      <c r="C21" s="10"/>
      <c r="D21" s="276"/>
      <c r="E21" s="277"/>
      <c r="F21" s="277"/>
      <c r="G21" s="277"/>
      <c r="H21" s="277"/>
      <c r="I21" s="278"/>
      <c r="J21" s="322"/>
      <c r="K21" s="323"/>
      <c r="L21" s="323"/>
      <c r="M21" s="323"/>
      <c r="N21" s="323"/>
      <c r="O21" s="324"/>
      <c r="P21" s="312"/>
      <c r="Q21" s="313"/>
      <c r="R21" s="264"/>
      <c r="S21" s="265"/>
      <c r="T21" s="260"/>
      <c r="U21" s="330"/>
      <c r="V21" s="266" t="s">
        <v>5</v>
      </c>
      <c r="W21" s="267"/>
      <c r="X21" s="258" t="s">
        <v>6</v>
      </c>
      <c r="Y21" s="259"/>
      <c r="Z21" s="242" t="s">
        <v>10</v>
      </c>
      <c r="AA21" s="243"/>
      <c r="AB21" s="299"/>
      <c r="AC21" s="299"/>
      <c r="AD21" s="299"/>
      <c r="AE21" s="299"/>
      <c r="AF21" s="299"/>
      <c r="AG21" s="300"/>
      <c r="AI21" s="4" t="s">
        <v>10</v>
      </c>
      <c r="AJ21" s="59">
        <v>3.5833333333333335</v>
      </c>
      <c r="AK21" s="48"/>
    </row>
    <row r="22" spans="1:38" ht="13.5" customHeight="1">
      <c r="A22" s="9">
        <v>0.46875</v>
      </c>
      <c r="B22" s="10"/>
      <c r="C22" s="10"/>
      <c r="D22" s="276"/>
      <c r="E22" s="277"/>
      <c r="F22" s="277"/>
      <c r="G22" s="277"/>
      <c r="H22" s="277"/>
      <c r="I22" s="278"/>
      <c r="J22" s="254">
        <f>$A22</f>
        <v>0.46875</v>
      </c>
      <c r="K22" s="255"/>
      <c r="L22" s="238">
        <f>$A22</f>
        <v>0.46875</v>
      </c>
      <c r="M22" s="239"/>
      <c r="N22" s="291">
        <f>$A22</f>
        <v>0.46875</v>
      </c>
      <c r="O22" s="292"/>
      <c r="P22" s="254">
        <f>$A22</f>
        <v>0.46875</v>
      </c>
      <c r="Q22" s="255"/>
      <c r="R22" s="256">
        <f>$A22</f>
        <v>0.46875</v>
      </c>
      <c r="S22" s="257"/>
      <c r="T22" s="240">
        <f>$A22</f>
        <v>0.46875</v>
      </c>
      <c r="U22" s="295"/>
      <c r="V22" s="268"/>
      <c r="W22" s="269"/>
      <c r="X22" s="260"/>
      <c r="Y22" s="261"/>
      <c r="Z22" s="244"/>
      <c r="AA22" s="245"/>
      <c r="AB22" s="299"/>
      <c r="AC22" s="299"/>
      <c r="AD22" s="299"/>
      <c r="AE22" s="299"/>
      <c r="AF22" s="299"/>
      <c r="AG22" s="300"/>
      <c r="AI22" s="4" t="s">
        <v>7</v>
      </c>
      <c r="AJ22" s="59">
        <v>1.3333333333333333</v>
      </c>
      <c r="AK22" s="48"/>
    </row>
    <row r="23" spans="1:38" ht="13.5" customHeight="1">
      <c r="A23" s="9">
        <v>0.47916666666666702</v>
      </c>
      <c r="B23" s="10"/>
      <c r="C23" s="10"/>
      <c r="D23" s="276"/>
      <c r="E23" s="277"/>
      <c r="F23" s="277"/>
      <c r="G23" s="277"/>
      <c r="H23" s="277"/>
      <c r="I23" s="278"/>
      <c r="J23" s="262" t="s">
        <v>9</v>
      </c>
      <c r="K23" s="263"/>
      <c r="L23" s="242" t="s">
        <v>10</v>
      </c>
      <c r="M23" s="243"/>
      <c r="N23" s="266" t="s">
        <v>5</v>
      </c>
      <c r="O23" s="285"/>
      <c r="P23" s="262" t="s">
        <v>9</v>
      </c>
      <c r="Q23" s="263"/>
      <c r="R23" s="310" t="s">
        <v>7</v>
      </c>
      <c r="S23" s="311"/>
      <c r="T23" s="250" t="s">
        <v>8</v>
      </c>
      <c r="U23" s="293"/>
      <c r="V23" s="256">
        <v>0.44444444444444442</v>
      </c>
      <c r="W23" s="257"/>
      <c r="X23" s="238">
        <v>0.44444444444444442</v>
      </c>
      <c r="Y23" s="239"/>
      <c r="Z23" s="254">
        <v>0.44444444444444442</v>
      </c>
      <c r="AA23" s="255"/>
      <c r="AB23" s="299"/>
      <c r="AC23" s="299"/>
      <c r="AD23" s="299"/>
      <c r="AE23" s="299"/>
      <c r="AF23" s="299"/>
      <c r="AG23" s="300"/>
      <c r="AI23" s="4" t="s">
        <v>5</v>
      </c>
      <c r="AJ23" s="59">
        <v>1.3333333333333333</v>
      </c>
      <c r="AK23" s="48"/>
    </row>
    <row r="24" spans="1:38" ht="13.5" customHeight="1">
      <c r="A24" s="9">
        <v>0.48958333333333298</v>
      </c>
      <c r="D24" s="276"/>
      <c r="E24" s="277"/>
      <c r="F24" s="277"/>
      <c r="G24" s="277"/>
      <c r="H24" s="277"/>
      <c r="I24" s="278"/>
      <c r="J24" s="264"/>
      <c r="K24" s="265"/>
      <c r="L24" s="244"/>
      <c r="M24" s="245"/>
      <c r="N24" s="268"/>
      <c r="O24" s="286"/>
      <c r="P24" s="264"/>
      <c r="Q24" s="265"/>
      <c r="R24" s="312"/>
      <c r="S24" s="313"/>
      <c r="T24" s="252"/>
      <c r="U24" s="294"/>
      <c r="V24" s="310" t="s">
        <v>7</v>
      </c>
      <c r="W24" s="311"/>
      <c r="X24" s="242" t="s">
        <v>10</v>
      </c>
      <c r="Y24" s="243"/>
      <c r="Z24" s="262" t="s">
        <v>9</v>
      </c>
      <c r="AA24" s="263"/>
      <c r="AB24" s="299"/>
      <c r="AC24" s="299"/>
      <c r="AD24" s="299"/>
      <c r="AE24" s="299"/>
      <c r="AF24" s="299"/>
      <c r="AG24" s="300"/>
      <c r="AI24" s="4" t="s">
        <v>14</v>
      </c>
      <c r="AJ24" s="59">
        <v>1.5</v>
      </c>
      <c r="AK24" s="48"/>
    </row>
    <row r="25" spans="1:38" ht="13.5" customHeight="1">
      <c r="A25" s="9">
        <v>0.5</v>
      </c>
      <c r="B25" s="10"/>
      <c r="C25" s="10"/>
      <c r="D25" s="276"/>
      <c r="E25" s="277"/>
      <c r="F25" s="277"/>
      <c r="G25" s="277"/>
      <c r="H25" s="277"/>
      <c r="I25" s="278"/>
      <c r="J25" s="212">
        <f>$A25</f>
        <v>0.5</v>
      </c>
      <c r="K25" s="213"/>
      <c r="L25" s="213"/>
      <c r="M25" s="213"/>
      <c r="N25" s="213"/>
      <c r="O25" s="214"/>
      <c r="P25" s="212">
        <f>$A25</f>
        <v>0.5</v>
      </c>
      <c r="Q25" s="213"/>
      <c r="R25" s="213"/>
      <c r="S25" s="213"/>
      <c r="T25" s="213"/>
      <c r="U25" s="213"/>
      <c r="V25" s="312"/>
      <c r="W25" s="313"/>
      <c r="X25" s="244"/>
      <c r="Y25" s="245"/>
      <c r="Z25" s="264"/>
      <c r="AA25" s="265"/>
      <c r="AB25" s="299"/>
      <c r="AC25" s="299"/>
      <c r="AD25" s="299"/>
      <c r="AE25" s="299"/>
      <c r="AF25" s="299"/>
      <c r="AG25" s="300"/>
      <c r="AI25" s="4" t="s">
        <v>11</v>
      </c>
      <c r="AJ25" s="59">
        <v>1</v>
      </c>
      <c r="AK25" s="48"/>
    </row>
    <row r="26" spans="1:38" ht="13.5" customHeight="1">
      <c r="A26" s="9">
        <v>0.51041666666666696</v>
      </c>
      <c r="B26" s="10"/>
      <c r="C26" s="10"/>
      <c r="D26" s="276"/>
      <c r="E26" s="277"/>
      <c r="F26" s="277"/>
      <c r="G26" s="277"/>
      <c r="H26" s="277"/>
      <c r="I26" s="278"/>
      <c r="J26" s="203" t="s">
        <v>11</v>
      </c>
      <c r="K26" s="204"/>
      <c r="L26" s="204"/>
      <c r="M26" s="204"/>
      <c r="N26" s="204"/>
      <c r="O26" s="205"/>
      <c r="P26" s="203" t="s">
        <v>11</v>
      </c>
      <c r="Q26" s="204"/>
      <c r="R26" s="204"/>
      <c r="S26" s="204"/>
      <c r="T26" s="204"/>
      <c r="U26" s="205"/>
      <c r="V26" s="305" t="s">
        <v>415</v>
      </c>
      <c r="W26" s="306"/>
      <c r="X26" s="306"/>
      <c r="Y26" s="306"/>
      <c r="Z26" s="306"/>
      <c r="AA26" s="307"/>
      <c r="AB26" s="301"/>
      <c r="AC26" s="299"/>
      <c r="AD26" s="299"/>
      <c r="AE26" s="299"/>
      <c r="AF26" s="299"/>
      <c r="AG26" s="300"/>
      <c r="AI26" s="16" t="s">
        <v>51</v>
      </c>
      <c r="AJ26" s="59">
        <v>0.5</v>
      </c>
      <c r="AK26" s="48"/>
    </row>
    <row r="27" spans="1:38" ht="13.5" customHeight="1">
      <c r="A27" s="9">
        <v>0.52083333333333304</v>
      </c>
      <c r="B27" s="10"/>
      <c r="C27" s="10"/>
      <c r="D27" s="276"/>
      <c r="E27" s="277"/>
      <c r="F27" s="277"/>
      <c r="G27" s="277"/>
      <c r="H27" s="277"/>
      <c r="I27" s="278"/>
      <c r="J27" s="184">
        <f>$A27</f>
        <v>0.52083333333333304</v>
      </c>
      <c r="K27" s="185"/>
      <c r="L27" s="270">
        <f>$A27</f>
        <v>0.52083333333333304</v>
      </c>
      <c r="M27" s="271"/>
      <c r="N27" s="238">
        <f>$A27</f>
        <v>0.52083333333333304</v>
      </c>
      <c r="O27" s="239"/>
      <c r="P27" s="184">
        <f>$A27</f>
        <v>0.52083333333333304</v>
      </c>
      <c r="Q27" s="200"/>
      <c r="R27" s="200"/>
      <c r="S27" s="200"/>
      <c r="T27" s="200"/>
      <c r="U27" s="185"/>
      <c r="V27" s="305" t="s">
        <v>416</v>
      </c>
      <c r="W27" s="306"/>
      <c r="X27" s="306"/>
      <c r="Y27" s="306"/>
      <c r="Z27" s="306"/>
      <c r="AA27" s="307"/>
      <c r="AB27" s="301"/>
      <c r="AC27" s="299"/>
      <c r="AD27" s="299"/>
      <c r="AE27" s="299"/>
      <c r="AF27" s="299"/>
      <c r="AG27" s="300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79"/>
      <c r="E28" s="280"/>
      <c r="F28" s="280"/>
      <c r="G28" s="280"/>
      <c r="H28" s="280"/>
      <c r="I28" s="281"/>
      <c r="J28" s="287" t="s">
        <v>14</v>
      </c>
      <c r="K28" s="288"/>
      <c r="L28" s="258" t="s">
        <v>6</v>
      </c>
      <c r="M28" s="259"/>
      <c r="N28" s="242" t="s">
        <v>10</v>
      </c>
      <c r="O28" s="243"/>
      <c r="P28" s="287" t="s">
        <v>14</v>
      </c>
      <c r="Q28" s="327"/>
      <c r="R28" s="327"/>
      <c r="S28" s="327"/>
      <c r="T28" s="327"/>
      <c r="U28" s="288"/>
      <c r="V28" s="186" t="s">
        <v>339</v>
      </c>
      <c r="W28" s="201"/>
      <c r="X28" s="201"/>
      <c r="Y28" s="201"/>
      <c r="Z28" s="201"/>
      <c r="AA28" s="187"/>
      <c r="AB28" s="301"/>
      <c r="AC28" s="299"/>
      <c r="AD28" s="299"/>
      <c r="AE28" s="299"/>
      <c r="AF28" s="299"/>
      <c r="AG28" s="300"/>
      <c r="AI28" s="4" t="s">
        <v>25</v>
      </c>
      <c r="AJ28" s="59">
        <v>1</v>
      </c>
      <c r="AK28" s="48"/>
    </row>
    <row r="29" spans="1:38" ht="13.5" customHeight="1">
      <c r="A29" s="9">
        <v>4.1666666666666664E-2</v>
      </c>
      <c r="B29" s="10"/>
      <c r="C29" s="10"/>
      <c r="D29" s="279"/>
      <c r="E29" s="280"/>
      <c r="F29" s="280"/>
      <c r="G29" s="280"/>
      <c r="H29" s="280"/>
      <c r="I29" s="281"/>
      <c r="J29" s="289"/>
      <c r="K29" s="290"/>
      <c r="L29" s="260"/>
      <c r="M29" s="261"/>
      <c r="N29" s="244"/>
      <c r="O29" s="245"/>
      <c r="P29" s="289"/>
      <c r="Q29" s="328"/>
      <c r="R29" s="328"/>
      <c r="S29" s="328"/>
      <c r="T29" s="328"/>
      <c r="U29" s="290"/>
      <c r="V29" s="186"/>
      <c r="W29" s="201"/>
      <c r="X29" s="201"/>
      <c r="Y29" s="201"/>
      <c r="Z29" s="201"/>
      <c r="AA29" s="187"/>
      <c r="AB29" s="301"/>
      <c r="AC29" s="299"/>
      <c r="AD29" s="299"/>
      <c r="AE29" s="299"/>
      <c r="AF29" s="299"/>
      <c r="AG29" s="300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279"/>
      <c r="E30" s="280"/>
      <c r="F30" s="280"/>
      <c r="G30" s="280"/>
      <c r="H30" s="280"/>
      <c r="I30" s="281"/>
      <c r="J30" s="270">
        <f>$A30</f>
        <v>5.2083333333333336E-2</v>
      </c>
      <c r="K30" s="271"/>
      <c r="L30" s="184">
        <f>$A30</f>
        <v>5.2083333333333336E-2</v>
      </c>
      <c r="M30" s="185"/>
      <c r="N30" s="254">
        <f>$A30</f>
        <v>5.2083333333333336E-2</v>
      </c>
      <c r="O30" s="255"/>
      <c r="P30" s="240">
        <f>$A30</f>
        <v>5.2083333333333336E-2</v>
      </c>
      <c r="Q30" s="241"/>
      <c r="R30" s="270">
        <f>$A30</f>
        <v>5.2083333333333336E-2</v>
      </c>
      <c r="S30" s="271"/>
      <c r="T30" s="256">
        <f>$A30</f>
        <v>5.2083333333333336E-2</v>
      </c>
      <c r="U30" s="257"/>
      <c r="V30" s="186"/>
      <c r="W30" s="201"/>
      <c r="X30" s="201"/>
      <c r="Y30" s="201"/>
      <c r="Z30" s="201"/>
      <c r="AA30" s="187"/>
      <c r="AB30" s="301"/>
      <c r="AC30" s="299"/>
      <c r="AD30" s="299"/>
      <c r="AE30" s="299"/>
      <c r="AF30" s="299"/>
      <c r="AG30" s="300"/>
      <c r="AI30" s="4" t="s">
        <v>52</v>
      </c>
      <c r="AJ30" s="59">
        <v>0.75</v>
      </c>
      <c r="AK30" s="48"/>
    </row>
    <row r="31" spans="1:38" ht="13.5" customHeight="1">
      <c r="A31" s="9">
        <v>6.25E-2</v>
      </c>
      <c r="B31" s="10"/>
      <c r="C31" s="10"/>
      <c r="D31" s="279"/>
      <c r="E31" s="280"/>
      <c r="F31" s="280"/>
      <c r="G31" s="280"/>
      <c r="H31" s="280"/>
      <c r="I31" s="281"/>
      <c r="J31" s="258" t="s">
        <v>6</v>
      </c>
      <c r="K31" s="259"/>
      <c r="L31" s="287" t="s">
        <v>14</v>
      </c>
      <c r="M31" s="288"/>
      <c r="N31" s="262" t="s">
        <v>9</v>
      </c>
      <c r="O31" s="263"/>
      <c r="P31" s="250" t="s">
        <v>8</v>
      </c>
      <c r="Q31" s="251"/>
      <c r="R31" s="258" t="s">
        <v>6</v>
      </c>
      <c r="S31" s="259"/>
      <c r="T31" s="310" t="s">
        <v>7</v>
      </c>
      <c r="U31" s="311"/>
      <c r="V31" s="186"/>
      <c r="W31" s="201"/>
      <c r="X31" s="201"/>
      <c r="Y31" s="201"/>
      <c r="Z31" s="201"/>
      <c r="AA31" s="187"/>
      <c r="AB31" s="301"/>
      <c r="AC31" s="299"/>
      <c r="AD31" s="299"/>
      <c r="AE31" s="299"/>
      <c r="AF31" s="299"/>
      <c r="AG31" s="300"/>
    </row>
    <row r="32" spans="1:38" s="4" customFormat="1" ht="13.5" customHeight="1">
      <c r="A32" s="9">
        <v>7.2916666666666699E-2</v>
      </c>
      <c r="B32" s="162"/>
      <c r="C32" s="162"/>
      <c r="D32" s="279"/>
      <c r="E32" s="280"/>
      <c r="F32" s="280"/>
      <c r="G32" s="280"/>
      <c r="H32" s="280"/>
      <c r="I32" s="281"/>
      <c r="J32" s="260"/>
      <c r="K32" s="261"/>
      <c r="L32" s="289"/>
      <c r="M32" s="290"/>
      <c r="N32" s="264"/>
      <c r="O32" s="265"/>
      <c r="P32" s="252"/>
      <c r="Q32" s="253"/>
      <c r="R32" s="260"/>
      <c r="S32" s="261"/>
      <c r="T32" s="312"/>
      <c r="U32" s="313"/>
      <c r="V32" s="186"/>
      <c r="W32" s="201"/>
      <c r="X32" s="201"/>
      <c r="Y32" s="201"/>
      <c r="Z32" s="201"/>
      <c r="AA32" s="187"/>
      <c r="AB32" s="301"/>
      <c r="AC32" s="299"/>
      <c r="AD32" s="299"/>
      <c r="AE32" s="299"/>
      <c r="AF32" s="299"/>
      <c r="AG32" s="300"/>
      <c r="AI32" s="4" t="s">
        <v>58</v>
      </c>
      <c r="AJ32" s="48">
        <f>SUM(AJ18:AJ30)</f>
        <v>18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279"/>
      <c r="E33" s="280"/>
      <c r="F33" s="280"/>
      <c r="G33" s="280"/>
      <c r="H33" s="280"/>
      <c r="I33" s="281"/>
      <c r="J33" s="291">
        <f>$A33</f>
        <v>8.3333333333333398E-2</v>
      </c>
      <c r="K33" s="292"/>
      <c r="L33" s="254">
        <f>$A33</f>
        <v>8.3333333333333398E-2</v>
      </c>
      <c r="M33" s="255"/>
      <c r="N33" s="184">
        <f>$A33</f>
        <v>8.3333333333333398E-2</v>
      </c>
      <c r="O33" s="185"/>
      <c r="P33" s="270">
        <f>$A33</f>
        <v>8.3333333333333398E-2</v>
      </c>
      <c r="Q33" s="271"/>
      <c r="R33" s="240">
        <f>$A33</f>
        <v>8.3333333333333398E-2</v>
      </c>
      <c r="S33" s="241"/>
      <c r="T33" s="254">
        <f>$A33</f>
        <v>8.3333333333333398E-2</v>
      </c>
      <c r="U33" s="255"/>
      <c r="V33" s="186"/>
      <c r="W33" s="201"/>
      <c r="X33" s="201"/>
      <c r="Y33" s="201"/>
      <c r="Z33" s="201"/>
      <c r="AA33" s="187"/>
      <c r="AB33" s="301"/>
      <c r="AC33" s="299"/>
      <c r="AD33" s="299"/>
      <c r="AE33" s="299"/>
      <c r="AF33" s="299"/>
      <c r="AG33" s="300"/>
    </row>
    <row r="34" spans="1:33" s="4" customFormat="1" ht="13.5" customHeight="1">
      <c r="A34" s="9">
        <v>9.3750000000000097E-2</v>
      </c>
      <c r="B34" s="10"/>
      <c r="C34" s="10"/>
      <c r="D34" s="279"/>
      <c r="E34" s="280"/>
      <c r="F34" s="280"/>
      <c r="G34" s="280"/>
      <c r="H34" s="280"/>
      <c r="I34" s="281"/>
      <c r="J34" s="266" t="s">
        <v>5</v>
      </c>
      <c r="K34" s="285"/>
      <c r="L34" s="262" t="s">
        <v>9</v>
      </c>
      <c r="M34" s="263"/>
      <c r="N34" s="287" t="s">
        <v>14</v>
      </c>
      <c r="O34" s="288"/>
      <c r="P34" s="258" t="s">
        <v>6</v>
      </c>
      <c r="Q34" s="259"/>
      <c r="R34" s="250" t="s">
        <v>8</v>
      </c>
      <c r="S34" s="251"/>
      <c r="T34" s="262" t="s">
        <v>9</v>
      </c>
      <c r="U34" s="263"/>
      <c r="V34" s="186"/>
      <c r="W34" s="201"/>
      <c r="X34" s="201"/>
      <c r="Y34" s="201"/>
      <c r="Z34" s="201"/>
      <c r="AA34" s="187"/>
      <c r="AB34" s="301"/>
      <c r="AC34" s="299"/>
      <c r="AD34" s="299"/>
      <c r="AE34" s="299"/>
      <c r="AF34" s="299"/>
      <c r="AG34" s="300"/>
    </row>
    <row r="35" spans="1:33" s="4" customFormat="1" ht="13.5" customHeight="1">
      <c r="A35" s="9">
        <v>0.104166666666667</v>
      </c>
      <c r="B35" s="10"/>
      <c r="C35" s="10"/>
      <c r="D35" s="282"/>
      <c r="E35" s="283"/>
      <c r="F35" s="283"/>
      <c r="G35" s="283"/>
      <c r="H35" s="283"/>
      <c r="I35" s="284"/>
      <c r="J35" s="268"/>
      <c r="K35" s="286"/>
      <c r="L35" s="264"/>
      <c r="M35" s="265"/>
      <c r="N35" s="289"/>
      <c r="O35" s="290"/>
      <c r="P35" s="260"/>
      <c r="Q35" s="261"/>
      <c r="R35" s="252"/>
      <c r="S35" s="253"/>
      <c r="T35" s="264"/>
      <c r="U35" s="265"/>
      <c r="V35" s="188"/>
      <c r="W35" s="202"/>
      <c r="X35" s="202"/>
      <c r="Y35" s="202"/>
      <c r="Z35" s="202"/>
      <c r="AA35" s="189"/>
      <c r="AB35" s="302"/>
      <c r="AC35" s="303"/>
      <c r="AD35" s="303"/>
      <c r="AE35" s="303"/>
      <c r="AF35" s="303"/>
      <c r="AG35" s="304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272"/>
      <c r="E37" s="272"/>
      <c r="F37" s="272"/>
      <c r="G37" s="272"/>
      <c r="H37" s="272"/>
      <c r="I37" s="272"/>
      <c r="J37" s="191" t="s">
        <v>302</v>
      </c>
      <c r="K37" s="192"/>
      <c r="L37" s="192"/>
      <c r="M37" s="192"/>
      <c r="N37" s="192"/>
      <c r="O37" s="193"/>
      <c r="P37" s="191" t="s">
        <v>302</v>
      </c>
      <c r="Q37" s="192"/>
      <c r="R37" s="192"/>
      <c r="S37" s="192"/>
      <c r="T37" s="192"/>
      <c r="U37" s="193"/>
      <c r="V37" s="272"/>
      <c r="W37" s="272"/>
      <c r="X37" s="272"/>
      <c r="Y37" s="272"/>
      <c r="Z37" s="272"/>
      <c r="AA37" s="272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41"/>
      <c r="W38" s="41"/>
      <c r="X38" s="41"/>
      <c r="Y38" s="41"/>
      <c r="Z38" s="41"/>
      <c r="AA38" s="41"/>
      <c r="AB38" s="61"/>
      <c r="AC38" s="165"/>
      <c r="AD38" s="165"/>
      <c r="AE38" s="165"/>
      <c r="AF38" s="165"/>
      <c r="AG38" s="165"/>
    </row>
    <row r="39" spans="1:33" s="4" customFormat="1" ht="13.5" customHeight="1">
      <c r="A39" s="9">
        <v>0.14583333333333101</v>
      </c>
      <c r="B39" s="10"/>
      <c r="C39" s="10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165"/>
      <c r="Q39" s="165"/>
      <c r="R39" s="165"/>
      <c r="S39" s="183"/>
      <c r="T39" s="183"/>
      <c r="U39" s="183"/>
      <c r="V39" s="183"/>
      <c r="W39" s="183"/>
      <c r="X39" s="183"/>
      <c r="Y39" s="183"/>
      <c r="Z39" s="183"/>
      <c r="AA39" s="183"/>
      <c r="AB39" s="165"/>
      <c r="AC39" s="165"/>
      <c r="AD39" s="165"/>
      <c r="AE39" s="165"/>
      <c r="AF39" s="165"/>
      <c r="AG39" s="165"/>
    </row>
    <row r="40" spans="1:33" s="4" customFormat="1" ht="13.5" customHeight="1">
      <c r="A40" s="9">
        <v>0.156249999999997</v>
      </c>
      <c r="B40" s="10"/>
      <c r="C40" s="10"/>
      <c r="D40" s="165"/>
      <c r="E40" s="165"/>
      <c r="F40" s="165"/>
      <c r="G40" s="165"/>
      <c r="H40" s="165"/>
      <c r="I40" s="165"/>
      <c r="J40" s="165"/>
      <c r="K40" s="165"/>
      <c r="M40" s="165"/>
      <c r="N40" s="165"/>
      <c r="O40" s="165"/>
      <c r="P40" s="179"/>
      <c r="Q40" s="179"/>
      <c r="R40" s="179"/>
      <c r="S40" s="236"/>
      <c r="T40" s="236"/>
      <c r="U40" s="236"/>
      <c r="V40" s="236"/>
      <c r="W40" s="236"/>
      <c r="X40" s="236"/>
      <c r="Y40" s="183"/>
      <c r="Z40" s="183"/>
      <c r="AA40" s="183"/>
      <c r="AB40" s="165"/>
      <c r="AC40" s="165"/>
      <c r="AD40" s="165"/>
      <c r="AE40" s="165"/>
      <c r="AF40" s="165"/>
      <c r="AG40" s="16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83"/>
      <c r="T41" s="183"/>
      <c r="U41" s="183"/>
      <c r="V41" s="183"/>
      <c r="W41" s="183"/>
      <c r="X41" s="183"/>
      <c r="Y41" s="183"/>
      <c r="Z41" s="183"/>
      <c r="AA41" s="183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83"/>
      <c r="W42" s="183"/>
      <c r="X42" s="183"/>
      <c r="Y42" s="183"/>
      <c r="Z42" s="183"/>
      <c r="AA42" s="183"/>
      <c r="AB42" s="165"/>
      <c r="AC42" s="165"/>
      <c r="AD42" s="165"/>
      <c r="AE42" s="165"/>
      <c r="AF42" s="165"/>
      <c r="AG42" s="165"/>
    </row>
  </sheetData>
  <mergeCells count="151">
    <mergeCell ref="V28:AA35"/>
    <mergeCell ref="V27:AA27"/>
    <mergeCell ref="R34:S35"/>
    <mergeCell ref="T34:U35"/>
    <mergeCell ref="P9:U16"/>
    <mergeCell ref="P28:U29"/>
    <mergeCell ref="P30:Q30"/>
    <mergeCell ref="R30:S30"/>
    <mergeCell ref="T30:U30"/>
    <mergeCell ref="P31:Q32"/>
    <mergeCell ref="R31:S32"/>
    <mergeCell ref="T31:U32"/>
    <mergeCell ref="P33:Q33"/>
    <mergeCell ref="R33:S33"/>
    <mergeCell ref="T33:U33"/>
    <mergeCell ref="T20:U21"/>
    <mergeCell ref="P23:Q24"/>
    <mergeCell ref="R23:S24"/>
    <mergeCell ref="T23:U24"/>
    <mergeCell ref="P25:U25"/>
    <mergeCell ref="R19:S19"/>
    <mergeCell ref="T19:U19"/>
    <mergeCell ref="P20:Q21"/>
    <mergeCell ref="R20:S21"/>
    <mergeCell ref="L30:M30"/>
    <mergeCell ref="N30:O30"/>
    <mergeCell ref="J31:K32"/>
    <mergeCell ref="L31:M32"/>
    <mergeCell ref="N31:O32"/>
    <mergeCell ref="J19:O19"/>
    <mergeCell ref="J20:O21"/>
    <mergeCell ref="P34:Q35"/>
    <mergeCell ref="J25:O25"/>
    <mergeCell ref="J27:K27"/>
    <mergeCell ref="L27:M27"/>
    <mergeCell ref="N27:O27"/>
    <mergeCell ref="J28:K29"/>
    <mergeCell ref="L28:M29"/>
    <mergeCell ref="N28:O29"/>
    <mergeCell ref="J22:K22"/>
    <mergeCell ref="L22:M22"/>
    <mergeCell ref="N22:O22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D5:AE5"/>
    <mergeCell ref="D6:I6"/>
    <mergeCell ref="J6:O6"/>
    <mergeCell ref="P6:U6"/>
    <mergeCell ref="V6:AA6"/>
    <mergeCell ref="AB6:AG6"/>
    <mergeCell ref="T7:U7"/>
    <mergeCell ref="V7:W7"/>
    <mergeCell ref="X24:Y25"/>
    <mergeCell ref="J17:O17"/>
    <mergeCell ref="P17:U17"/>
    <mergeCell ref="X7:Y7"/>
    <mergeCell ref="Z7:AA7"/>
    <mergeCell ref="P7:Q7"/>
    <mergeCell ref="R7:S7"/>
    <mergeCell ref="D7:E7"/>
    <mergeCell ref="F7:G7"/>
    <mergeCell ref="H7:I7"/>
    <mergeCell ref="J7:K7"/>
    <mergeCell ref="L7:M7"/>
    <mergeCell ref="N7:O7"/>
    <mergeCell ref="J14:K14"/>
    <mergeCell ref="L14:M14"/>
    <mergeCell ref="N14:O14"/>
    <mergeCell ref="AB7:AG35"/>
    <mergeCell ref="J26:O26"/>
    <mergeCell ref="P26:U26"/>
    <mergeCell ref="V26:AA26"/>
    <mergeCell ref="V8:W8"/>
    <mergeCell ref="X8:Y8"/>
    <mergeCell ref="Z8:AA8"/>
    <mergeCell ref="P8:U8"/>
    <mergeCell ref="Z23:AA23"/>
    <mergeCell ref="V24:W25"/>
    <mergeCell ref="X18:Y19"/>
    <mergeCell ref="Z18:AA19"/>
    <mergeCell ref="R22:S22"/>
    <mergeCell ref="V20:W20"/>
    <mergeCell ref="X20:Y20"/>
    <mergeCell ref="Z20:AA20"/>
    <mergeCell ref="V21:W22"/>
    <mergeCell ref="X21:Y22"/>
    <mergeCell ref="Z21:AA22"/>
    <mergeCell ref="P22:Q22"/>
    <mergeCell ref="T22:U22"/>
    <mergeCell ref="V18:W19"/>
    <mergeCell ref="P18:U18"/>
    <mergeCell ref="P19:Q19"/>
    <mergeCell ref="D39:I39"/>
    <mergeCell ref="J39:O39"/>
    <mergeCell ref="P36:U36"/>
    <mergeCell ref="D37:I37"/>
    <mergeCell ref="J37:O37"/>
    <mergeCell ref="P37:U37"/>
    <mergeCell ref="D8:I35"/>
    <mergeCell ref="P27:U27"/>
    <mergeCell ref="J34:K35"/>
    <mergeCell ref="L34:M35"/>
    <mergeCell ref="N34:O35"/>
    <mergeCell ref="J15:K16"/>
    <mergeCell ref="L15:M16"/>
    <mergeCell ref="N15:O16"/>
    <mergeCell ref="J18:O18"/>
    <mergeCell ref="J23:K24"/>
    <mergeCell ref="L23:M24"/>
    <mergeCell ref="N23:O24"/>
    <mergeCell ref="J33:K33"/>
    <mergeCell ref="L33:M33"/>
    <mergeCell ref="N33:O33"/>
    <mergeCell ref="J9:O13"/>
    <mergeCell ref="J8:O8"/>
    <mergeCell ref="J30:K30"/>
    <mergeCell ref="S40:X40"/>
    <mergeCell ref="V5:AA5"/>
    <mergeCell ref="V14:W14"/>
    <mergeCell ref="Z14:AA14"/>
    <mergeCell ref="V15:W16"/>
    <mergeCell ref="X15:X16"/>
    <mergeCell ref="Y15:Y16"/>
    <mergeCell ref="Z15:AA16"/>
    <mergeCell ref="V17:W17"/>
    <mergeCell ref="X17:Y17"/>
    <mergeCell ref="Z17:AA17"/>
    <mergeCell ref="V9:W10"/>
    <mergeCell ref="X9:Y10"/>
    <mergeCell ref="Z9:AA10"/>
    <mergeCell ref="V11:W11"/>
    <mergeCell ref="Z11:AA11"/>
    <mergeCell ref="V12:W13"/>
    <mergeCell ref="X12:X13"/>
    <mergeCell ref="Y12:Y13"/>
    <mergeCell ref="Z12:AA13"/>
    <mergeCell ref="V37:AA37"/>
    <mergeCell ref="Z24:AA25"/>
    <mergeCell ref="V23:W23"/>
    <mergeCell ref="X23:Y2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V8" sqref="V8:AA25"/>
    </sheetView>
  </sheetViews>
  <sheetFormatPr defaultColWidth="4" defaultRowHeight="12.75"/>
  <cols>
    <col min="1" max="1" width="8.140625" style="1" customWidth="1"/>
    <col min="2" max="3" width="2.7109375" style="84" customWidth="1"/>
    <col min="4" max="33" width="4.7109375" style="85" customWidth="1"/>
    <col min="34" max="34" width="4" style="85"/>
    <col min="35" max="35" width="9.85546875" style="4" customWidth="1"/>
    <col min="36" max="16384" width="4" style="85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110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119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10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42</v>
      </c>
      <c r="B4" s="111" t="s">
        <v>137</v>
      </c>
      <c r="D4" s="234">
        <v>41939</v>
      </c>
      <c r="E4" s="234"/>
      <c r="F4" s="234"/>
      <c r="G4" s="235" t="s">
        <v>33</v>
      </c>
      <c r="H4" s="235"/>
      <c r="I4" s="235"/>
      <c r="J4" s="234">
        <f>D4+1</f>
        <v>41940</v>
      </c>
      <c r="K4" s="234"/>
      <c r="L4" s="234"/>
      <c r="M4" s="235" t="str">
        <f>"(day "&amp;$A$4+1&amp;")"</f>
        <v>(day 43)</v>
      </c>
      <c r="N4" s="235"/>
      <c r="O4" s="235"/>
      <c r="P4" s="234">
        <f>J4+1</f>
        <v>41941</v>
      </c>
      <c r="Q4" s="234"/>
      <c r="R4" s="234"/>
      <c r="S4" s="235" t="str">
        <f>"(day "&amp;$A$4+2&amp;")"</f>
        <v>(day 44)</v>
      </c>
      <c r="T4" s="235"/>
      <c r="U4" s="235"/>
      <c r="V4" s="234">
        <f>P4+1</f>
        <v>41942</v>
      </c>
      <c r="W4" s="234"/>
      <c r="X4" s="234"/>
      <c r="Y4" s="235" t="str">
        <f>"(day "&amp;$A$4+3&amp;")"</f>
        <v>(day 45)</v>
      </c>
      <c r="Z4" s="235"/>
      <c r="AA4" s="235"/>
      <c r="AB4" s="234">
        <f>V4+1</f>
        <v>41943</v>
      </c>
      <c r="AC4" s="234"/>
      <c r="AD4" s="234"/>
      <c r="AE4" s="235" t="str">
        <f>"(day "&amp;$A$4+4&amp;")"</f>
        <v>(day 46)</v>
      </c>
      <c r="AF4" s="235"/>
      <c r="AG4" s="235"/>
      <c r="AI4" s="6"/>
    </row>
    <row r="5" spans="1:36" s="7" customFormat="1" ht="13.5" customHeight="1">
      <c r="A5" s="112">
        <v>10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184" t="s">
        <v>115</v>
      </c>
      <c r="E8" s="200"/>
      <c r="F8" s="200"/>
      <c r="G8" s="200"/>
      <c r="H8" s="200"/>
      <c r="I8" s="185"/>
      <c r="J8" s="254">
        <f>$A8</f>
        <v>0.32291666666666669</v>
      </c>
      <c r="K8" s="255"/>
      <c r="L8" s="238">
        <f>$A8</f>
        <v>0.32291666666666669</v>
      </c>
      <c r="M8" s="239"/>
      <c r="N8" s="291">
        <f>$A8</f>
        <v>0.32291666666666669</v>
      </c>
      <c r="O8" s="308"/>
      <c r="P8" s="240">
        <f>$A8</f>
        <v>0.32291666666666669</v>
      </c>
      <c r="Q8" s="241"/>
      <c r="R8" s="12">
        <f>$A8</f>
        <v>0.32291666666666669</v>
      </c>
      <c r="S8" s="69">
        <f>$A8</f>
        <v>0.32291666666666669</v>
      </c>
      <c r="T8" s="270">
        <f>$A8</f>
        <v>0.32291666666666669</v>
      </c>
      <c r="U8" s="271"/>
      <c r="V8" s="256">
        <f>$A8</f>
        <v>0.32291666666666669</v>
      </c>
      <c r="W8" s="257"/>
      <c r="X8" s="270">
        <f>$A8</f>
        <v>0.32291666666666669</v>
      </c>
      <c r="Y8" s="271"/>
      <c r="Z8" s="240">
        <f>$A8</f>
        <v>0.32291666666666669</v>
      </c>
      <c r="AA8" s="241"/>
      <c r="AB8" s="270">
        <f>$A8</f>
        <v>0.32291666666666669</v>
      </c>
      <c r="AC8" s="271"/>
      <c r="AD8" s="69">
        <f>$A8</f>
        <v>0.32291666666666669</v>
      </c>
      <c r="AE8" s="13">
        <f>$A8</f>
        <v>0.32291666666666669</v>
      </c>
      <c r="AF8" s="238">
        <f>$A8</f>
        <v>0.32291666666666669</v>
      </c>
      <c r="AG8" s="239"/>
    </row>
    <row r="9" spans="1:36" ht="13.5" customHeight="1">
      <c r="A9" s="9">
        <v>0.33333333333333331</v>
      </c>
      <c r="B9" s="10"/>
      <c r="C9" s="10"/>
      <c r="D9" s="287"/>
      <c r="E9" s="327"/>
      <c r="F9" s="327"/>
      <c r="G9" s="327"/>
      <c r="H9" s="327"/>
      <c r="I9" s="288"/>
      <c r="J9" s="348" t="s">
        <v>9</v>
      </c>
      <c r="K9" s="349"/>
      <c r="L9" s="365" t="s">
        <v>10</v>
      </c>
      <c r="M9" s="366"/>
      <c r="N9" s="381" t="s">
        <v>5</v>
      </c>
      <c r="O9" s="382"/>
      <c r="P9" s="361" t="s">
        <v>8</v>
      </c>
      <c r="Q9" s="362"/>
      <c r="R9" s="379" t="s">
        <v>10</v>
      </c>
      <c r="S9" s="377" t="s">
        <v>7</v>
      </c>
      <c r="T9" s="344" t="s">
        <v>6</v>
      </c>
      <c r="U9" s="371"/>
      <c r="V9" s="332" t="s">
        <v>7</v>
      </c>
      <c r="W9" s="333"/>
      <c r="X9" s="344" t="s">
        <v>6</v>
      </c>
      <c r="Y9" s="371"/>
      <c r="Z9" s="361" t="s">
        <v>8</v>
      </c>
      <c r="AA9" s="362"/>
      <c r="AB9" s="344" t="s">
        <v>6</v>
      </c>
      <c r="AC9" s="371"/>
      <c r="AD9" s="377" t="s">
        <v>7</v>
      </c>
      <c r="AE9" s="413" t="s">
        <v>5</v>
      </c>
      <c r="AF9" s="365" t="s">
        <v>10</v>
      </c>
      <c r="AG9" s="366"/>
    </row>
    <row r="10" spans="1:36" ht="13.5" customHeight="1">
      <c r="A10" s="9">
        <v>0.34375</v>
      </c>
      <c r="B10" s="10"/>
      <c r="C10" s="10"/>
      <c r="D10" s="287"/>
      <c r="E10" s="327"/>
      <c r="F10" s="327"/>
      <c r="G10" s="327"/>
      <c r="H10" s="327"/>
      <c r="I10" s="288"/>
      <c r="J10" s="348"/>
      <c r="K10" s="349"/>
      <c r="L10" s="365"/>
      <c r="M10" s="366"/>
      <c r="N10" s="381"/>
      <c r="O10" s="382"/>
      <c r="P10" s="361"/>
      <c r="Q10" s="362"/>
      <c r="R10" s="379"/>
      <c r="S10" s="377"/>
      <c r="T10" s="344"/>
      <c r="U10" s="371"/>
      <c r="V10" s="332"/>
      <c r="W10" s="333"/>
      <c r="X10" s="344"/>
      <c r="Y10" s="371"/>
      <c r="Z10" s="361"/>
      <c r="AA10" s="362"/>
      <c r="AB10" s="344"/>
      <c r="AC10" s="371"/>
      <c r="AD10" s="377"/>
      <c r="AE10" s="413"/>
      <c r="AF10" s="365"/>
      <c r="AG10" s="366"/>
    </row>
    <row r="11" spans="1:36" ht="13.5" customHeight="1">
      <c r="A11" s="9">
        <v>0.35416666666666702</v>
      </c>
      <c r="B11" s="10"/>
      <c r="C11" s="10"/>
      <c r="D11" s="287"/>
      <c r="E11" s="327"/>
      <c r="F11" s="327"/>
      <c r="G11" s="327"/>
      <c r="H11" s="327"/>
      <c r="I11" s="288"/>
      <c r="J11" s="350"/>
      <c r="K11" s="351"/>
      <c r="L11" s="367"/>
      <c r="M11" s="368"/>
      <c r="N11" s="383"/>
      <c r="O11" s="384"/>
      <c r="P11" s="363"/>
      <c r="Q11" s="364"/>
      <c r="R11" s="380"/>
      <c r="S11" s="378"/>
      <c r="T11" s="346"/>
      <c r="U11" s="372"/>
      <c r="V11" s="334"/>
      <c r="W11" s="335"/>
      <c r="X11" s="346"/>
      <c r="Y11" s="372"/>
      <c r="Z11" s="363"/>
      <c r="AA11" s="364"/>
      <c r="AB11" s="346"/>
      <c r="AC11" s="372"/>
      <c r="AD11" s="378"/>
      <c r="AE11" s="414"/>
      <c r="AF11" s="367"/>
      <c r="AG11" s="368"/>
    </row>
    <row r="12" spans="1:36" ht="13.5" customHeight="1">
      <c r="A12" s="9">
        <v>0.36458333333333298</v>
      </c>
      <c r="D12" s="287"/>
      <c r="E12" s="327"/>
      <c r="F12" s="327"/>
      <c r="G12" s="327"/>
      <c r="H12" s="327"/>
      <c r="I12" s="288"/>
      <c r="J12" s="270">
        <f>$A12</f>
        <v>0.36458333333333298</v>
      </c>
      <c r="K12" s="271"/>
      <c r="L12" s="69">
        <f>$A12</f>
        <v>0.36458333333333298</v>
      </c>
      <c r="M12" s="13">
        <f>$A12</f>
        <v>0.36458333333333298</v>
      </c>
      <c r="N12" s="254">
        <f>$A12</f>
        <v>0.36458333333333298</v>
      </c>
      <c r="O12" s="255"/>
      <c r="P12" s="184">
        <f>$A12</f>
        <v>0.36458333333333298</v>
      </c>
      <c r="Q12" s="200"/>
      <c r="R12" s="200"/>
      <c r="S12" s="200"/>
      <c r="T12" s="200"/>
      <c r="U12" s="185"/>
      <c r="V12" s="240">
        <f>$A12</f>
        <v>0.36458333333333298</v>
      </c>
      <c r="W12" s="241"/>
      <c r="X12" s="254">
        <f>$A12</f>
        <v>0.36458333333333298</v>
      </c>
      <c r="Y12" s="255"/>
      <c r="Z12" s="256">
        <f>$A12</f>
        <v>0.36458333333333298</v>
      </c>
      <c r="AA12" s="257"/>
      <c r="AB12" s="240">
        <f>$A12</f>
        <v>0.36458333333333298</v>
      </c>
      <c r="AC12" s="295"/>
      <c r="AD12" s="13">
        <f>$A12</f>
        <v>0.36458333333333298</v>
      </c>
      <c r="AE12" s="69">
        <f>$A12</f>
        <v>0.36458333333333298</v>
      </c>
      <c r="AF12" s="254">
        <f>$A12</f>
        <v>0.36458333333333298</v>
      </c>
      <c r="AG12" s="255"/>
    </row>
    <row r="13" spans="1:36" ht="13.5" customHeight="1">
      <c r="A13" s="9">
        <v>0.375</v>
      </c>
      <c r="B13" s="10"/>
      <c r="C13" s="10"/>
      <c r="D13" s="287"/>
      <c r="E13" s="327"/>
      <c r="F13" s="327"/>
      <c r="G13" s="327"/>
      <c r="H13" s="327"/>
      <c r="I13" s="288"/>
      <c r="J13" s="344" t="s">
        <v>6</v>
      </c>
      <c r="K13" s="371"/>
      <c r="L13" s="377" t="s">
        <v>7</v>
      </c>
      <c r="M13" s="413" t="s">
        <v>5</v>
      </c>
      <c r="N13" s="348" t="s">
        <v>9</v>
      </c>
      <c r="O13" s="349"/>
      <c r="P13" s="186" t="s">
        <v>14</v>
      </c>
      <c r="Q13" s="201"/>
      <c r="R13" s="201"/>
      <c r="S13" s="201"/>
      <c r="T13" s="201"/>
      <c r="U13" s="187"/>
      <c r="V13" s="361" t="s">
        <v>8</v>
      </c>
      <c r="W13" s="362"/>
      <c r="X13" s="348" t="s">
        <v>9</v>
      </c>
      <c r="Y13" s="349"/>
      <c r="Z13" s="332" t="s">
        <v>7</v>
      </c>
      <c r="AA13" s="333"/>
      <c r="AB13" s="361" t="s">
        <v>8</v>
      </c>
      <c r="AC13" s="449"/>
      <c r="AD13" s="413" t="s">
        <v>5</v>
      </c>
      <c r="AE13" s="377" t="s">
        <v>7</v>
      </c>
      <c r="AF13" s="348" t="s">
        <v>9</v>
      </c>
      <c r="AG13" s="349"/>
    </row>
    <row r="14" spans="1:36" ht="13.5" customHeight="1">
      <c r="A14" s="9">
        <v>0.38541666666666702</v>
      </c>
      <c r="B14" s="10"/>
      <c r="C14" s="10"/>
      <c r="D14" s="287"/>
      <c r="E14" s="327"/>
      <c r="F14" s="327"/>
      <c r="G14" s="327"/>
      <c r="H14" s="327"/>
      <c r="I14" s="288"/>
      <c r="J14" s="344"/>
      <c r="K14" s="371"/>
      <c r="L14" s="377"/>
      <c r="M14" s="413"/>
      <c r="N14" s="348"/>
      <c r="O14" s="349"/>
      <c r="P14" s="186"/>
      <c r="Q14" s="201"/>
      <c r="R14" s="201"/>
      <c r="S14" s="201"/>
      <c r="T14" s="201"/>
      <c r="U14" s="187"/>
      <c r="V14" s="361"/>
      <c r="W14" s="362"/>
      <c r="X14" s="348"/>
      <c r="Y14" s="349"/>
      <c r="Z14" s="332"/>
      <c r="AA14" s="333"/>
      <c r="AB14" s="361"/>
      <c r="AC14" s="449"/>
      <c r="AD14" s="413"/>
      <c r="AE14" s="377"/>
      <c r="AF14" s="348"/>
      <c r="AG14" s="349"/>
    </row>
    <row r="15" spans="1:36" ht="13.5" customHeight="1">
      <c r="A15" s="9">
        <v>0.39583333333333298</v>
      </c>
      <c r="B15" s="10"/>
      <c r="C15" s="10"/>
      <c r="D15" s="287"/>
      <c r="E15" s="327"/>
      <c r="F15" s="327"/>
      <c r="G15" s="327"/>
      <c r="H15" s="327"/>
      <c r="I15" s="288"/>
      <c r="J15" s="346"/>
      <c r="K15" s="372"/>
      <c r="L15" s="378"/>
      <c r="M15" s="414"/>
      <c r="N15" s="350"/>
      <c r="O15" s="351"/>
      <c r="P15" s="188"/>
      <c r="Q15" s="202"/>
      <c r="R15" s="202"/>
      <c r="S15" s="202"/>
      <c r="T15" s="202"/>
      <c r="U15" s="189"/>
      <c r="V15" s="363"/>
      <c r="W15" s="364"/>
      <c r="X15" s="350"/>
      <c r="Y15" s="351"/>
      <c r="Z15" s="334"/>
      <c r="AA15" s="335"/>
      <c r="AB15" s="363"/>
      <c r="AC15" s="450"/>
      <c r="AD15" s="414"/>
      <c r="AE15" s="378"/>
      <c r="AF15" s="350"/>
      <c r="AG15" s="351"/>
    </row>
    <row r="16" spans="1:36" ht="13.5" customHeight="1">
      <c r="A16" s="9">
        <v>0.40625</v>
      </c>
      <c r="D16" s="287"/>
      <c r="E16" s="327"/>
      <c r="F16" s="327"/>
      <c r="G16" s="327"/>
      <c r="H16" s="327"/>
      <c r="I16" s="288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85" t="s">
        <v>56</v>
      </c>
    </row>
    <row r="17" spans="1:38" ht="13.5" customHeight="1">
      <c r="A17" s="9">
        <v>0.41666666666666702</v>
      </c>
      <c r="B17" s="10"/>
      <c r="C17" s="10"/>
      <c r="D17" s="287"/>
      <c r="E17" s="327"/>
      <c r="F17" s="327"/>
      <c r="G17" s="327"/>
      <c r="H17" s="327"/>
      <c r="I17" s="288"/>
      <c r="J17" s="206" t="s">
        <v>25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87"/>
      <c r="E18" s="327"/>
      <c r="F18" s="327"/>
      <c r="G18" s="327"/>
      <c r="H18" s="327"/>
      <c r="I18" s="288"/>
      <c r="J18" s="238">
        <f>$A18</f>
        <v>0.42708333333333298</v>
      </c>
      <c r="K18" s="239"/>
      <c r="L18" s="13">
        <f>$A18</f>
        <v>0.42708333333333298</v>
      </c>
      <c r="M18" s="69">
        <f>$A18</f>
        <v>0.42708333333333298</v>
      </c>
      <c r="N18" s="240">
        <f>$A18</f>
        <v>0.42708333333333298</v>
      </c>
      <c r="O18" s="241"/>
      <c r="P18" s="270">
        <f>$A18</f>
        <v>0.42708333333333298</v>
      </c>
      <c r="Q18" s="271"/>
      <c r="R18" s="69">
        <f>$A18</f>
        <v>0.42708333333333298</v>
      </c>
      <c r="S18" s="12">
        <f>$A18</f>
        <v>0.42708333333333298</v>
      </c>
      <c r="T18" s="254">
        <f>$A18</f>
        <v>0.42708333333333298</v>
      </c>
      <c r="U18" s="255"/>
      <c r="V18" s="270">
        <f>$A18</f>
        <v>0.42708333333333298</v>
      </c>
      <c r="W18" s="271"/>
      <c r="X18" s="240">
        <f>$A18</f>
        <v>0.42708333333333298</v>
      </c>
      <c r="Y18" s="241"/>
      <c r="Z18" s="254">
        <f>$A18</f>
        <v>0.42708333333333298</v>
      </c>
      <c r="AA18" s="255"/>
      <c r="AB18" s="291">
        <f>$A18</f>
        <v>0.42708333333333298</v>
      </c>
      <c r="AC18" s="308"/>
      <c r="AD18" s="238">
        <f>$A18</f>
        <v>0.42708333333333298</v>
      </c>
      <c r="AE18" s="239"/>
      <c r="AF18" s="240">
        <f>$A18</f>
        <v>0.42708333333333298</v>
      </c>
      <c r="AG18" s="241"/>
      <c r="AI18" s="4" t="s">
        <v>6</v>
      </c>
      <c r="AJ18" s="59">
        <v>4</v>
      </c>
      <c r="AK18" s="48"/>
    </row>
    <row r="19" spans="1:38" ht="13.5" customHeight="1">
      <c r="A19" s="9">
        <v>0.4375</v>
      </c>
      <c r="B19" s="10"/>
      <c r="C19" s="10"/>
      <c r="D19" s="287"/>
      <c r="E19" s="327"/>
      <c r="F19" s="327"/>
      <c r="G19" s="327"/>
      <c r="H19" s="327"/>
      <c r="I19" s="288"/>
      <c r="J19" s="365" t="s">
        <v>10</v>
      </c>
      <c r="K19" s="366"/>
      <c r="L19" s="413" t="s">
        <v>5</v>
      </c>
      <c r="M19" s="377" t="s">
        <v>7</v>
      </c>
      <c r="N19" s="361" t="s">
        <v>8</v>
      </c>
      <c r="O19" s="362"/>
      <c r="P19" s="344" t="s">
        <v>6</v>
      </c>
      <c r="Q19" s="371"/>
      <c r="R19" s="377" t="s">
        <v>7</v>
      </c>
      <c r="S19" s="379" t="s">
        <v>10</v>
      </c>
      <c r="T19" s="348" t="s">
        <v>9</v>
      </c>
      <c r="U19" s="349"/>
      <c r="V19" s="344" t="s">
        <v>6</v>
      </c>
      <c r="W19" s="371"/>
      <c r="X19" s="361" t="s">
        <v>8</v>
      </c>
      <c r="Y19" s="362"/>
      <c r="Z19" s="348" t="s">
        <v>9</v>
      </c>
      <c r="AA19" s="349"/>
      <c r="AB19" s="381" t="s">
        <v>5</v>
      </c>
      <c r="AC19" s="382"/>
      <c r="AD19" s="365" t="s">
        <v>10</v>
      </c>
      <c r="AE19" s="366"/>
      <c r="AF19" s="361" t="s">
        <v>8</v>
      </c>
      <c r="AG19" s="362"/>
      <c r="AI19" s="4" t="s">
        <v>8</v>
      </c>
      <c r="AJ19" s="59">
        <v>4</v>
      </c>
      <c r="AK19" s="48"/>
    </row>
    <row r="20" spans="1:38" ht="13.5" customHeight="1">
      <c r="A20" s="9">
        <v>0.44791666666666702</v>
      </c>
      <c r="D20" s="287"/>
      <c r="E20" s="327"/>
      <c r="F20" s="327"/>
      <c r="G20" s="327"/>
      <c r="H20" s="327"/>
      <c r="I20" s="288"/>
      <c r="J20" s="365"/>
      <c r="K20" s="366"/>
      <c r="L20" s="413"/>
      <c r="M20" s="377"/>
      <c r="N20" s="361"/>
      <c r="O20" s="362"/>
      <c r="P20" s="344"/>
      <c r="Q20" s="371"/>
      <c r="R20" s="377"/>
      <c r="S20" s="379"/>
      <c r="T20" s="348"/>
      <c r="U20" s="349"/>
      <c r="V20" s="344"/>
      <c r="W20" s="371"/>
      <c r="X20" s="361"/>
      <c r="Y20" s="362"/>
      <c r="Z20" s="348"/>
      <c r="AA20" s="349"/>
      <c r="AB20" s="381"/>
      <c r="AC20" s="382"/>
      <c r="AD20" s="365"/>
      <c r="AE20" s="366"/>
      <c r="AF20" s="361"/>
      <c r="AG20" s="362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287"/>
      <c r="E21" s="327"/>
      <c r="F21" s="327"/>
      <c r="G21" s="327"/>
      <c r="H21" s="327"/>
      <c r="I21" s="288"/>
      <c r="J21" s="367"/>
      <c r="K21" s="368"/>
      <c r="L21" s="414"/>
      <c r="M21" s="378"/>
      <c r="N21" s="363"/>
      <c r="O21" s="364"/>
      <c r="P21" s="346"/>
      <c r="Q21" s="372"/>
      <c r="R21" s="378"/>
      <c r="S21" s="380"/>
      <c r="T21" s="350"/>
      <c r="U21" s="351"/>
      <c r="V21" s="346"/>
      <c r="W21" s="372"/>
      <c r="X21" s="363"/>
      <c r="Y21" s="364"/>
      <c r="Z21" s="350"/>
      <c r="AA21" s="351"/>
      <c r="AB21" s="383"/>
      <c r="AC21" s="384"/>
      <c r="AD21" s="367"/>
      <c r="AE21" s="368"/>
      <c r="AF21" s="363"/>
      <c r="AG21" s="364"/>
      <c r="AI21" s="4" t="s">
        <v>10</v>
      </c>
      <c r="AJ21" s="59">
        <v>3</v>
      </c>
      <c r="AK21" s="48"/>
    </row>
    <row r="22" spans="1:38" ht="13.5" customHeight="1">
      <c r="A22" s="9">
        <v>0.46875</v>
      </c>
      <c r="B22" s="10"/>
      <c r="C22" s="10"/>
      <c r="D22" s="287"/>
      <c r="E22" s="327"/>
      <c r="F22" s="327"/>
      <c r="G22" s="327"/>
      <c r="H22" s="327"/>
      <c r="I22" s="288"/>
      <c r="J22" s="256">
        <f>$A22</f>
        <v>0.46875</v>
      </c>
      <c r="K22" s="257"/>
      <c r="L22" s="254">
        <f>$A22</f>
        <v>0.46875</v>
      </c>
      <c r="M22" s="255"/>
      <c r="N22" s="238">
        <f>$A22</f>
        <v>0.46875</v>
      </c>
      <c r="O22" s="239"/>
      <c r="P22" s="254">
        <f>$A22</f>
        <v>0.46875</v>
      </c>
      <c r="Q22" s="255"/>
      <c r="R22" s="240">
        <f>$A22</f>
        <v>0.46875</v>
      </c>
      <c r="S22" s="241"/>
      <c r="T22" s="238">
        <f>$A22</f>
        <v>0.46875</v>
      </c>
      <c r="U22" s="239"/>
      <c r="V22" s="254">
        <f>$A22</f>
        <v>0.46875</v>
      </c>
      <c r="W22" s="255"/>
      <c r="X22" s="256">
        <f>$A22</f>
        <v>0.46875</v>
      </c>
      <c r="Y22" s="257"/>
      <c r="Z22" s="270">
        <f>$A22</f>
        <v>0.46875</v>
      </c>
      <c r="AA22" s="271"/>
      <c r="AB22" s="256">
        <f>$A22</f>
        <v>0.46875</v>
      </c>
      <c r="AC22" s="257"/>
      <c r="AD22" s="254">
        <f>$A22</f>
        <v>0.46875</v>
      </c>
      <c r="AE22" s="255"/>
      <c r="AF22" s="270">
        <f>$A22</f>
        <v>0.46875</v>
      </c>
      <c r="AG22" s="271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287"/>
      <c r="E23" s="327"/>
      <c r="F23" s="327"/>
      <c r="G23" s="327"/>
      <c r="H23" s="327"/>
      <c r="I23" s="288"/>
      <c r="J23" s="332" t="s">
        <v>7</v>
      </c>
      <c r="K23" s="333"/>
      <c r="L23" s="348" t="s">
        <v>9</v>
      </c>
      <c r="M23" s="349"/>
      <c r="N23" s="365" t="s">
        <v>10</v>
      </c>
      <c r="O23" s="366"/>
      <c r="P23" s="348" t="s">
        <v>9</v>
      </c>
      <c r="Q23" s="349"/>
      <c r="R23" s="361" t="s">
        <v>8</v>
      </c>
      <c r="S23" s="362"/>
      <c r="T23" s="365" t="s">
        <v>10</v>
      </c>
      <c r="U23" s="366"/>
      <c r="V23" s="348" t="s">
        <v>9</v>
      </c>
      <c r="W23" s="349"/>
      <c r="X23" s="332" t="s">
        <v>7</v>
      </c>
      <c r="Y23" s="333"/>
      <c r="Z23" s="344" t="s">
        <v>6</v>
      </c>
      <c r="AA23" s="371"/>
      <c r="AB23" s="332" t="s">
        <v>7</v>
      </c>
      <c r="AC23" s="333"/>
      <c r="AD23" s="348" t="s">
        <v>9</v>
      </c>
      <c r="AE23" s="349"/>
      <c r="AF23" s="344" t="s">
        <v>6</v>
      </c>
      <c r="AG23" s="371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287"/>
      <c r="E24" s="327"/>
      <c r="F24" s="327"/>
      <c r="G24" s="327"/>
      <c r="H24" s="327"/>
      <c r="I24" s="288"/>
      <c r="J24" s="332"/>
      <c r="K24" s="333"/>
      <c r="L24" s="348"/>
      <c r="M24" s="349"/>
      <c r="N24" s="365"/>
      <c r="O24" s="366"/>
      <c r="P24" s="348"/>
      <c r="Q24" s="349"/>
      <c r="R24" s="361"/>
      <c r="S24" s="362"/>
      <c r="T24" s="365"/>
      <c r="U24" s="366"/>
      <c r="V24" s="348"/>
      <c r="W24" s="349"/>
      <c r="X24" s="332"/>
      <c r="Y24" s="333"/>
      <c r="Z24" s="344"/>
      <c r="AA24" s="371"/>
      <c r="AB24" s="332"/>
      <c r="AC24" s="333"/>
      <c r="AD24" s="348"/>
      <c r="AE24" s="349"/>
      <c r="AF24" s="344"/>
      <c r="AG24" s="371"/>
      <c r="AI24" s="4" t="s">
        <v>14</v>
      </c>
      <c r="AJ24" s="59">
        <v>1</v>
      </c>
      <c r="AK24" s="48"/>
    </row>
    <row r="25" spans="1:38" ht="13.5" customHeight="1">
      <c r="A25" s="9">
        <v>0.5</v>
      </c>
      <c r="B25" s="10"/>
      <c r="C25" s="10"/>
      <c r="D25" s="287"/>
      <c r="E25" s="327"/>
      <c r="F25" s="327"/>
      <c r="G25" s="327"/>
      <c r="H25" s="327"/>
      <c r="I25" s="288"/>
      <c r="J25" s="334"/>
      <c r="K25" s="335"/>
      <c r="L25" s="350"/>
      <c r="M25" s="351"/>
      <c r="N25" s="367"/>
      <c r="O25" s="368"/>
      <c r="P25" s="350"/>
      <c r="Q25" s="351"/>
      <c r="R25" s="363"/>
      <c r="S25" s="364"/>
      <c r="T25" s="367"/>
      <c r="U25" s="368"/>
      <c r="V25" s="350"/>
      <c r="W25" s="351"/>
      <c r="X25" s="334"/>
      <c r="Y25" s="335"/>
      <c r="Z25" s="346"/>
      <c r="AA25" s="372"/>
      <c r="AB25" s="334"/>
      <c r="AC25" s="335"/>
      <c r="AD25" s="350"/>
      <c r="AE25" s="351"/>
      <c r="AF25" s="346"/>
      <c r="AG25" s="372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287"/>
      <c r="E26" s="327"/>
      <c r="F26" s="327"/>
      <c r="G26" s="327"/>
      <c r="H26" s="327"/>
      <c r="I26" s="288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87"/>
      <c r="E27" s="327"/>
      <c r="F27" s="327"/>
      <c r="G27" s="327"/>
      <c r="H27" s="327"/>
      <c r="I27" s="288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87"/>
      <c r="E28" s="327"/>
      <c r="F28" s="327"/>
      <c r="G28" s="327"/>
      <c r="H28" s="327"/>
      <c r="I28" s="288"/>
      <c r="J28" s="240">
        <f>$A28</f>
        <v>0.53125</v>
      </c>
      <c r="K28" s="241"/>
      <c r="L28" s="270">
        <f>$A28</f>
        <v>0.53125</v>
      </c>
      <c r="M28" s="271"/>
      <c r="N28" s="256">
        <f>$A28</f>
        <v>0.53125</v>
      </c>
      <c r="O28" s="257"/>
      <c r="P28" s="238">
        <f>$A28</f>
        <v>0.53125</v>
      </c>
      <c r="Q28" s="239"/>
      <c r="R28" s="270">
        <f>$A28</f>
        <v>0.53125</v>
      </c>
      <c r="S28" s="271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7"/>
      <c r="AB28" s="254">
        <f>$A28</f>
        <v>0.53125</v>
      </c>
      <c r="AC28" s="255"/>
      <c r="AD28" s="270">
        <f>$A28</f>
        <v>0.53125</v>
      </c>
      <c r="AE28" s="271"/>
      <c r="AF28" s="291">
        <f>$A28</f>
        <v>0.53125</v>
      </c>
      <c r="AG28" s="308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287"/>
      <c r="E29" s="327"/>
      <c r="F29" s="327"/>
      <c r="G29" s="327"/>
      <c r="H29" s="327"/>
      <c r="I29" s="288"/>
      <c r="J29" s="361" t="s">
        <v>8</v>
      </c>
      <c r="K29" s="362"/>
      <c r="L29" s="344" t="s">
        <v>6</v>
      </c>
      <c r="M29" s="371"/>
      <c r="N29" s="332" t="s">
        <v>7</v>
      </c>
      <c r="O29" s="333"/>
      <c r="P29" s="365" t="s">
        <v>10</v>
      </c>
      <c r="Q29" s="366"/>
      <c r="R29" s="344" t="s">
        <v>6</v>
      </c>
      <c r="S29" s="371"/>
      <c r="T29" s="332" t="s">
        <v>7</v>
      </c>
      <c r="U29" s="333"/>
      <c r="V29" s="194" t="s">
        <v>111</v>
      </c>
      <c r="W29" s="195"/>
      <c r="X29" s="195"/>
      <c r="Y29" s="195"/>
      <c r="Z29" s="195"/>
      <c r="AA29" s="196"/>
      <c r="AB29" s="348" t="s">
        <v>9</v>
      </c>
      <c r="AC29" s="349"/>
      <c r="AD29" s="344" t="s">
        <v>6</v>
      </c>
      <c r="AE29" s="371"/>
      <c r="AF29" s="381" t="s">
        <v>5</v>
      </c>
      <c r="AG29" s="382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287"/>
      <c r="E30" s="327"/>
      <c r="F30" s="327"/>
      <c r="G30" s="327"/>
      <c r="H30" s="327"/>
      <c r="I30" s="288"/>
      <c r="J30" s="361"/>
      <c r="K30" s="362"/>
      <c r="L30" s="344"/>
      <c r="M30" s="371"/>
      <c r="N30" s="332"/>
      <c r="O30" s="333"/>
      <c r="P30" s="365"/>
      <c r="Q30" s="366"/>
      <c r="R30" s="344"/>
      <c r="S30" s="371"/>
      <c r="T30" s="332"/>
      <c r="U30" s="333"/>
      <c r="V30" s="194"/>
      <c r="W30" s="195"/>
      <c r="X30" s="195"/>
      <c r="Y30" s="195"/>
      <c r="Z30" s="195"/>
      <c r="AA30" s="196"/>
      <c r="AB30" s="348"/>
      <c r="AC30" s="349"/>
      <c r="AD30" s="344"/>
      <c r="AE30" s="371"/>
      <c r="AF30" s="381"/>
      <c r="AG30" s="382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287"/>
      <c r="E31" s="327"/>
      <c r="F31" s="327"/>
      <c r="G31" s="327"/>
      <c r="H31" s="327"/>
      <c r="I31" s="288"/>
      <c r="J31" s="363"/>
      <c r="K31" s="364"/>
      <c r="L31" s="346"/>
      <c r="M31" s="372"/>
      <c r="N31" s="334"/>
      <c r="O31" s="335"/>
      <c r="P31" s="367"/>
      <c r="Q31" s="368"/>
      <c r="R31" s="346"/>
      <c r="S31" s="372"/>
      <c r="T31" s="334"/>
      <c r="U31" s="335"/>
      <c r="V31" s="194"/>
      <c r="W31" s="195"/>
      <c r="X31" s="195"/>
      <c r="Y31" s="195"/>
      <c r="Z31" s="195"/>
      <c r="AA31" s="196"/>
      <c r="AB31" s="350"/>
      <c r="AC31" s="351"/>
      <c r="AD31" s="346"/>
      <c r="AE31" s="372"/>
      <c r="AF31" s="383"/>
      <c r="AG31" s="384"/>
    </row>
    <row r="32" spans="1:38" s="4" customFormat="1" ht="13.5" customHeight="1">
      <c r="A32" s="9">
        <v>7.2916666666666699E-2</v>
      </c>
      <c r="B32" s="84"/>
      <c r="C32" s="84"/>
      <c r="D32" s="287"/>
      <c r="E32" s="327"/>
      <c r="F32" s="327"/>
      <c r="G32" s="327"/>
      <c r="H32" s="327"/>
      <c r="I32" s="288"/>
      <c r="J32" s="291">
        <f>$A32</f>
        <v>7.2916666666666699E-2</v>
      </c>
      <c r="K32" s="308"/>
      <c r="L32" s="240">
        <f>$A32</f>
        <v>7.2916666666666699E-2</v>
      </c>
      <c r="M32" s="241"/>
      <c r="N32" s="270">
        <f>$A32</f>
        <v>7.2916666666666699E-2</v>
      </c>
      <c r="O32" s="271"/>
      <c r="P32" s="256">
        <f>$A32</f>
        <v>7.2916666666666699E-2</v>
      </c>
      <c r="Q32" s="257"/>
      <c r="R32" s="254">
        <f>$A32</f>
        <v>7.2916666666666699E-2</v>
      </c>
      <c r="S32" s="255"/>
      <c r="T32" s="240">
        <f>$A32</f>
        <v>7.2916666666666699E-2</v>
      </c>
      <c r="U32" s="241"/>
      <c r="V32" s="194"/>
      <c r="W32" s="195"/>
      <c r="X32" s="195"/>
      <c r="Y32" s="195"/>
      <c r="Z32" s="195"/>
      <c r="AA32" s="196"/>
      <c r="AB32" s="238">
        <f>$A32</f>
        <v>7.2916666666666699E-2</v>
      </c>
      <c r="AC32" s="239"/>
      <c r="AD32" s="240">
        <f>$A32</f>
        <v>7.2916666666666699E-2</v>
      </c>
      <c r="AE32" s="295"/>
      <c r="AF32" s="256">
        <f>$A32</f>
        <v>7.2916666666666699E-2</v>
      </c>
      <c r="AG32" s="257"/>
      <c r="AI32" s="4" t="s">
        <v>58</v>
      </c>
      <c r="AJ32" s="48">
        <f>SUM(AJ18:AJ30)</f>
        <v>28</v>
      </c>
      <c r="AK32" s="49"/>
      <c r="AL32" s="85"/>
    </row>
    <row r="33" spans="1:33" s="4" customFormat="1" ht="13.5" customHeight="1">
      <c r="A33" s="9">
        <v>8.3333333333333398E-2</v>
      </c>
      <c r="B33" s="10"/>
      <c r="C33" s="10"/>
      <c r="D33" s="287"/>
      <c r="E33" s="327"/>
      <c r="F33" s="327"/>
      <c r="G33" s="327"/>
      <c r="H33" s="327"/>
      <c r="I33" s="288"/>
      <c r="J33" s="381" t="s">
        <v>5</v>
      </c>
      <c r="K33" s="382"/>
      <c r="L33" s="361" t="s">
        <v>8</v>
      </c>
      <c r="M33" s="362"/>
      <c r="N33" s="344" t="s">
        <v>6</v>
      </c>
      <c r="O33" s="371"/>
      <c r="P33" s="332" t="s">
        <v>7</v>
      </c>
      <c r="Q33" s="333"/>
      <c r="R33" s="348" t="s">
        <v>9</v>
      </c>
      <c r="S33" s="349"/>
      <c r="T33" s="361" t="s">
        <v>8</v>
      </c>
      <c r="U33" s="362"/>
      <c r="V33" s="194"/>
      <c r="W33" s="195"/>
      <c r="X33" s="195"/>
      <c r="Y33" s="195"/>
      <c r="Z33" s="195"/>
      <c r="AA33" s="196"/>
      <c r="AB33" s="365" t="s">
        <v>10</v>
      </c>
      <c r="AC33" s="366"/>
      <c r="AD33" s="361" t="s">
        <v>8</v>
      </c>
      <c r="AE33" s="449"/>
      <c r="AF33" s="332" t="s">
        <v>7</v>
      </c>
      <c r="AG33" s="333"/>
    </row>
    <row r="34" spans="1:33" s="4" customFormat="1" ht="13.5" customHeight="1">
      <c r="A34" s="9">
        <v>9.3750000000000097E-2</v>
      </c>
      <c r="B34" s="10"/>
      <c r="C34" s="10"/>
      <c r="D34" s="287"/>
      <c r="E34" s="327"/>
      <c r="F34" s="327"/>
      <c r="G34" s="327"/>
      <c r="H34" s="327"/>
      <c r="I34" s="288"/>
      <c r="J34" s="381"/>
      <c r="K34" s="382"/>
      <c r="L34" s="361"/>
      <c r="M34" s="362"/>
      <c r="N34" s="344"/>
      <c r="O34" s="371"/>
      <c r="P34" s="332"/>
      <c r="Q34" s="333"/>
      <c r="R34" s="348"/>
      <c r="S34" s="349"/>
      <c r="T34" s="361"/>
      <c r="U34" s="362"/>
      <c r="V34" s="194"/>
      <c r="W34" s="195"/>
      <c r="X34" s="195"/>
      <c r="Y34" s="195"/>
      <c r="Z34" s="195"/>
      <c r="AA34" s="196"/>
      <c r="AB34" s="365"/>
      <c r="AC34" s="366"/>
      <c r="AD34" s="361"/>
      <c r="AE34" s="449"/>
      <c r="AF34" s="332"/>
      <c r="AG34" s="333"/>
    </row>
    <row r="35" spans="1:33" s="4" customFormat="1" ht="13.5" customHeight="1">
      <c r="A35" s="9">
        <v>0.104166666666667</v>
      </c>
      <c r="B35" s="10"/>
      <c r="C35" s="10"/>
      <c r="D35" s="289"/>
      <c r="E35" s="328"/>
      <c r="F35" s="328"/>
      <c r="G35" s="328"/>
      <c r="H35" s="328"/>
      <c r="I35" s="290"/>
      <c r="J35" s="383"/>
      <c r="K35" s="384"/>
      <c r="L35" s="363"/>
      <c r="M35" s="364"/>
      <c r="N35" s="346"/>
      <c r="O35" s="372"/>
      <c r="P35" s="334"/>
      <c r="Q35" s="335"/>
      <c r="R35" s="350"/>
      <c r="S35" s="351"/>
      <c r="T35" s="363"/>
      <c r="U35" s="364"/>
      <c r="V35" s="197"/>
      <c r="W35" s="198"/>
      <c r="X35" s="198"/>
      <c r="Y35" s="198"/>
      <c r="Z35" s="198"/>
      <c r="AA35" s="199"/>
      <c r="AB35" s="367"/>
      <c r="AC35" s="368"/>
      <c r="AD35" s="363"/>
      <c r="AE35" s="450"/>
      <c r="AF35" s="334"/>
      <c r="AG35" s="335"/>
    </row>
    <row r="36" spans="1:33" s="4" customFormat="1" ht="13.5" customHeight="1">
      <c r="A36" s="9">
        <v>0.114583333333333</v>
      </c>
      <c r="B36" s="84"/>
      <c r="C36" s="84"/>
      <c r="D36" s="85"/>
      <c r="E36" s="85"/>
      <c r="F36" s="83"/>
      <c r="G36" s="18"/>
      <c r="H36" s="85"/>
      <c r="I36" s="85"/>
      <c r="J36" s="85"/>
      <c r="K36" s="85"/>
      <c r="L36" s="83"/>
      <c r="M36" s="18"/>
      <c r="N36" s="85"/>
      <c r="O36" s="85"/>
      <c r="P36" s="190"/>
      <c r="Q36" s="190"/>
      <c r="R36" s="190"/>
      <c r="S36" s="190"/>
      <c r="T36" s="190"/>
      <c r="U36" s="190"/>
      <c r="V36" s="85"/>
      <c r="W36" s="85"/>
      <c r="X36" s="85"/>
      <c r="Y36" s="85"/>
      <c r="Z36" s="85"/>
      <c r="AA36" s="85"/>
    </row>
    <row r="37" spans="1:33" s="4" customFormat="1" ht="13.5" customHeight="1">
      <c r="A37" s="9">
        <v>0.124999999999999</v>
      </c>
      <c r="B37" s="10"/>
      <c r="C37" s="10"/>
      <c r="D37" s="89"/>
      <c r="E37" s="89"/>
      <c r="F37" s="89"/>
      <c r="G37" s="89"/>
      <c r="H37" s="89"/>
      <c r="I37" s="89"/>
      <c r="J37" s="191" t="s">
        <v>112</v>
      </c>
      <c r="K37" s="192"/>
      <c r="L37" s="192"/>
      <c r="M37" s="192"/>
      <c r="N37" s="192"/>
      <c r="O37" s="193"/>
      <c r="P37" s="191" t="s">
        <v>113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61"/>
      <c r="AC37" s="85"/>
      <c r="AD37" s="85"/>
      <c r="AE37" s="85"/>
      <c r="AF37" s="85"/>
      <c r="AG37" s="8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41"/>
      <c r="W38" s="41"/>
      <c r="X38" s="41"/>
      <c r="Y38" s="41"/>
      <c r="Z38" s="41"/>
      <c r="AA38" s="41"/>
      <c r="AB38" s="61"/>
      <c r="AC38" s="85"/>
      <c r="AD38" s="85"/>
      <c r="AE38" s="85"/>
      <c r="AF38" s="85"/>
      <c r="AG38" s="85"/>
    </row>
    <row r="39" spans="1:33" s="4" customFormat="1" ht="13.5" customHeight="1">
      <c r="A39" s="9">
        <v>0.14583333333333101</v>
      </c>
      <c r="B39" s="10"/>
      <c r="C39" s="10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4" t="s">
        <v>120</v>
      </c>
      <c r="W39" s="85"/>
      <c r="X39" s="85"/>
      <c r="Y39" s="85"/>
      <c r="Z39" s="85"/>
      <c r="AA39" s="85"/>
      <c r="AB39" s="191" t="s">
        <v>114</v>
      </c>
      <c r="AC39" s="192"/>
      <c r="AD39" s="192"/>
      <c r="AE39" s="192"/>
      <c r="AF39" s="192"/>
      <c r="AG39" s="193"/>
    </row>
    <row r="40" spans="1:33" s="4" customFormat="1" ht="13.5" customHeight="1">
      <c r="A40" s="9">
        <v>0.156249999999997</v>
      </c>
      <c r="B40" s="10"/>
      <c r="C40" s="10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33" s="4" customFormat="1" ht="13.5" customHeight="1">
      <c r="A42" s="9">
        <v>0.17708333333332901</v>
      </c>
      <c r="B42" s="84"/>
      <c r="C42" s="84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5"/>
      <c r="Q42" s="5"/>
      <c r="R42" s="5"/>
      <c r="S42" s="5"/>
      <c r="T42" s="5"/>
      <c r="U42" s="5"/>
      <c r="V42" s="85"/>
      <c r="W42" s="85"/>
      <c r="X42" s="85"/>
      <c r="Y42" s="85"/>
      <c r="Z42" s="85"/>
      <c r="AA42" s="85"/>
      <c r="AB42" s="89"/>
      <c r="AC42" s="89"/>
      <c r="AD42" s="89"/>
      <c r="AE42" s="89"/>
      <c r="AF42" s="89"/>
      <c r="AG42" s="89"/>
    </row>
    <row r="43" spans="1:33" ht="12.75" customHeight="1">
      <c r="AB43" s="89"/>
      <c r="AC43" s="89"/>
      <c r="AD43" s="89"/>
      <c r="AE43" s="89"/>
      <c r="AF43" s="89"/>
      <c r="AG43" s="89"/>
    </row>
    <row r="44" spans="1:33" ht="12.75" customHeight="1">
      <c r="I44" s="5"/>
      <c r="AB44" s="89"/>
      <c r="AC44" s="89"/>
      <c r="AD44" s="89"/>
      <c r="AE44" s="89"/>
      <c r="AF44" s="89"/>
      <c r="AG44" s="89"/>
    </row>
    <row r="45" spans="1:33">
      <c r="AB45" s="89"/>
      <c r="AC45" s="89"/>
      <c r="AD45" s="89"/>
      <c r="AE45" s="89"/>
      <c r="AF45" s="89"/>
      <c r="AG45" s="89"/>
    </row>
    <row r="46" spans="1:33">
      <c r="AB46" s="89"/>
      <c r="AC46" s="89"/>
      <c r="AD46" s="89"/>
      <c r="AE46" s="89"/>
      <c r="AF46" s="89"/>
      <c r="AG46" s="89"/>
    </row>
    <row r="47" spans="1:33" ht="12.75" customHeight="1">
      <c r="I47" s="5"/>
      <c r="AB47" s="89"/>
      <c r="AC47" s="89"/>
      <c r="AD47" s="89"/>
      <c r="AE47" s="89"/>
      <c r="AF47" s="89"/>
      <c r="AG47" s="89"/>
    </row>
    <row r="48" spans="1:33" ht="12.75" customHeight="1">
      <c r="AB48" s="89"/>
      <c r="AC48" s="89"/>
      <c r="AD48" s="89"/>
      <c r="AE48" s="89"/>
      <c r="AF48" s="89"/>
      <c r="AG48" s="89"/>
    </row>
    <row r="49" spans="9:33">
      <c r="AB49" s="89"/>
      <c r="AC49" s="89"/>
      <c r="AD49" s="89"/>
      <c r="AE49" s="89"/>
      <c r="AF49" s="89"/>
      <c r="AG49" s="89"/>
    </row>
    <row r="50" spans="9:33">
      <c r="I50" s="5"/>
      <c r="AB50" s="89"/>
      <c r="AC50" s="89"/>
      <c r="AD50" s="89"/>
      <c r="AE50" s="89"/>
      <c r="AF50" s="89"/>
      <c r="AG50" s="89"/>
    </row>
    <row r="54" spans="9:33">
      <c r="I54" s="5"/>
    </row>
    <row r="57" spans="9:33">
      <c r="I57" s="5"/>
    </row>
    <row r="60" spans="9:33">
      <c r="I60" s="5"/>
    </row>
    <row r="63" spans="9:33">
      <c r="I63" s="5"/>
    </row>
  </sheetData>
  <mergeCells count="187">
    <mergeCell ref="L33:M35"/>
    <mergeCell ref="L19:L21"/>
    <mergeCell ref="M19:M21"/>
    <mergeCell ref="V22:W22"/>
    <mergeCell ref="V4:X4"/>
    <mergeCell ref="Y4:AA4"/>
    <mergeCell ref="AB4:AD4"/>
    <mergeCell ref="AE4:AG4"/>
    <mergeCell ref="X5:Y5"/>
    <mergeCell ref="AD5:AE5"/>
    <mergeCell ref="Z8:AA8"/>
    <mergeCell ref="AB8:AC8"/>
    <mergeCell ref="AF8:AG8"/>
    <mergeCell ref="AF9:AG11"/>
    <mergeCell ref="AF13:AG15"/>
    <mergeCell ref="J16:O16"/>
    <mergeCell ref="V16:AA16"/>
    <mergeCell ref="AB16:AG16"/>
    <mergeCell ref="P22:Q22"/>
    <mergeCell ref="T22:U22"/>
    <mergeCell ref="P23:Q25"/>
    <mergeCell ref="J8:K8"/>
    <mergeCell ref="L8:M8"/>
    <mergeCell ref="N8:O8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J9:K11"/>
    <mergeCell ref="L9:M11"/>
    <mergeCell ref="R9:R11"/>
    <mergeCell ref="S9:S11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N7:O7"/>
    <mergeCell ref="P7:Q7"/>
    <mergeCell ref="R7:S7"/>
    <mergeCell ref="T7:U7"/>
    <mergeCell ref="V7:W7"/>
    <mergeCell ref="X7:Y7"/>
    <mergeCell ref="AB12:AC12"/>
    <mergeCell ref="P13:U15"/>
    <mergeCell ref="V8:W8"/>
    <mergeCell ref="X8:Y8"/>
    <mergeCell ref="N9:O11"/>
    <mergeCell ref="V9:W11"/>
    <mergeCell ref="X9:Y11"/>
    <mergeCell ref="Z9:AA11"/>
    <mergeCell ref="AB9:AC11"/>
    <mergeCell ref="V17:AA17"/>
    <mergeCell ref="AB17:AG17"/>
    <mergeCell ref="J18:K18"/>
    <mergeCell ref="N18:O18"/>
    <mergeCell ref="AB18:AC18"/>
    <mergeCell ref="P17:U17"/>
    <mergeCell ref="P18:Q18"/>
    <mergeCell ref="T18:U18"/>
    <mergeCell ref="P12:U12"/>
    <mergeCell ref="P16:U16"/>
    <mergeCell ref="AF12:AG12"/>
    <mergeCell ref="J13:K15"/>
    <mergeCell ref="N13:O15"/>
    <mergeCell ref="V13:W15"/>
    <mergeCell ref="X13:Y15"/>
    <mergeCell ref="Z13:AA15"/>
    <mergeCell ref="AB13:AC15"/>
    <mergeCell ref="L13:L15"/>
    <mergeCell ref="M13:M15"/>
    <mergeCell ref="J12:K12"/>
    <mergeCell ref="N12:O12"/>
    <mergeCell ref="V12:W12"/>
    <mergeCell ref="X12:Y12"/>
    <mergeCell ref="Z12:AA12"/>
    <mergeCell ref="J23:K25"/>
    <mergeCell ref="J22:K22"/>
    <mergeCell ref="N22:O22"/>
    <mergeCell ref="AB19:AC21"/>
    <mergeCell ref="AD19:AE21"/>
    <mergeCell ref="AF19:AG21"/>
    <mergeCell ref="Z22:AA22"/>
    <mergeCell ref="V23:W25"/>
    <mergeCell ref="Z23:AA25"/>
    <mergeCell ref="P19:Q21"/>
    <mergeCell ref="T19:U21"/>
    <mergeCell ref="J19:K21"/>
    <mergeCell ref="N19:O21"/>
    <mergeCell ref="T23:U25"/>
    <mergeCell ref="R19:R21"/>
    <mergeCell ref="S19:S21"/>
    <mergeCell ref="L22:M22"/>
    <mergeCell ref="L23:M25"/>
    <mergeCell ref="N23:O25"/>
    <mergeCell ref="X19:Y21"/>
    <mergeCell ref="J29:K31"/>
    <mergeCell ref="J28:K28"/>
    <mergeCell ref="N28:O28"/>
    <mergeCell ref="J26:O26"/>
    <mergeCell ref="P26:U26"/>
    <mergeCell ref="V26:AA26"/>
    <mergeCell ref="AB26:AG26"/>
    <mergeCell ref="J27:O27"/>
    <mergeCell ref="V27:AA27"/>
    <mergeCell ref="AB27:AG27"/>
    <mergeCell ref="L28:M28"/>
    <mergeCell ref="L29:M31"/>
    <mergeCell ref="AD28:AE28"/>
    <mergeCell ref="AD29:AE31"/>
    <mergeCell ref="AB39:AG39"/>
    <mergeCell ref="D8:I35"/>
    <mergeCell ref="P8:Q8"/>
    <mergeCell ref="T8:U8"/>
    <mergeCell ref="P9:Q11"/>
    <mergeCell ref="T9:U11"/>
    <mergeCell ref="P36:U36"/>
    <mergeCell ref="J37:O37"/>
    <mergeCell ref="P37:U37"/>
    <mergeCell ref="V37:AA37"/>
    <mergeCell ref="J33:K35"/>
    <mergeCell ref="N33:O35"/>
    <mergeCell ref="J32:K32"/>
    <mergeCell ref="N32:O32"/>
    <mergeCell ref="AF29:AG31"/>
    <mergeCell ref="N29:O31"/>
    <mergeCell ref="AB29:AC31"/>
    <mergeCell ref="P29:Q31"/>
    <mergeCell ref="P27:U27"/>
    <mergeCell ref="P28:Q28"/>
    <mergeCell ref="R28:S28"/>
    <mergeCell ref="T28:U28"/>
    <mergeCell ref="R29:S31"/>
    <mergeCell ref="P33:Q35"/>
    <mergeCell ref="L32:M32"/>
    <mergeCell ref="AD32:AE32"/>
    <mergeCell ref="AD33:AE35"/>
    <mergeCell ref="AD9:AD11"/>
    <mergeCell ref="AE9:AE11"/>
    <mergeCell ref="AD13:AD15"/>
    <mergeCell ref="AE13:AE15"/>
    <mergeCell ref="R33:S35"/>
    <mergeCell ref="T33:U35"/>
    <mergeCell ref="V28:AA28"/>
    <mergeCell ref="V29:AA35"/>
    <mergeCell ref="AD22:AE22"/>
    <mergeCell ref="AD23:AE25"/>
    <mergeCell ref="AB23:AC25"/>
    <mergeCell ref="AD18:AE18"/>
    <mergeCell ref="T29:U31"/>
    <mergeCell ref="AB28:AC28"/>
    <mergeCell ref="AB22:AC22"/>
    <mergeCell ref="R22:S22"/>
    <mergeCell ref="R23:S25"/>
    <mergeCell ref="AB32:AC32"/>
    <mergeCell ref="V18:W18"/>
    <mergeCell ref="Z18:AA18"/>
    <mergeCell ref="J17:O17"/>
    <mergeCell ref="AF32:AG32"/>
    <mergeCell ref="AB33:AC35"/>
    <mergeCell ref="AF33:AG35"/>
    <mergeCell ref="AF28:AG28"/>
    <mergeCell ref="AF23:AG25"/>
    <mergeCell ref="AF22:AG22"/>
    <mergeCell ref="AF18:AG18"/>
    <mergeCell ref="P32:Q32"/>
    <mergeCell ref="R32:S32"/>
    <mergeCell ref="T32:U32"/>
    <mergeCell ref="V19:W21"/>
    <mergeCell ref="Z19:AA21"/>
    <mergeCell ref="X18:Y18"/>
    <mergeCell ref="X22:Y22"/>
    <mergeCell ref="X23:Y2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U40" sqref="U40"/>
    </sheetView>
  </sheetViews>
  <sheetFormatPr defaultColWidth="4" defaultRowHeight="12.75"/>
  <cols>
    <col min="1" max="1" width="8.140625" style="1" customWidth="1"/>
    <col min="2" max="3" width="2.7109375" style="79" customWidth="1"/>
    <col min="4" max="33" width="4.7109375" style="3" customWidth="1"/>
    <col min="34" max="34" width="4" style="3"/>
    <col min="35" max="35" width="9.85546875" style="4" customWidth="1"/>
    <col min="36" max="16384" width="4" style="3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103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109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9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38</v>
      </c>
      <c r="B4" s="111" t="s">
        <v>137</v>
      </c>
      <c r="D4" s="234">
        <v>41925</v>
      </c>
      <c r="E4" s="234"/>
      <c r="F4" s="234"/>
      <c r="G4" s="235" t="str">
        <f>"(day "&amp;$A$4+0&amp;")"</f>
        <v>(day 38)</v>
      </c>
      <c r="H4" s="235"/>
      <c r="I4" s="235"/>
      <c r="J4" s="234">
        <f>D4+1</f>
        <v>41926</v>
      </c>
      <c r="K4" s="234"/>
      <c r="L4" s="234"/>
      <c r="M4" s="235" t="str">
        <f>"(day "&amp;$A$4+1&amp;")"</f>
        <v>(day 39)</v>
      </c>
      <c r="N4" s="235"/>
      <c r="O4" s="235"/>
      <c r="P4" s="234">
        <f>J4+1</f>
        <v>41927</v>
      </c>
      <c r="Q4" s="234"/>
      <c r="R4" s="234"/>
      <c r="S4" s="235" t="str">
        <f>"(day "&amp;$A$4+2&amp;")"</f>
        <v>(day 40)</v>
      </c>
      <c r="T4" s="235"/>
      <c r="U4" s="235"/>
      <c r="V4" s="234">
        <f>P4+1</f>
        <v>41928</v>
      </c>
      <c r="W4" s="234"/>
      <c r="X4" s="234"/>
      <c r="Y4" s="235" t="str">
        <f>"(day "&amp;$A$4+3&amp;")"</f>
        <v>(day 41)</v>
      </c>
      <c r="Z4" s="235"/>
      <c r="AA4" s="235"/>
      <c r="AB4" s="234">
        <f>V4+1</f>
        <v>41929</v>
      </c>
      <c r="AC4" s="234"/>
      <c r="AD4" s="234"/>
      <c r="AE4" s="235" t="str">
        <f>"(day "&amp;$A$4+4&amp;")"</f>
        <v>(day 42)</v>
      </c>
      <c r="AF4" s="235"/>
      <c r="AG4" s="235"/>
      <c r="AI4" s="6"/>
    </row>
    <row r="5" spans="1:36" s="7" customFormat="1" ht="13.5" customHeight="1">
      <c r="A5" s="112">
        <v>9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225" t="s">
        <v>106</v>
      </c>
      <c r="Q5" s="225"/>
      <c r="R5" s="225"/>
      <c r="S5" s="225"/>
      <c r="T5" s="225"/>
      <c r="U5" s="225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4">
        <f>$A8</f>
        <v>0.32291666666666669</v>
      </c>
      <c r="E8" s="255"/>
      <c r="F8" s="13">
        <f>$A8</f>
        <v>0.32291666666666669</v>
      </c>
      <c r="G8" s="69">
        <f>$A8</f>
        <v>0.32291666666666669</v>
      </c>
      <c r="H8" s="240">
        <f>$A8</f>
        <v>0.32291666666666669</v>
      </c>
      <c r="I8" s="295"/>
      <c r="J8" s="270">
        <f>$A8</f>
        <v>0.32291666666666669</v>
      </c>
      <c r="K8" s="271"/>
      <c r="L8" s="238">
        <f>$A8</f>
        <v>0.32291666666666669</v>
      </c>
      <c r="M8" s="239"/>
      <c r="N8" s="184">
        <f>$A8</f>
        <v>0.32291666666666669</v>
      </c>
      <c r="O8" s="185"/>
      <c r="P8" s="390">
        <f t="shared" ref="P8" si="0">$A8</f>
        <v>0.32291666666666669</v>
      </c>
      <c r="Q8" s="391"/>
      <c r="R8" s="391"/>
      <c r="S8" s="391"/>
      <c r="T8" s="391"/>
      <c r="U8" s="392"/>
      <c r="V8" s="238">
        <f>$A8</f>
        <v>0.32291666666666669</v>
      </c>
      <c r="W8" s="239"/>
      <c r="X8" s="254">
        <f>$A8</f>
        <v>0.32291666666666669</v>
      </c>
      <c r="Y8" s="255"/>
      <c r="Z8" s="240">
        <f>$A8</f>
        <v>0.32291666666666669</v>
      </c>
      <c r="AA8" s="241"/>
      <c r="AB8" s="256">
        <f>$A8</f>
        <v>0.32291666666666669</v>
      </c>
      <c r="AC8" s="257"/>
      <c r="AD8" s="270">
        <f>$A8</f>
        <v>0.32291666666666669</v>
      </c>
      <c r="AE8" s="271"/>
      <c r="AF8" s="238">
        <f>$A8</f>
        <v>0.32291666666666669</v>
      </c>
      <c r="AG8" s="239"/>
    </row>
    <row r="9" spans="1:36" ht="13.5" customHeight="1">
      <c r="A9" s="9">
        <v>0.33333333333333331</v>
      </c>
      <c r="B9" s="10"/>
      <c r="C9" s="10"/>
      <c r="D9" s="348" t="s">
        <v>9</v>
      </c>
      <c r="E9" s="349"/>
      <c r="F9" s="413" t="s">
        <v>5</v>
      </c>
      <c r="G9" s="377" t="s">
        <v>7</v>
      </c>
      <c r="H9" s="361" t="s">
        <v>8</v>
      </c>
      <c r="I9" s="449"/>
      <c r="J9" s="344" t="s">
        <v>6</v>
      </c>
      <c r="K9" s="371"/>
      <c r="L9" s="365" t="s">
        <v>10</v>
      </c>
      <c r="M9" s="366"/>
      <c r="N9" s="186" t="s">
        <v>14</v>
      </c>
      <c r="O9" s="187"/>
      <c r="P9" s="401" t="s">
        <v>104</v>
      </c>
      <c r="Q9" s="402"/>
      <c r="R9" s="402"/>
      <c r="S9" s="402"/>
      <c r="T9" s="402"/>
      <c r="U9" s="403"/>
      <c r="V9" s="365" t="s">
        <v>10</v>
      </c>
      <c r="W9" s="366"/>
      <c r="X9" s="348" t="s">
        <v>9</v>
      </c>
      <c r="Y9" s="349"/>
      <c r="Z9" s="361" t="s">
        <v>8</v>
      </c>
      <c r="AA9" s="362"/>
      <c r="AB9" s="332" t="s">
        <v>7</v>
      </c>
      <c r="AC9" s="333"/>
      <c r="AD9" s="344" t="s">
        <v>6</v>
      </c>
      <c r="AE9" s="371"/>
      <c r="AF9" s="365" t="s">
        <v>10</v>
      </c>
      <c r="AG9" s="366"/>
    </row>
    <row r="10" spans="1:36" ht="13.5" customHeight="1">
      <c r="A10" s="9">
        <v>0.34375</v>
      </c>
      <c r="B10" s="10"/>
      <c r="C10" s="10"/>
      <c r="D10" s="348"/>
      <c r="E10" s="349"/>
      <c r="F10" s="413"/>
      <c r="G10" s="377"/>
      <c r="H10" s="361"/>
      <c r="I10" s="449"/>
      <c r="J10" s="344"/>
      <c r="K10" s="371"/>
      <c r="L10" s="365"/>
      <c r="M10" s="366"/>
      <c r="N10" s="186"/>
      <c r="O10" s="187"/>
      <c r="P10" s="401"/>
      <c r="Q10" s="402"/>
      <c r="R10" s="402"/>
      <c r="S10" s="402"/>
      <c r="T10" s="402"/>
      <c r="U10" s="403"/>
      <c r="V10" s="365"/>
      <c r="W10" s="366"/>
      <c r="X10" s="348"/>
      <c r="Y10" s="349"/>
      <c r="Z10" s="361"/>
      <c r="AA10" s="362"/>
      <c r="AB10" s="332"/>
      <c r="AC10" s="333"/>
      <c r="AD10" s="344"/>
      <c r="AE10" s="371"/>
      <c r="AF10" s="365"/>
      <c r="AG10" s="366"/>
    </row>
    <row r="11" spans="1:36" ht="13.5" customHeight="1">
      <c r="A11" s="9">
        <v>0.35416666666666702</v>
      </c>
      <c r="B11" s="10"/>
      <c r="C11" s="10"/>
      <c r="D11" s="350"/>
      <c r="E11" s="351"/>
      <c r="F11" s="414"/>
      <c r="G11" s="378"/>
      <c r="H11" s="363"/>
      <c r="I11" s="450"/>
      <c r="J11" s="346"/>
      <c r="K11" s="372"/>
      <c r="L11" s="367"/>
      <c r="M11" s="368"/>
      <c r="N11" s="188"/>
      <c r="O11" s="189"/>
      <c r="P11" s="401"/>
      <c r="Q11" s="402"/>
      <c r="R11" s="402"/>
      <c r="S11" s="402"/>
      <c r="T11" s="402"/>
      <c r="U11" s="403"/>
      <c r="V11" s="367"/>
      <c r="W11" s="368"/>
      <c r="X11" s="350"/>
      <c r="Y11" s="351"/>
      <c r="Z11" s="363"/>
      <c r="AA11" s="364"/>
      <c r="AB11" s="334"/>
      <c r="AC11" s="335"/>
      <c r="AD11" s="346"/>
      <c r="AE11" s="372"/>
      <c r="AF11" s="367"/>
      <c r="AG11" s="368"/>
    </row>
    <row r="12" spans="1:36" ht="13.5" customHeight="1">
      <c r="A12" s="9">
        <v>0.36458333333333298</v>
      </c>
      <c r="D12" s="270">
        <f>$A12</f>
        <v>0.36458333333333298</v>
      </c>
      <c r="E12" s="331"/>
      <c r="F12" s="331"/>
      <c r="G12" s="331"/>
      <c r="H12" s="331"/>
      <c r="I12" s="271"/>
      <c r="J12" s="184">
        <f>$A12</f>
        <v>0.36458333333333298</v>
      </c>
      <c r="K12" s="185"/>
      <c r="L12" s="240">
        <f>$A12</f>
        <v>0.36458333333333298</v>
      </c>
      <c r="M12" s="241"/>
      <c r="N12" s="270">
        <f>$A12</f>
        <v>0.36458333333333298</v>
      </c>
      <c r="O12" s="271"/>
      <c r="P12" s="401"/>
      <c r="Q12" s="402"/>
      <c r="R12" s="402"/>
      <c r="S12" s="402"/>
      <c r="T12" s="402"/>
      <c r="U12" s="403"/>
      <c r="V12" s="270">
        <f>$A12</f>
        <v>0.36458333333333298</v>
      </c>
      <c r="W12" s="271"/>
      <c r="X12" s="240">
        <f>$A12</f>
        <v>0.36458333333333298</v>
      </c>
      <c r="Y12" s="241"/>
      <c r="Z12" s="254">
        <f>$A12</f>
        <v>0.36458333333333298</v>
      </c>
      <c r="AA12" s="255"/>
      <c r="AB12" s="270">
        <f>$A12</f>
        <v>0.36458333333333298</v>
      </c>
      <c r="AC12" s="271"/>
      <c r="AD12" s="254">
        <f>$A12</f>
        <v>0.36458333333333298</v>
      </c>
      <c r="AE12" s="255"/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344" t="s">
        <v>6</v>
      </c>
      <c r="E13" s="345"/>
      <c r="F13" s="345"/>
      <c r="G13" s="345"/>
      <c r="H13" s="345"/>
      <c r="I13" s="371"/>
      <c r="J13" s="186" t="s">
        <v>14</v>
      </c>
      <c r="K13" s="187"/>
      <c r="L13" s="361" t="s">
        <v>8</v>
      </c>
      <c r="M13" s="362"/>
      <c r="N13" s="344" t="s">
        <v>6</v>
      </c>
      <c r="O13" s="371"/>
      <c r="P13" s="401"/>
      <c r="Q13" s="402"/>
      <c r="R13" s="402"/>
      <c r="S13" s="402"/>
      <c r="T13" s="402"/>
      <c r="U13" s="403"/>
      <c r="V13" s="344" t="s">
        <v>6</v>
      </c>
      <c r="W13" s="371"/>
      <c r="X13" s="361" t="s">
        <v>8</v>
      </c>
      <c r="Y13" s="362"/>
      <c r="Z13" s="348" t="s">
        <v>9</v>
      </c>
      <c r="AA13" s="349"/>
      <c r="AB13" s="344" t="s">
        <v>6</v>
      </c>
      <c r="AC13" s="371"/>
      <c r="AD13" s="348" t="s">
        <v>9</v>
      </c>
      <c r="AE13" s="349"/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344"/>
      <c r="E14" s="345"/>
      <c r="F14" s="345"/>
      <c r="G14" s="345"/>
      <c r="H14" s="345"/>
      <c r="I14" s="371"/>
      <c r="J14" s="186"/>
      <c r="K14" s="187"/>
      <c r="L14" s="361"/>
      <c r="M14" s="362"/>
      <c r="N14" s="344"/>
      <c r="O14" s="371"/>
      <c r="P14" s="401"/>
      <c r="Q14" s="402"/>
      <c r="R14" s="402"/>
      <c r="S14" s="402"/>
      <c r="T14" s="402"/>
      <c r="U14" s="403"/>
      <c r="V14" s="344"/>
      <c r="W14" s="371"/>
      <c r="X14" s="361"/>
      <c r="Y14" s="362"/>
      <c r="Z14" s="348"/>
      <c r="AA14" s="349"/>
      <c r="AB14" s="344"/>
      <c r="AC14" s="371"/>
      <c r="AD14" s="348"/>
      <c r="AE14" s="349"/>
      <c r="AF14" s="361"/>
      <c r="AG14" s="362"/>
    </row>
    <row r="15" spans="1:36" ht="13.5" customHeight="1">
      <c r="A15" s="9">
        <v>0.39583333333333298</v>
      </c>
      <c r="B15" s="10"/>
      <c r="C15" s="10"/>
      <c r="D15" s="346"/>
      <c r="E15" s="347"/>
      <c r="F15" s="347"/>
      <c r="G15" s="347"/>
      <c r="H15" s="347"/>
      <c r="I15" s="372"/>
      <c r="J15" s="188"/>
      <c r="K15" s="189"/>
      <c r="L15" s="363"/>
      <c r="M15" s="364"/>
      <c r="N15" s="346"/>
      <c r="O15" s="372"/>
      <c r="P15" s="401"/>
      <c r="Q15" s="402"/>
      <c r="R15" s="402"/>
      <c r="S15" s="402"/>
      <c r="T15" s="402"/>
      <c r="U15" s="403"/>
      <c r="V15" s="346"/>
      <c r="W15" s="372"/>
      <c r="X15" s="363"/>
      <c r="Y15" s="364"/>
      <c r="Z15" s="350"/>
      <c r="AA15" s="351"/>
      <c r="AB15" s="346"/>
      <c r="AC15" s="372"/>
      <c r="AD15" s="350"/>
      <c r="AE15" s="351"/>
      <c r="AF15" s="363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401"/>
      <c r="Q16" s="402"/>
      <c r="R16" s="402"/>
      <c r="S16" s="402"/>
      <c r="T16" s="402"/>
      <c r="U16" s="403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3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401"/>
      <c r="Q17" s="402"/>
      <c r="R17" s="402"/>
      <c r="S17" s="402"/>
      <c r="T17" s="402"/>
      <c r="U17" s="403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40">
        <f>$A18</f>
        <v>0.42708333333333298</v>
      </c>
      <c r="E18" s="295"/>
      <c r="F18" s="69">
        <f>$A18</f>
        <v>0.42708333333333298</v>
      </c>
      <c r="G18" s="13">
        <f>$A18</f>
        <v>0.42708333333333298</v>
      </c>
      <c r="H18" s="238">
        <f>$A18</f>
        <v>0.42708333333333298</v>
      </c>
      <c r="I18" s="239"/>
      <c r="J18" s="254">
        <f>$A18</f>
        <v>0.42708333333333298</v>
      </c>
      <c r="K18" s="255"/>
      <c r="L18" s="28">
        <f>$A18</f>
        <v>0.42708333333333298</v>
      </c>
      <c r="M18" s="69">
        <f>$A18</f>
        <v>0.42708333333333298</v>
      </c>
      <c r="N18" s="238">
        <f>$A18</f>
        <v>0.42708333333333298</v>
      </c>
      <c r="O18" s="239"/>
      <c r="P18" s="402"/>
      <c r="Q18" s="402"/>
      <c r="R18" s="402"/>
      <c r="S18" s="402"/>
      <c r="T18" s="402"/>
      <c r="U18" s="402"/>
      <c r="V18" s="219">
        <f>$A18</f>
        <v>0.42708333333333298</v>
      </c>
      <c r="W18" s="317"/>
      <c r="X18" s="317"/>
      <c r="Y18" s="317"/>
      <c r="Z18" s="317"/>
      <c r="AA18" s="318"/>
      <c r="AB18" s="238">
        <f>$A18</f>
        <v>0.42708333333333298</v>
      </c>
      <c r="AC18" s="239"/>
      <c r="AD18" s="240">
        <f>$A18</f>
        <v>0.42708333333333298</v>
      </c>
      <c r="AE18" s="241"/>
      <c r="AF18" s="256">
        <f>$A18</f>
        <v>0.42708333333333298</v>
      </c>
      <c r="AG18" s="257"/>
      <c r="AI18" s="4" t="s">
        <v>6</v>
      </c>
      <c r="AJ18" s="59">
        <f>4+(5/6)</f>
        <v>4.833333333333333</v>
      </c>
      <c r="AK18" s="48"/>
    </row>
    <row r="19" spans="1:38" ht="13.5" customHeight="1">
      <c r="A19" s="9">
        <v>0.4375</v>
      </c>
      <c r="B19" s="10"/>
      <c r="C19" s="10"/>
      <c r="D19" s="361" t="s">
        <v>8</v>
      </c>
      <c r="E19" s="449"/>
      <c r="F19" s="377" t="s">
        <v>7</v>
      </c>
      <c r="G19" s="413" t="s">
        <v>5</v>
      </c>
      <c r="H19" s="365" t="s">
        <v>10</v>
      </c>
      <c r="I19" s="366"/>
      <c r="J19" s="348" t="s">
        <v>9</v>
      </c>
      <c r="K19" s="349"/>
      <c r="L19" s="536" t="s">
        <v>14</v>
      </c>
      <c r="M19" s="377" t="s">
        <v>7</v>
      </c>
      <c r="N19" s="365" t="s">
        <v>10</v>
      </c>
      <c r="O19" s="366"/>
      <c r="P19" s="609">
        <f>$A19</f>
        <v>0.4375</v>
      </c>
      <c r="Q19" s="609"/>
      <c r="R19" s="609"/>
      <c r="S19" s="610" t="s">
        <v>74</v>
      </c>
      <c r="T19" s="610"/>
      <c r="U19" s="610"/>
      <c r="V19" s="466" t="s">
        <v>78</v>
      </c>
      <c r="W19" s="467"/>
      <c r="X19" s="467"/>
      <c r="Y19" s="467"/>
      <c r="Z19" s="467"/>
      <c r="AA19" s="468"/>
      <c r="AB19" s="365" t="s">
        <v>10</v>
      </c>
      <c r="AC19" s="366"/>
      <c r="AD19" s="361" t="s">
        <v>8</v>
      </c>
      <c r="AE19" s="362"/>
      <c r="AF19" s="332" t="s">
        <v>7</v>
      </c>
      <c r="AG19" s="333"/>
      <c r="AI19" s="4" t="s">
        <v>8</v>
      </c>
      <c r="AJ19" s="59">
        <v>4</v>
      </c>
      <c r="AK19" s="48"/>
    </row>
    <row r="20" spans="1:38" ht="13.5" customHeight="1">
      <c r="A20" s="9">
        <v>0.44791666666666702</v>
      </c>
      <c r="D20" s="361"/>
      <c r="E20" s="449"/>
      <c r="F20" s="377"/>
      <c r="G20" s="413"/>
      <c r="H20" s="365"/>
      <c r="I20" s="366"/>
      <c r="J20" s="348"/>
      <c r="K20" s="349"/>
      <c r="L20" s="536"/>
      <c r="M20" s="377"/>
      <c r="N20" s="365"/>
      <c r="O20" s="366"/>
      <c r="P20" s="256">
        <v>0.44791666666666669</v>
      </c>
      <c r="Q20" s="257"/>
      <c r="R20" s="270">
        <v>0.44791666666666669</v>
      </c>
      <c r="S20" s="271"/>
      <c r="T20" s="291">
        <v>0.44791666666666669</v>
      </c>
      <c r="U20" s="308"/>
      <c r="V20" s="466"/>
      <c r="W20" s="467"/>
      <c r="X20" s="467"/>
      <c r="Y20" s="467"/>
      <c r="Z20" s="467"/>
      <c r="AA20" s="468"/>
      <c r="AB20" s="365"/>
      <c r="AC20" s="366"/>
      <c r="AD20" s="361"/>
      <c r="AE20" s="362"/>
      <c r="AF20" s="332"/>
      <c r="AG20" s="333"/>
      <c r="AI20" s="4" t="s">
        <v>9</v>
      </c>
      <c r="AJ20" s="59">
        <f>4+(5/6)</f>
        <v>4.833333333333333</v>
      </c>
      <c r="AK20" s="48"/>
    </row>
    <row r="21" spans="1:38" ht="13.5" customHeight="1">
      <c r="A21" s="9">
        <v>0.45833333333333298</v>
      </c>
      <c r="B21" s="10"/>
      <c r="C21" s="10"/>
      <c r="D21" s="363"/>
      <c r="E21" s="450"/>
      <c r="F21" s="378"/>
      <c r="G21" s="414"/>
      <c r="H21" s="367"/>
      <c r="I21" s="368"/>
      <c r="J21" s="350"/>
      <c r="K21" s="351"/>
      <c r="L21" s="537"/>
      <c r="M21" s="378"/>
      <c r="N21" s="367"/>
      <c r="O21" s="368"/>
      <c r="P21" s="310" t="s">
        <v>7</v>
      </c>
      <c r="Q21" s="311"/>
      <c r="R21" s="258" t="s">
        <v>6</v>
      </c>
      <c r="S21" s="259"/>
      <c r="T21" s="266" t="s">
        <v>5</v>
      </c>
      <c r="U21" s="267"/>
      <c r="V21" s="209"/>
      <c r="W21" s="210"/>
      <c r="X21" s="210"/>
      <c r="Y21" s="210"/>
      <c r="Z21" s="210"/>
      <c r="AA21" s="211"/>
      <c r="AB21" s="367"/>
      <c r="AC21" s="368"/>
      <c r="AD21" s="363"/>
      <c r="AE21" s="364"/>
      <c r="AF21" s="334"/>
      <c r="AG21" s="335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38">
        <f>$A22</f>
        <v>0.46875</v>
      </c>
      <c r="E22" s="239"/>
      <c r="F22" s="240">
        <f>$A22</f>
        <v>0.46875</v>
      </c>
      <c r="G22" s="295"/>
      <c r="H22" s="254">
        <f>$A22</f>
        <v>0.46875</v>
      </c>
      <c r="I22" s="255"/>
      <c r="J22" s="238">
        <f>$A22</f>
        <v>0.46875</v>
      </c>
      <c r="K22" s="239"/>
      <c r="L22" s="69">
        <f>$A22</f>
        <v>0.46875</v>
      </c>
      <c r="M22" s="28">
        <f>$A22</f>
        <v>0.46875</v>
      </c>
      <c r="N22" s="254">
        <f>$A22</f>
        <v>0.46875</v>
      </c>
      <c r="O22" s="255"/>
      <c r="P22" s="312"/>
      <c r="Q22" s="313"/>
      <c r="R22" s="260"/>
      <c r="S22" s="261"/>
      <c r="T22" s="268"/>
      <c r="U22" s="269"/>
      <c r="V22" s="240">
        <f>$A22</f>
        <v>0.46875</v>
      </c>
      <c r="W22" s="241"/>
      <c r="X22" s="270">
        <f>$A22</f>
        <v>0.46875</v>
      </c>
      <c r="Y22" s="271"/>
      <c r="Z22" s="238">
        <f>$A22</f>
        <v>0.46875</v>
      </c>
      <c r="AA22" s="239"/>
      <c r="AB22" s="254">
        <f>$A22</f>
        <v>0.46875</v>
      </c>
      <c r="AC22" s="255"/>
      <c r="AD22" s="69">
        <f>$A22</f>
        <v>0.46875</v>
      </c>
      <c r="AE22" s="12">
        <f>$A22</f>
        <v>0.46875</v>
      </c>
      <c r="AF22" s="270">
        <f>$A22</f>
        <v>0.46875</v>
      </c>
      <c r="AG22" s="271"/>
      <c r="AI22" s="4" t="s">
        <v>7</v>
      </c>
      <c r="AJ22" s="59">
        <f>3+(5/6)</f>
        <v>3.8333333333333335</v>
      </c>
      <c r="AK22" s="48"/>
    </row>
    <row r="23" spans="1:38" ht="13.5" customHeight="1">
      <c r="A23" s="9">
        <v>0.47916666666666702</v>
      </c>
      <c r="B23" s="10"/>
      <c r="C23" s="10"/>
      <c r="D23" s="365" t="s">
        <v>10</v>
      </c>
      <c r="E23" s="366"/>
      <c r="F23" s="361" t="s">
        <v>8</v>
      </c>
      <c r="G23" s="449"/>
      <c r="H23" s="348" t="s">
        <v>9</v>
      </c>
      <c r="I23" s="349"/>
      <c r="J23" s="365" t="s">
        <v>10</v>
      </c>
      <c r="K23" s="366"/>
      <c r="L23" s="377" t="s">
        <v>7</v>
      </c>
      <c r="M23" s="536" t="s">
        <v>14</v>
      </c>
      <c r="N23" s="348" t="s">
        <v>9</v>
      </c>
      <c r="O23" s="349"/>
      <c r="P23" s="291">
        <v>0.4826388888888889</v>
      </c>
      <c r="Q23" s="308"/>
      <c r="R23" s="254">
        <v>0.4826388888888889</v>
      </c>
      <c r="S23" s="255"/>
      <c r="T23" s="256">
        <v>0.4826388888888889</v>
      </c>
      <c r="U23" s="257"/>
      <c r="V23" s="361" t="s">
        <v>8</v>
      </c>
      <c r="W23" s="362"/>
      <c r="X23" s="344" t="s">
        <v>6</v>
      </c>
      <c r="Y23" s="371"/>
      <c r="Z23" s="365" t="s">
        <v>10</v>
      </c>
      <c r="AA23" s="366"/>
      <c r="AB23" s="348" t="s">
        <v>9</v>
      </c>
      <c r="AC23" s="349"/>
      <c r="AD23" s="377" t="s">
        <v>7</v>
      </c>
      <c r="AE23" s="379" t="s">
        <v>10</v>
      </c>
      <c r="AF23" s="344" t="s">
        <v>6</v>
      </c>
      <c r="AG23" s="371"/>
      <c r="AI23" s="4" t="s">
        <v>5</v>
      </c>
      <c r="AJ23" s="59">
        <f>1+(5/6)</f>
        <v>1.8333333333333335</v>
      </c>
      <c r="AK23" s="48"/>
    </row>
    <row r="24" spans="1:38" ht="13.5" customHeight="1">
      <c r="A24" s="9">
        <v>0.48958333333333298</v>
      </c>
      <c r="D24" s="365"/>
      <c r="E24" s="366"/>
      <c r="F24" s="361"/>
      <c r="G24" s="449"/>
      <c r="H24" s="348"/>
      <c r="I24" s="349"/>
      <c r="J24" s="365"/>
      <c r="K24" s="366"/>
      <c r="L24" s="377"/>
      <c r="M24" s="536"/>
      <c r="N24" s="348"/>
      <c r="O24" s="349"/>
      <c r="P24" s="266" t="s">
        <v>5</v>
      </c>
      <c r="Q24" s="267"/>
      <c r="R24" s="262" t="s">
        <v>9</v>
      </c>
      <c r="S24" s="263"/>
      <c r="T24" s="310" t="s">
        <v>7</v>
      </c>
      <c r="U24" s="311"/>
      <c r="V24" s="361"/>
      <c r="W24" s="362"/>
      <c r="X24" s="344"/>
      <c r="Y24" s="371"/>
      <c r="Z24" s="365"/>
      <c r="AA24" s="366"/>
      <c r="AB24" s="348"/>
      <c r="AC24" s="349"/>
      <c r="AD24" s="377"/>
      <c r="AE24" s="379"/>
      <c r="AF24" s="344"/>
      <c r="AG24" s="371"/>
      <c r="AI24" s="4" t="s">
        <v>14</v>
      </c>
      <c r="AJ24" s="59">
        <v>3</v>
      </c>
      <c r="AK24" s="48"/>
    </row>
    <row r="25" spans="1:38" ht="13.5" customHeight="1">
      <c r="A25" s="9">
        <v>0.5</v>
      </c>
      <c r="B25" s="10"/>
      <c r="C25" s="10"/>
      <c r="D25" s="367"/>
      <c r="E25" s="368"/>
      <c r="F25" s="363"/>
      <c r="G25" s="450"/>
      <c r="H25" s="350"/>
      <c r="I25" s="351"/>
      <c r="J25" s="367"/>
      <c r="K25" s="368"/>
      <c r="L25" s="378"/>
      <c r="M25" s="537"/>
      <c r="N25" s="350"/>
      <c r="O25" s="351"/>
      <c r="P25" s="266"/>
      <c r="Q25" s="267"/>
      <c r="R25" s="262"/>
      <c r="S25" s="263"/>
      <c r="T25" s="312"/>
      <c r="U25" s="313"/>
      <c r="V25" s="363"/>
      <c r="W25" s="364"/>
      <c r="X25" s="346"/>
      <c r="Y25" s="372"/>
      <c r="Z25" s="367"/>
      <c r="AA25" s="368"/>
      <c r="AB25" s="350"/>
      <c r="AC25" s="351"/>
      <c r="AD25" s="378"/>
      <c r="AE25" s="380"/>
      <c r="AF25" s="346"/>
      <c r="AG25" s="372"/>
      <c r="AI25" s="4" t="s">
        <v>11</v>
      </c>
      <c r="AJ25" s="59">
        <f>2+(4/6)</f>
        <v>2.6666666666666665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3"/>
      <c r="P26" s="212">
        <v>0.51736111111111105</v>
      </c>
      <c r="Q26" s="213"/>
      <c r="R26" s="213"/>
      <c r="S26" s="213"/>
      <c r="T26" s="213"/>
      <c r="U26" s="214"/>
      <c r="V26" s="411">
        <f>$A26</f>
        <v>0.51041666666666696</v>
      </c>
      <c r="W26" s="213"/>
      <c r="X26" s="213"/>
      <c r="Y26" s="213"/>
      <c r="Z26" s="213"/>
      <c r="AA26" s="214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4"/>
      <c r="P27" s="358" t="s">
        <v>105</v>
      </c>
      <c r="Q27" s="359"/>
      <c r="R27" s="359"/>
      <c r="S27" s="359"/>
      <c r="T27" s="359"/>
      <c r="U27" s="360"/>
      <c r="V27" s="204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91">
        <f>$A28</f>
        <v>0.53125</v>
      </c>
      <c r="E28" s="308"/>
      <c r="F28" s="254">
        <f>$A28</f>
        <v>0.53125</v>
      </c>
      <c r="G28" s="255"/>
      <c r="H28" s="256">
        <f>$A28</f>
        <v>0.53125</v>
      </c>
      <c r="I28" s="257"/>
      <c r="J28" s="240">
        <f>$A28</f>
        <v>0.53125</v>
      </c>
      <c r="K28" s="295"/>
      <c r="L28" s="254">
        <f>$A28</f>
        <v>0.53125</v>
      </c>
      <c r="M28" s="255"/>
      <c r="N28" s="256">
        <f>$A28</f>
        <v>0.53125</v>
      </c>
      <c r="O28" s="354"/>
      <c r="P28" s="358"/>
      <c r="Q28" s="359"/>
      <c r="R28" s="359"/>
      <c r="S28" s="359"/>
      <c r="T28" s="359"/>
      <c r="U28" s="360"/>
      <c r="V28" s="254">
        <f>$A28</f>
        <v>0.53125</v>
      </c>
      <c r="W28" s="255"/>
      <c r="X28" s="238">
        <f>$A28</f>
        <v>0.53125</v>
      </c>
      <c r="Y28" s="239"/>
      <c r="Z28" s="270">
        <f>$A28</f>
        <v>0.53125</v>
      </c>
      <c r="AA28" s="271"/>
      <c r="AB28" s="240">
        <f>$A28</f>
        <v>0.53125</v>
      </c>
      <c r="AC28" s="241"/>
      <c r="AD28" s="12">
        <f>$A28</f>
        <v>0.53125</v>
      </c>
      <c r="AE28" s="69">
        <f>$A28</f>
        <v>0.53125</v>
      </c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81" t="s">
        <v>5</v>
      </c>
      <c r="E29" s="382"/>
      <c r="F29" s="348" t="s">
        <v>9</v>
      </c>
      <c r="G29" s="349"/>
      <c r="H29" s="332" t="s">
        <v>7</v>
      </c>
      <c r="I29" s="333"/>
      <c r="J29" s="361" t="s">
        <v>8</v>
      </c>
      <c r="K29" s="449"/>
      <c r="L29" s="348" t="s">
        <v>9</v>
      </c>
      <c r="M29" s="349"/>
      <c r="N29" s="332" t="s">
        <v>7</v>
      </c>
      <c r="O29" s="525"/>
      <c r="P29" s="203"/>
      <c r="Q29" s="204"/>
      <c r="R29" s="204"/>
      <c r="S29" s="204"/>
      <c r="T29" s="204"/>
      <c r="U29" s="205"/>
      <c r="V29" s="348" t="s">
        <v>9</v>
      </c>
      <c r="W29" s="349"/>
      <c r="X29" s="365" t="s">
        <v>10</v>
      </c>
      <c r="Y29" s="366"/>
      <c r="Z29" s="344" t="s">
        <v>6</v>
      </c>
      <c r="AA29" s="371"/>
      <c r="AB29" s="361" t="s">
        <v>8</v>
      </c>
      <c r="AC29" s="362"/>
      <c r="AD29" s="379" t="s">
        <v>10</v>
      </c>
      <c r="AE29" s="377" t="s">
        <v>7</v>
      </c>
      <c r="AF29" s="348" t="s">
        <v>9</v>
      </c>
      <c r="AG29" s="349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81"/>
      <c r="E30" s="382"/>
      <c r="F30" s="348"/>
      <c r="G30" s="349"/>
      <c r="H30" s="332"/>
      <c r="I30" s="333"/>
      <c r="J30" s="361"/>
      <c r="K30" s="449"/>
      <c r="L30" s="348"/>
      <c r="M30" s="349"/>
      <c r="N30" s="332"/>
      <c r="O30" s="333"/>
      <c r="P30" s="262">
        <v>4.5138888888888888E-2</v>
      </c>
      <c r="Q30" s="263"/>
      <c r="R30" s="80">
        <v>4.5138888888888888E-2</v>
      </c>
      <c r="S30" s="81">
        <v>4.5138888888888888E-2</v>
      </c>
      <c r="T30" s="270">
        <v>4.5138888888888888E-2</v>
      </c>
      <c r="U30" s="271"/>
      <c r="V30" s="348"/>
      <c r="W30" s="349"/>
      <c r="X30" s="365"/>
      <c r="Y30" s="366"/>
      <c r="Z30" s="344"/>
      <c r="AA30" s="371"/>
      <c r="AB30" s="361"/>
      <c r="AC30" s="362"/>
      <c r="AD30" s="379"/>
      <c r="AE30" s="377"/>
      <c r="AF30" s="348"/>
      <c r="AG30" s="349"/>
      <c r="AI30" s="4" t="s">
        <v>52</v>
      </c>
      <c r="AJ30" s="59">
        <v>3</v>
      </c>
      <c r="AK30" s="48"/>
    </row>
    <row r="31" spans="1:38" ht="13.5" customHeight="1">
      <c r="A31" s="9">
        <v>6.25E-2</v>
      </c>
      <c r="B31" s="10"/>
      <c r="C31" s="10"/>
      <c r="D31" s="383"/>
      <c r="E31" s="384"/>
      <c r="F31" s="350"/>
      <c r="G31" s="351"/>
      <c r="H31" s="334"/>
      <c r="I31" s="335"/>
      <c r="J31" s="363"/>
      <c r="K31" s="450"/>
      <c r="L31" s="350"/>
      <c r="M31" s="351"/>
      <c r="N31" s="334"/>
      <c r="O31" s="335"/>
      <c r="P31" s="262" t="s">
        <v>9</v>
      </c>
      <c r="Q31" s="263"/>
      <c r="R31" s="607" t="s">
        <v>5</v>
      </c>
      <c r="S31" s="605" t="s">
        <v>7</v>
      </c>
      <c r="T31" s="258" t="s">
        <v>6</v>
      </c>
      <c r="U31" s="259"/>
      <c r="V31" s="350"/>
      <c r="W31" s="351"/>
      <c r="X31" s="367"/>
      <c r="Y31" s="368"/>
      <c r="Z31" s="346"/>
      <c r="AA31" s="372"/>
      <c r="AB31" s="363"/>
      <c r="AC31" s="364"/>
      <c r="AD31" s="380"/>
      <c r="AE31" s="378"/>
      <c r="AF31" s="350"/>
      <c r="AG31" s="351"/>
    </row>
    <row r="32" spans="1:38" s="4" customFormat="1" ht="13.5" customHeight="1">
      <c r="A32" s="9">
        <v>7.2916666666666699E-2</v>
      </c>
      <c r="B32" s="79"/>
      <c r="C32" s="79"/>
      <c r="D32" s="256">
        <f>$A32</f>
        <v>7.2916666666666699E-2</v>
      </c>
      <c r="E32" s="257"/>
      <c r="F32" s="238">
        <f>$A32</f>
        <v>7.2916666666666699E-2</v>
      </c>
      <c r="G32" s="239"/>
      <c r="H32" s="291">
        <f>$A32</f>
        <v>7.2916666666666699E-2</v>
      </c>
      <c r="I32" s="308"/>
      <c r="J32" s="256">
        <f>$A32</f>
        <v>7.2916666666666699E-2</v>
      </c>
      <c r="K32" s="354"/>
      <c r="L32" s="270">
        <f>$A32</f>
        <v>7.2916666666666699E-2</v>
      </c>
      <c r="M32" s="271"/>
      <c r="N32" s="240">
        <f>$A32</f>
        <v>7.2916666666666699E-2</v>
      </c>
      <c r="O32" s="295"/>
      <c r="P32" s="264"/>
      <c r="Q32" s="265"/>
      <c r="R32" s="608"/>
      <c r="S32" s="606"/>
      <c r="T32" s="260"/>
      <c r="U32" s="261"/>
      <c r="V32" s="184">
        <f>$A32</f>
        <v>7.2916666666666699E-2</v>
      </c>
      <c r="W32" s="200"/>
      <c r="X32" s="200"/>
      <c r="Y32" s="200"/>
      <c r="Z32" s="200"/>
      <c r="AA32" s="185"/>
      <c r="AB32" s="184">
        <f>$A32</f>
        <v>7.2916666666666699E-2</v>
      </c>
      <c r="AC32" s="200"/>
      <c r="AD32" s="200"/>
      <c r="AE32" s="200"/>
      <c r="AF32" s="200"/>
      <c r="AG32" s="185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32" t="s">
        <v>7</v>
      </c>
      <c r="E33" s="333"/>
      <c r="F33" s="365" t="s">
        <v>10</v>
      </c>
      <c r="G33" s="366"/>
      <c r="H33" s="381" t="s">
        <v>5</v>
      </c>
      <c r="I33" s="382"/>
      <c r="J33" s="332" t="s">
        <v>7</v>
      </c>
      <c r="K33" s="525"/>
      <c r="L33" s="344" t="s">
        <v>6</v>
      </c>
      <c r="M33" s="371"/>
      <c r="N33" s="361" t="s">
        <v>8</v>
      </c>
      <c r="O33" s="449"/>
      <c r="P33" s="270">
        <v>7.9861111111111105E-2</v>
      </c>
      <c r="Q33" s="271"/>
      <c r="R33" s="81">
        <v>7.9861111111111105E-2</v>
      </c>
      <c r="S33" s="80">
        <v>7.9861111111111105E-2</v>
      </c>
      <c r="T33" s="254">
        <v>7.9861111111111105E-2</v>
      </c>
      <c r="U33" s="255"/>
      <c r="V33" s="186" t="s">
        <v>14</v>
      </c>
      <c r="W33" s="201"/>
      <c r="X33" s="201"/>
      <c r="Y33" s="201"/>
      <c r="Z33" s="201"/>
      <c r="AA33" s="187"/>
      <c r="AB33" s="186" t="s">
        <v>14</v>
      </c>
      <c r="AC33" s="201"/>
      <c r="AD33" s="201"/>
      <c r="AE33" s="201"/>
      <c r="AF33" s="201"/>
      <c r="AG33" s="187"/>
    </row>
    <row r="34" spans="1:33" s="4" customFormat="1" ht="13.5" customHeight="1">
      <c r="A34" s="9">
        <v>9.3750000000000097E-2</v>
      </c>
      <c r="B34" s="10"/>
      <c r="C34" s="10"/>
      <c r="D34" s="332"/>
      <c r="E34" s="333"/>
      <c r="F34" s="365"/>
      <c r="G34" s="366"/>
      <c r="H34" s="381"/>
      <c r="I34" s="382"/>
      <c r="J34" s="332"/>
      <c r="K34" s="333"/>
      <c r="L34" s="344"/>
      <c r="M34" s="371"/>
      <c r="N34" s="361"/>
      <c r="O34" s="449"/>
      <c r="P34" s="258" t="s">
        <v>6</v>
      </c>
      <c r="Q34" s="259"/>
      <c r="R34" s="605" t="s">
        <v>7</v>
      </c>
      <c r="S34" s="607" t="s">
        <v>5</v>
      </c>
      <c r="T34" s="262" t="s">
        <v>9</v>
      </c>
      <c r="U34" s="263"/>
      <c r="V34" s="186"/>
      <c r="W34" s="201"/>
      <c r="X34" s="201"/>
      <c r="Y34" s="201"/>
      <c r="Z34" s="201"/>
      <c r="AA34" s="187"/>
      <c r="AB34" s="186"/>
      <c r="AC34" s="201"/>
      <c r="AD34" s="201"/>
      <c r="AE34" s="201"/>
      <c r="AF34" s="201"/>
      <c r="AG34" s="187"/>
    </row>
    <row r="35" spans="1:33" s="4" customFormat="1" ht="13.5" customHeight="1">
      <c r="A35" s="9">
        <v>0.104166666666667</v>
      </c>
      <c r="B35" s="10"/>
      <c r="C35" s="10"/>
      <c r="D35" s="334"/>
      <c r="E35" s="335"/>
      <c r="F35" s="367"/>
      <c r="G35" s="368"/>
      <c r="H35" s="383"/>
      <c r="I35" s="384"/>
      <c r="J35" s="334"/>
      <c r="K35" s="335"/>
      <c r="L35" s="346"/>
      <c r="M35" s="372"/>
      <c r="N35" s="363"/>
      <c r="O35" s="450"/>
      <c r="P35" s="260"/>
      <c r="Q35" s="261"/>
      <c r="R35" s="606"/>
      <c r="S35" s="608"/>
      <c r="T35" s="264"/>
      <c r="U35" s="265"/>
      <c r="V35" s="188"/>
      <c r="W35" s="202"/>
      <c r="X35" s="202"/>
      <c r="Y35" s="202"/>
      <c r="Z35" s="202"/>
      <c r="AA35" s="189"/>
      <c r="AB35" s="188"/>
      <c r="AC35" s="202"/>
      <c r="AD35" s="202"/>
      <c r="AE35" s="202"/>
      <c r="AF35" s="202"/>
      <c r="AG35" s="189"/>
    </row>
    <row r="36" spans="1:33" s="4" customFormat="1" ht="13.5" customHeight="1">
      <c r="A36" s="9">
        <v>0.114583333333333</v>
      </c>
      <c r="B36" s="79"/>
      <c r="C36" s="79"/>
      <c r="D36" s="3"/>
      <c r="E36" s="3"/>
      <c r="F36" s="78"/>
      <c r="G36" s="18"/>
      <c r="H36" s="3"/>
      <c r="I36" s="3"/>
      <c r="J36" s="3"/>
      <c r="K36" s="3"/>
      <c r="L36" s="78"/>
      <c r="M36" s="18"/>
      <c r="N36" s="3"/>
      <c r="O36" s="3"/>
      <c r="P36" s="190"/>
      <c r="Q36" s="190"/>
      <c r="R36" s="190"/>
      <c r="S36" s="190"/>
      <c r="T36" s="190"/>
      <c r="U36" s="190"/>
      <c r="V36" s="611" t="s">
        <v>108</v>
      </c>
      <c r="W36" s="612"/>
      <c r="X36" s="612"/>
      <c r="Y36" s="612"/>
      <c r="Z36" s="612"/>
      <c r="AA36" s="613"/>
    </row>
    <row r="37" spans="1:33" s="4" customFormat="1" ht="13.5" customHeight="1">
      <c r="A37" s="9">
        <v>0.124999999999999</v>
      </c>
      <c r="B37" s="10"/>
      <c r="C37" s="10"/>
      <c r="D37" s="191" t="s">
        <v>71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71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61"/>
      <c r="AC37" s="400" t="s">
        <v>60</v>
      </c>
      <c r="AD37" s="400"/>
      <c r="AE37" s="400"/>
      <c r="AF37" s="400"/>
      <c r="AG37" s="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61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82"/>
      <c r="W39" s="82"/>
      <c r="X39" s="82"/>
      <c r="Y39" s="82"/>
      <c r="Z39" s="82"/>
      <c r="AA39" s="82"/>
      <c r="AB39" s="191" t="s">
        <v>107</v>
      </c>
      <c r="AC39" s="192"/>
      <c r="AD39" s="192"/>
      <c r="AE39" s="192"/>
      <c r="AF39" s="192"/>
      <c r="AG39" s="193"/>
    </row>
    <row r="40" spans="1:33" s="4" customFormat="1" ht="13.5" customHeight="1">
      <c r="A40" s="9">
        <v>0.156249999999997</v>
      </c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1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79"/>
      <c r="C42" s="7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5"/>
      <c r="Q42" s="5"/>
      <c r="R42" s="5"/>
      <c r="S42" s="5"/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18">
    <mergeCell ref="V18:AA18"/>
    <mergeCell ref="V19:AA21"/>
    <mergeCell ref="V36:AA36"/>
    <mergeCell ref="AC37:AF37"/>
    <mergeCell ref="AB39:AG39"/>
    <mergeCell ref="P36:U36"/>
    <mergeCell ref="AB27:AG27"/>
    <mergeCell ref="AD19:AE21"/>
    <mergeCell ref="AF19:AG21"/>
    <mergeCell ref="X22:Y22"/>
    <mergeCell ref="AF28:AG28"/>
    <mergeCell ref="AF29:AG31"/>
    <mergeCell ref="T31:U32"/>
    <mergeCell ref="R31:R32"/>
    <mergeCell ref="S31:S32"/>
    <mergeCell ref="AB28:AC28"/>
    <mergeCell ref="AB29:AC31"/>
    <mergeCell ref="AD29:AD31"/>
    <mergeCell ref="AE29:AE31"/>
    <mergeCell ref="V28:W28"/>
    <mergeCell ref="Z28:AA28"/>
    <mergeCell ref="V29:W31"/>
    <mergeCell ref="Z29:AA31"/>
    <mergeCell ref="V32:AA32"/>
    <mergeCell ref="P5:U5"/>
    <mergeCell ref="AB22:AC22"/>
    <mergeCell ref="AF22:AG22"/>
    <mergeCell ref="AB23:AC25"/>
    <mergeCell ref="AD23:AD25"/>
    <mergeCell ref="AE23:AE25"/>
    <mergeCell ref="AF23:AG25"/>
    <mergeCell ref="AB32:AG32"/>
    <mergeCell ref="AB33:AG35"/>
    <mergeCell ref="X5:Y5"/>
    <mergeCell ref="AD5:AE5"/>
    <mergeCell ref="V8:W8"/>
    <mergeCell ref="X8:Y8"/>
    <mergeCell ref="Z8:AA8"/>
    <mergeCell ref="AB8:AC8"/>
    <mergeCell ref="AD8:AE8"/>
    <mergeCell ref="AF8:AG8"/>
    <mergeCell ref="AB12:AC12"/>
    <mergeCell ref="AD12:AE12"/>
    <mergeCell ref="AF12:AG12"/>
    <mergeCell ref="AB19:AC21"/>
    <mergeCell ref="AB9:AC11"/>
    <mergeCell ref="Z22:AA22"/>
    <mergeCell ref="V22:W22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V7:W7"/>
    <mergeCell ref="X7:Y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D8:E8"/>
    <mergeCell ref="H8:I8"/>
    <mergeCell ref="J8:K8"/>
    <mergeCell ref="N8:O8"/>
    <mergeCell ref="P8:U8"/>
    <mergeCell ref="N7:O7"/>
    <mergeCell ref="P7:Q7"/>
    <mergeCell ref="R7:S7"/>
    <mergeCell ref="T7:U7"/>
    <mergeCell ref="L8:M8"/>
    <mergeCell ref="D18:E18"/>
    <mergeCell ref="D17:I17"/>
    <mergeCell ref="J17:O17"/>
    <mergeCell ref="V17:AA17"/>
    <mergeCell ref="AB17:AG17"/>
    <mergeCell ref="N13:O15"/>
    <mergeCell ref="AB13:AC15"/>
    <mergeCell ref="AD13:AE15"/>
    <mergeCell ref="AF13:AG15"/>
    <mergeCell ref="J13:K15"/>
    <mergeCell ref="D16:I16"/>
    <mergeCell ref="J16:O16"/>
    <mergeCell ref="V16:AA16"/>
    <mergeCell ref="H18:I18"/>
    <mergeCell ref="J18:K18"/>
    <mergeCell ref="N18:O18"/>
    <mergeCell ref="P9:U18"/>
    <mergeCell ref="AB16:AG16"/>
    <mergeCell ref="AF18:AG18"/>
    <mergeCell ref="AB18:AC18"/>
    <mergeCell ref="AD18:AE18"/>
    <mergeCell ref="AD9:AE11"/>
    <mergeCell ref="AF9:AG11"/>
    <mergeCell ref="X12:Y12"/>
    <mergeCell ref="D22:E22"/>
    <mergeCell ref="F22:G22"/>
    <mergeCell ref="H22:I22"/>
    <mergeCell ref="J22:K22"/>
    <mergeCell ref="N22:O22"/>
    <mergeCell ref="P19:R19"/>
    <mergeCell ref="S19:U19"/>
    <mergeCell ref="L19:L21"/>
    <mergeCell ref="M19:M21"/>
    <mergeCell ref="R21:S22"/>
    <mergeCell ref="T20:U20"/>
    <mergeCell ref="T21:U22"/>
    <mergeCell ref="D19:E21"/>
    <mergeCell ref="F19:F21"/>
    <mergeCell ref="G19:G21"/>
    <mergeCell ref="H19:I21"/>
    <mergeCell ref="J19:K21"/>
    <mergeCell ref="N19:O21"/>
    <mergeCell ref="P20:Q20"/>
    <mergeCell ref="P21:Q22"/>
    <mergeCell ref="R20:S20"/>
    <mergeCell ref="D26:I26"/>
    <mergeCell ref="J26:O26"/>
    <mergeCell ref="P26:U26"/>
    <mergeCell ref="V26:AA26"/>
    <mergeCell ref="AB26:AG26"/>
    <mergeCell ref="V23:W25"/>
    <mergeCell ref="X23:Y25"/>
    <mergeCell ref="D23:E25"/>
    <mergeCell ref="F23:G25"/>
    <mergeCell ref="H23:I25"/>
    <mergeCell ref="J23:K25"/>
    <mergeCell ref="N23:O25"/>
    <mergeCell ref="P23:Q23"/>
    <mergeCell ref="P24:Q25"/>
    <mergeCell ref="R23:S23"/>
    <mergeCell ref="R24:S25"/>
    <mergeCell ref="L23:L25"/>
    <mergeCell ref="M23:M25"/>
    <mergeCell ref="T23:U23"/>
    <mergeCell ref="T24:U25"/>
    <mergeCell ref="Z23:AA25"/>
    <mergeCell ref="D32:E32"/>
    <mergeCell ref="F32:G32"/>
    <mergeCell ref="H32:I32"/>
    <mergeCell ref="J32:K32"/>
    <mergeCell ref="L32:M32"/>
    <mergeCell ref="N32:O32"/>
    <mergeCell ref="T30:U30"/>
    <mergeCell ref="J29:K31"/>
    <mergeCell ref="L29:M31"/>
    <mergeCell ref="N29:O31"/>
    <mergeCell ref="P30:Q30"/>
    <mergeCell ref="P31:Q32"/>
    <mergeCell ref="D37:I37"/>
    <mergeCell ref="J37:O37"/>
    <mergeCell ref="P37:U37"/>
    <mergeCell ref="V37:AA37"/>
    <mergeCell ref="D33:E35"/>
    <mergeCell ref="F33:G35"/>
    <mergeCell ref="H33:I35"/>
    <mergeCell ref="J33:K35"/>
    <mergeCell ref="L33:M35"/>
    <mergeCell ref="N33:O35"/>
    <mergeCell ref="R34:R35"/>
    <mergeCell ref="S34:S35"/>
    <mergeCell ref="P34:Q35"/>
    <mergeCell ref="T33:U33"/>
    <mergeCell ref="T34:U35"/>
    <mergeCell ref="P33:Q33"/>
    <mergeCell ref="V33:AA35"/>
    <mergeCell ref="D27:I27"/>
    <mergeCell ref="J27:O27"/>
    <mergeCell ref="V27:AA27"/>
    <mergeCell ref="D28:E28"/>
    <mergeCell ref="F28:G28"/>
    <mergeCell ref="H28:I28"/>
    <mergeCell ref="J28:K28"/>
    <mergeCell ref="L28:M28"/>
    <mergeCell ref="P27:U29"/>
    <mergeCell ref="D29:E31"/>
    <mergeCell ref="F29:G31"/>
    <mergeCell ref="H29:I31"/>
    <mergeCell ref="X28:Y28"/>
    <mergeCell ref="X29:Y31"/>
    <mergeCell ref="N28:O28"/>
    <mergeCell ref="D9:E11"/>
    <mergeCell ref="H9:I11"/>
    <mergeCell ref="D12:I12"/>
    <mergeCell ref="D13:I15"/>
    <mergeCell ref="V12:W12"/>
    <mergeCell ref="Z12:AA12"/>
    <mergeCell ref="V13:W15"/>
    <mergeCell ref="Z13:AA15"/>
    <mergeCell ref="J12:K12"/>
    <mergeCell ref="N12:O12"/>
    <mergeCell ref="F9:F11"/>
    <mergeCell ref="G9:G11"/>
    <mergeCell ref="N9:O11"/>
    <mergeCell ref="V9:W11"/>
    <mergeCell ref="X9:Y11"/>
    <mergeCell ref="Z9:AA11"/>
    <mergeCell ref="J9:K11"/>
    <mergeCell ref="X13:Y15"/>
    <mergeCell ref="L9:M11"/>
    <mergeCell ref="L12:M12"/>
    <mergeCell ref="L13:M1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R41" sqref="R41"/>
    </sheetView>
  </sheetViews>
  <sheetFormatPr defaultColWidth="4" defaultRowHeight="12.75"/>
  <cols>
    <col min="1" max="1" width="8.140625" style="1" customWidth="1"/>
    <col min="2" max="3" width="2.7109375" style="72" customWidth="1"/>
    <col min="4" max="33" width="4.7109375" style="3" customWidth="1"/>
    <col min="34" max="34" width="4" style="3"/>
    <col min="35" max="35" width="9.85546875" style="4" customWidth="1"/>
    <col min="36" max="16384" width="4" style="3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88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8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33</v>
      </c>
      <c r="B4" s="111" t="s">
        <v>137</v>
      </c>
      <c r="D4" s="234">
        <v>41918</v>
      </c>
      <c r="E4" s="234"/>
      <c r="F4" s="234"/>
      <c r="G4" s="235" t="str">
        <f>"(day "&amp;$A$4+0&amp;")"</f>
        <v>(day 33)</v>
      </c>
      <c r="H4" s="235"/>
      <c r="I4" s="235"/>
      <c r="J4" s="234">
        <f>D4+1</f>
        <v>41919</v>
      </c>
      <c r="K4" s="234"/>
      <c r="L4" s="234"/>
      <c r="M4" s="235" t="str">
        <f>"(day "&amp;$A$4+1&amp;")"</f>
        <v>(day 34)</v>
      </c>
      <c r="N4" s="235"/>
      <c r="O4" s="235"/>
      <c r="P4" s="234">
        <f>J4+1</f>
        <v>41920</v>
      </c>
      <c r="Q4" s="234"/>
      <c r="R4" s="234"/>
      <c r="S4" s="235" t="str">
        <f>"(day "&amp;$A$4+2&amp;")"</f>
        <v>(day 35)</v>
      </c>
      <c r="T4" s="235"/>
      <c r="U4" s="235"/>
      <c r="V4" s="234">
        <f>P4+1</f>
        <v>41921</v>
      </c>
      <c r="W4" s="234"/>
      <c r="X4" s="234"/>
      <c r="Y4" s="235" t="str">
        <f>"(day "&amp;$A$4+3&amp;")"</f>
        <v>(day 36)</v>
      </c>
      <c r="Z4" s="235"/>
      <c r="AA4" s="235"/>
      <c r="AB4" s="234">
        <f>V4+1</f>
        <v>41922</v>
      </c>
      <c r="AC4" s="234"/>
      <c r="AD4" s="234"/>
      <c r="AE4" s="235" t="str">
        <f>"(day "&amp;$A$4+4&amp;")"</f>
        <v>(day 37)</v>
      </c>
      <c r="AF4" s="235"/>
      <c r="AG4" s="235"/>
      <c r="AI4" s="6"/>
    </row>
    <row r="5" spans="1:36" s="7" customFormat="1" ht="13.5" customHeight="1">
      <c r="A5" s="112">
        <v>8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38">
        <f>$A8</f>
        <v>0.32291666666666669</v>
      </c>
      <c r="E8" s="239"/>
      <c r="F8" s="270">
        <f>$A8</f>
        <v>0.32291666666666669</v>
      </c>
      <c r="G8" s="271"/>
      <c r="H8" s="291">
        <f>$A8</f>
        <v>0.32291666666666669</v>
      </c>
      <c r="I8" s="308"/>
      <c r="J8" s="238">
        <f>$A8</f>
        <v>0.32291666666666669</v>
      </c>
      <c r="K8" s="239"/>
      <c r="L8" s="69">
        <f>$A8</f>
        <v>0.32291666666666669</v>
      </c>
      <c r="M8" s="28">
        <f>$A8</f>
        <v>0.32291666666666669</v>
      </c>
      <c r="N8" s="240">
        <f>$A8</f>
        <v>0.32291666666666669</v>
      </c>
      <c r="O8" s="241"/>
      <c r="P8" s="390">
        <f t="shared" ref="P8" si="0">$A8</f>
        <v>0.32291666666666669</v>
      </c>
      <c r="Q8" s="391"/>
      <c r="R8" s="391"/>
      <c r="S8" s="391"/>
      <c r="T8" s="391"/>
      <c r="U8" s="392"/>
      <c r="V8" s="240">
        <f>$A8</f>
        <v>0.32291666666666669</v>
      </c>
      <c r="W8" s="241"/>
      <c r="X8" s="254">
        <f>$A8</f>
        <v>0.32291666666666669</v>
      </c>
      <c r="Y8" s="255"/>
      <c r="Z8" s="238">
        <f>$A8</f>
        <v>0.32291666666666669</v>
      </c>
      <c r="AA8" s="239"/>
      <c r="AB8" s="238">
        <f>$A8</f>
        <v>0.32291666666666669</v>
      </c>
      <c r="AC8" s="239"/>
      <c r="AD8" s="240">
        <f>$A8</f>
        <v>0.32291666666666669</v>
      </c>
      <c r="AE8" s="241"/>
      <c r="AF8" s="270">
        <f>$A8</f>
        <v>0.32291666666666669</v>
      </c>
      <c r="AG8" s="271"/>
    </row>
    <row r="9" spans="1:36" ht="13.5" customHeight="1">
      <c r="A9" s="9">
        <v>0.33333333333333331</v>
      </c>
      <c r="B9" s="10"/>
      <c r="C9" s="10"/>
      <c r="D9" s="365" t="s">
        <v>10</v>
      </c>
      <c r="E9" s="366"/>
      <c r="F9" s="344" t="s">
        <v>6</v>
      </c>
      <c r="G9" s="371"/>
      <c r="H9" s="381" t="s">
        <v>5</v>
      </c>
      <c r="I9" s="382"/>
      <c r="J9" s="365" t="s">
        <v>10</v>
      </c>
      <c r="K9" s="366"/>
      <c r="L9" s="377" t="s">
        <v>7</v>
      </c>
      <c r="M9" s="536" t="s">
        <v>14</v>
      </c>
      <c r="N9" s="361" t="s">
        <v>8</v>
      </c>
      <c r="O9" s="362"/>
      <c r="P9" s="401" t="s">
        <v>89</v>
      </c>
      <c r="Q9" s="402"/>
      <c r="R9" s="402"/>
      <c r="S9" s="402"/>
      <c r="T9" s="402"/>
      <c r="U9" s="403"/>
      <c r="V9" s="361" t="s">
        <v>8</v>
      </c>
      <c r="W9" s="362"/>
      <c r="X9" s="348" t="s">
        <v>9</v>
      </c>
      <c r="Y9" s="349"/>
      <c r="Z9" s="365" t="s">
        <v>10</v>
      </c>
      <c r="AA9" s="366"/>
      <c r="AB9" s="365" t="s">
        <v>10</v>
      </c>
      <c r="AC9" s="366"/>
      <c r="AD9" s="361" t="s">
        <v>8</v>
      </c>
      <c r="AE9" s="362"/>
      <c r="AF9" s="344" t="s">
        <v>6</v>
      </c>
      <c r="AG9" s="371"/>
    </row>
    <row r="10" spans="1:36" ht="13.5" customHeight="1">
      <c r="A10" s="9">
        <v>0.34375</v>
      </c>
      <c r="B10" s="10"/>
      <c r="C10" s="10"/>
      <c r="D10" s="365"/>
      <c r="E10" s="366"/>
      <c r="F10" s="344"/>
      <c r="G10" s="371"/>
      <c r="H10" s="381"/>
      <c r="I10" s="382"/>
      <c r="J10" s="365"/>
      <c r="K10" s="366"/>
      <c r="L10" s="377"/>
      <c r="M10" s="536"/>
      <c r="N10" s="361"/>
      <c r="O10" s="362"/>
      <c r="P10" s="401"/>
      <c r="Q10" s="402"/>
      <c r="R10" s="402"/>
      <c r="S10" s="402"/>
      <c r="T10" s="402"/>
      <c r="U10" s="403"/>
      <c r="V10" s="361"/>
      <c r="W10" s="362"/>
      <c r="X10" s="348"/>
      <c r="Y10" s="349"/>
      <c r="Z10" s="365"/>
      <c r="AA10" s="366"/>
      <c r="AB10" s="365"/>
      <c r="AC10" s="366"/>
      <c r="AD10" s="361"/>
      <c r="AE10" s="362"/>
      <c r="AF10" s="344"/>
      <c r="AG10" s="371"/>
    </row>
    <row r="11" spans="1:36" ht="13.5" customHeight="1">
      <c r="A11" s="9">
        <v>0.35416666666666702</v>
      </c>
      <c r="B11" s="10"/>
      <c r="C11" s="10"/>
      <c r="D11" s="367"/>
      <c r="E11" s="368"/>
      <c r="F11" s="346"/>
      <c r="G11" s="372"/>
      <c r="H11" s="383"/>
      <c r="I11" s="384"/>
      <c r="J11" s="367"/>
      <c r="K11" s="368"/>
      <c r="L11" s="378"/>
      <c r="M11" s="537"/>
      <c r="N11" s="363"/>
      <c r="O11" s="364"/>
      <c r="P11" s="401"/>
      <c r="Q11" s="402"/>
      <c r="R11" s="402"/>
      <c r="S11" s="402"/>
      <c r="T11" s="402"/>
      <c r="U11" s="403"/>
      <c r="V11" s="363"/>
      <c r="W11" s="364"/>
      <c r="X11" s="350"/>
      <c r="Y11" s="351"/>
      <c r="Z11" s="367"/>
      <c r="AA11" s="368"/>
      <c r="AB11" s="367"/>
      <c r="AC11" s="368"/>
      <c r="AD11" s="363"/>
      <c r="AE11" s="364"/>
      <c r="AF11" s="346"/>
      <c r="AG11" s="372"/>
    </row>
    <row r="12" spans="1:36" ht="13.5" customHeight="1">
      <c r="A12" s="9">
        <v>0.36458333333333298</v>
      </c>
      <c r="D12" s="240">
        <f>$A12</f>
        <v>0.36458333333333298</v>
      </c>
      <c r="E12" s="295"/>
      <c r="F12" s="13">
        <f>$A12</f>
        <v>0.36458333333333298</v>
      </c>
      <c r="G12" s="69">
        <f>$A12</f>
        <v>0.36458333333333298</v>
      </c>
      <c r="H12" s="254">
        <f>$A12</f>
        <v>0.36458333333333298</v>
      </c>
      <c r="I12" s="255"/>
      <c r="J12" s="270">
        <f>$A12</f>
        <v>0.36458333333333298</v>
      </c>
      <c r="K12" s="271"/>
      <c r="L12" s="28">
        <f>$A12</f>
        <v>0.36458333333333298</v>
      </c>
      <c r="M12" s="69">
        <f>$A12</f>
        <v>0.36458333333333298</v>
      </c>
      <c r="N12" s="254">
        <f>$A12</f>
        <v>0.36458333333333298</v>
      </c>
      <c r="O12" s="255"/>
      <c r="P12" s="401"/>
      <c r="Q12" s="402"/>
      <c r="R12" s="402"/>
      <c r="S12" s="402"/>
      <c r="T12" s="402"/>
      <c r="U12" s="403"/>
      <c r="V12" s="270">
        <f>$A12</f>
        <v>0.36458333333333298</v>
      </c>
      <c r="W12" s="331"/>
      <c r="X12" s="331"/>
      <c r="Y12" s="331"/>
      <c r="Z12" s="331"/>
      <c r="AA12" s="271"/>
      <c r="AB12" s="240">
        <f>$A12</f>
        <v>0.36458333333333298</v>
      </c>
      <c r="AC12" s="241"/>
      <c r="AD12" s="254">
        <f>$A12</f>
        <v>0.36458333333333298</v>
      </c>
      <c r="AE12" s="255"/>
      <c r="AF12" s="256">
        <f>$A12</f>
        <v>0.36458333333333298</v>
      </c>
      <c r="AG12" s="257"/>
    </row>
    <row r="13" spans="1:36" ht="13.5" customHeight="1">
      <c r="A13" s="9">
        <v>0.375</v>
      </c>
      <c r="B13" s="10"/>
      <c r="C13" s="10"/>
      <c r="D13" s="361" t="s">
        <v>8</v>
      </c>
      <c r="E13" s="449"/>
      <c r="F13" s="413" t="s">
        <v>5</v>
      </c>
      <c r="G13" s="377" t="s">
        <v>7</v>
      </c>
      <c r="H13" s="348" t="s">
        <v>9</v>
      </c>
      <c r="I13" s="349"/>
      <c r="J13" s="344" t="s">
        <v>6</v>
      </c>
      <c r="K13" s="371"/>
      <c r="L13" s="536" t="s">
        <v>14</v>
      </c>
      <c r="M13" s="377" t="s">
        <v>7</v>
      </c>
      <c r="N13" s="348" t="s">
        <v>9</v>
      </c>
      <c r="O13" s="349"/>
      <c r="P13" s="401"/>
      <c r="Q13" s="402"/>
      <c r="R13" s="402"/>
      <c r="S13" s="402"/>
      <c r="T13" s="402"/>
      <c r="U13" s="403"/>
      <c r="V13" s="344" t="s">
        <v>102</v>
      </c>
      <c r="W13" s="345"/>
      <c r="X13" s="345"/>
      <c r="Y13" s="345"/>
      <c r="Z13" s="345"/>
      <c r="AA13" s="371"/>
      <c r="AB13" s="361" t="s">
        <v>8</v>
      </c>
      <c r="AC13" s="362"/>
      <c r="AD13" s="348" t="s">
        <v>9</v>
      </c>
      <c r="AE13" s="349"/>
      <c r="AF13" s="332" t="s">
        <v>7</v>
      </c>
      <c r="AG13" s="333"/>
    </row>
    <row r="14" spans="1:36" ht="13.5" customHeight="1">
      <c r="A14" s="9">
        <v>0.38541666666666702</v>
      </c>
      <c r="B14" s="10"/>
      <c r="C14" s="10"/>
      <c r="D14" s="361"/>
      <c r="E14" s="449"/>
      <c r="F14" s="413"/>
      <c r="G14" s="377"/>
      <c r="H14" s="348"/>
      <c r="I14" s="349"/>
      <c r="J14" s="344"/>
      <c r="K14" s="371"/>
      <c r="L14" s="536"/>
      <c r="M14" s="377"/>
      <c r="N14" s="348"/>
      <c r="O14" s="349"/>
      <c r="P14" s="401"/>
      <c r="Q14" s="402"/>
      <c r="R14" s="402"/>
      <c r="S14" s="402"/>
      <c r="T14" s="402"/>
      <c r="U14" s="403"/>
      <c r="V14" s="344"/>
      <c r="W14" s="345"/>
      <c r="X14" s="345"/>
      <c r="Y14" s="345"/>
      <c r="Z14" s="345"/>
      <c r="AA14" s="371"/>
      <c r="AB14" s="361"/>
      <c r="AC14" s="362"/>
      <c r="AD14" s="348"/>
      <c r="AE14" s="349"/>
      <c r="AF14" s="332"/>
      <c r="AG14" s="333"/>
    </row>
    <row r="15" spans="1:36" ht="13.5" customHeight="1">
      <c r="A15" s="9">
        <v>0.39583333333333298</v>
      </c>
      <c r="B15" s="10"/>
      <c r="C15" s="10"/>
      <c r="D15" s="363"/>
      <c r="E15" s="450"/>
      <c r="F15" s="414"/>
      <c r="G15" s="378"/>
      <c r="H15" s="350"/>
      <c r="I15" s="351"/>
      <c r="J15" s="346"/>
      <c r="K15" s="372"/>
      <c r="L15" s="537"/>
      <c r="M15" s="378"/>
      <c r="N15" s="350"/>
      <c r="O15" s="351"/>
      <c r="P15" s="437"/>
      <c r="Q15" s="438"/>
      <c r="R15" s="438"/>
      <c r="S15" s="438"/>
      <c r="T15" s="438"/>
      <c r="U15" s="439"/>
      <c r="V15" s="346"/>
      <c r="W15" s="347"/>
      <c r="X15" s="347"/>
      <c r="Y15" s="347"/>
      <c r="Z15" s="347"/>
      <c r="AA15" s="372"/>
      <c r="AB15" s="363"/>
      <c r="AC15" s="364"/>
      <c r="AD15" s="350"/>
      <c r="AE15" s="351"/>
      <c r="AF15" s="334"/>
      <c r="AG15" s="335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3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70">
        <f>$A18</f>
        <v>0.42708333333333298</v>
      </c>
      <c r="E18" s="271"/>
      <c r="F18" s="69">
        <f>$A18</f>
        <v>0.42708333333333298</v>
      </c>
      <c r="G18" s="13">
        <f>$A18</f>
        <v>0.42708333333333298</v>
      </c>
      <c r="H18" s="240">
        <f>$A18</f>
        <v>0.42708333333333298</v>
      </c>
      <c r="I18" s="295"/>
      <c r="J18" s="184">
        <f>$A18</f>
        <v>0.42708333333333298</v>
      </c>
      <c r="K18" s="185"/>
      <c r="L18" s="270">
        <f>$A18</f>
        <v>0.42708333333333298</v>
      </c>
      <c r="M18" s="271"/>
      <c r="N18" s="238">
        <f>$A18</f>
        <v>0.42708333333333298</v>
      </c>
      <c r="O18" s="239"/>
      <c r="P18" s="270">
        <f>$A18</f>
        <v>0.42708333333333298</v>
      </c>
      <c r="Q18" s="271"/>
      <c r="R18" s="69">
        <f>$A18</f>
        <v>0.42708333333333298</v>
      </c>
      <c r="S18" s="13">
        <f>$A18</f>
        <v>0.42708333333333298</v>
      </c>
      <c r="T18" s="240">
        <f>$A18</f>
        <v>0.42708333333333298</v>
      </c>
      <c r="U18" s="241"/>
      <c r="V18" s="254">
        <f>$A18</f>
        <v>0.42708333333333298</v>
      </c>
      <c r="W18" s="255"/>
      <c r="X18" s="238">
        <f>$A18</f>
        <v>0.42708333333333298</v>
      </c>
      <c r="Y18" s="239"/>
      <c r="Z18" s="240">
        <f>$A18</f>
        <v>0.42708333333333298</v>
      </c>
      <c r="AA18" s="241"/>
      <c r="AB18" s="256">
        <f>$A18</f>
        <v>0.42708333333333298</v>
      </c>
      <c r="AC18" s="257"/>
      <c r="AD18" s="270">
        <f>$A18</f>
        <v>0.42708333333333298</v>
      </c>
      <c r="AE18" s="271"/>
      <c r="AF18" s="238">
        <f>$A18</f>
        <v>0.42708333333333298</v>
      </c>
      <c r="AG18" s="239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44" t="s">
        <v>6</v>
      </c>
      <c r="E19" s="371"/>
      <c r="F19" s="377" t="s">
        <v>7</v>
      </c>
      <c r="G19" s="413" t="s">
        <v>5</v>
      </c>
      <c r="H19" s="361" t="s">
        <v>8</v>
      </c>
      <c r="I19" s="449"/>
      <c r="J19" s="186" t="s">
        <v>14</v>
      </c>
      <c r="K19" s="187"/>
      <c r="L19" s="344" t="s">
        <v>6</v>
      </c>
      <c r="M19" s="371"/>
      <c r="N19" s="365" t="s">
        <v>10</v>
      </c>
      <c r="O19" s="366"/>
      <c r="P19" s="344" t="s">
        <v>6</v>
      </c>
      <c r="Q19" s="371"/>
      <c r="R19" s="377" t="s">
        <v>7</v>
      </c>
      <c r="S19" s="413" t="s">
        <v>5</v>
      </c>
      <c r="T19" s="361" t="s">
        <v>8</v>
      </c>
      <c r="U19" s="362"/>
      <c r="V19" s="348" t="s">
        <v>9</v>
      </c>
      <c r="W19" s="349"/>
      <c r="X19" s="365" t="s">
        <v>10</v>
      </c>
      <c r="Y19" s="366"/>
      <c r="Z19" s="361" t="s">
        <v>8</v>
      </c>
      <c r="AA19" s="362"/>
      <c r="AB19" s="332" t="s">
        <v>7</v>
      </c>
      <c r="AC19" s="333"/>
      <c r="AD19" s="344" t="s">
        <v>6</v>
      </c>
      <c r="AE19" s="371"/>
      <c r="AF19" s="365" t="s">
        <v>10</v>
      </c>
      <c r="AG19" s="366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44"/>
      <c r="E20" s="371"/>
      <c r="F20" s="377"/>
      <c r="G20" s="413"/>
      <c r="H20" s="361"/>
      <c r="I20" s="449"/>
      <c r="J20" s="186"/>
      <c r="K20" s="187"/>
      <c r="L20" s="344"/>
      <c r="M20" s="371"/>
      <c r="N20" s="365"/>
      <c r="O20" s="366"/>
      <c r="P20" s="344"/>
      <c r="Q20" s="371"/>
      <c r="R20" s="377"/>
      <c r="S20" s="413"/>
      <c r="T20" s="361"/>
      <c r="U20" s="362"/>
      <c r="V20" s="348"/>
      <c r="W20" s="349"/>
      <c r="X20" s="365"/>
      <c r="Y20" s="366"/>
      <c r="Z20" s="361"/>
      <c r="AA20" s="362"/>
      <c r="AB20" s="332"/>
      <c r="AC20" s="333"/>
      <c r="AD20" s="344"/>
      <c r="AE20" s="371"/>
      <c r="AF20" s="365"/>
      <c r="AG20" s="366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46"/>
      <c r="E21" s="372"/>
      <c r="F21" s="378"/>
      <c r="G21" s="414"/>
      <c r="H21" s="363"/>
      <c r="I21" s="450"/>
      <c r="J21" s="188"/>
      <c r="K21" s="189"/>
      <c r="L21" s="346"/>
      <c r="M21" s="372"/>
      <c r="N21" s="367"/>
      <c r="O21" s="368"/>
      <c r="P21" s="346"/>
      <c r="Q21" s="372"/>
      <c r="R21" s="378"/>
      <c r="S21" s="414"/>
      <c r="T21" s="363"/>
      <c r="U21" s="364"/>
      <c r="V21" s="350"/>
      <c r="W21" s="351"/>
      <c r="X21" s="367"/>
      <c r="Y21" s="368"/>
      <c r="Z21" s="363"/>
      <c r="AA21" s="364"/>
      <c r="AB21" s="334"/>
      <c r="AC21" s="335"/>
      <c r="AD21" s="346"/>
      <c r="AE21" s="372"/>
      <c r="AF21" s="367"/>
      <c r="AG21" s="368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91">
        <f>$A22</f>
        <v>0.46875</v>
      </c>
      <c r="E22" s="308"/>
      <c r="F22" s="240">
        <f>$A22</f>
        <v>0.46875</v>
      </c>
      <c r="G22" s="295"/>
      <c r="H22" s="238">
        <f>$A22</f>
        <v>0.46875</v>
      </c>
      <c r="I22" s="239"/>
      <c r="J22" s="256">
        <f>$A22</f>
        <v>0.46875</v>
      </c>
      <c r="K22" s="257"/>
      <c r="L22" s="238">
        <f>$A22</f>
        <v>0.46875</v>
      </c>
      <c r="M22" s="239"/>
      <c r="N22" s="184">
        <f>$A22</f>
        <v>0.46875</v>
      </c>
      <c r="O22" s="185"/>
      <c r="P22" s="240">
        <f>$A22</f>
        <v>0.46875</v>
      </c>
      <c r="Q22" s="241"/>
      <c r="R22" s="13">
        <f>$A22</f>
        <v>0.46875</v>
      </c>
      <c r="S22" s="69">
        <f>$A22</f>
        <v>0.46875</v>
      </c>
      <c r="T22" s="270">
        <f>$A22</f>
        <v>0.46875</v>
      </c>
      <c r="U22" s="271"/>
      <c r="V22" s="238">
        <f>$A22</f>
        <v>0.46875</v>
      </c>
      <c r="W22" s="239"/>
      <c r="X22" s="240">
        <f>$A22</f>
        <v>0.46875</v>
      </c>
      <c r="Y22" s="241"/>
      <c r="Z22" s="254">
        <f>$A22</f>
        <v>0.46875</v>
      </c>
      <c r="AA22" s="255"/>
      <c r="AB22" s="184">
        <f>$A22</f>
        <v>0.46875</v>
      </c>
      <c r="AC22" s="200"/>
      <c r="AD22" s="200"/>
      <c r="AE22" s="200"/>
      <c r="AF22" s="200"/>
      <c r="AG22" s="185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81" t="s">
        <v>5</v>
      </c>
      <c r="E23" s="382"/>
      <c r="F23" s="361" t="s">
        <v>8</v>
      </c>
      <c r="G23" s="449"/>
      <c r="H23" s="365" t="s">
        <v>10</v>
      </c>
      <c r="I23" s="366"/>
      <c r="J23" s="332" t="s">
        <v>7</v>
      </c>
      <c r="K23" s="333"/>
      <c r="L23" s="365" t="s">
        <v>10</v>
      </c>
      <c r="M23" s="366"/>
      <c r="N23" s="186" t="s">
        <v>14</v>
      </c>
      <c r="O23" s="187"/>
      <c r="P23" s="361" t="s">
        <v>8</v>
      </c>
      <c r="Q23" s="362"/>
      <c r="R23" s="413" t="s">
        <v>5</v>
      </c>
      <c r="S23" s="377" t="s">
        <v>7</v>
      </c>
      <c r="T23" s="344" t="s">
        <v>6</v>
      </c>
      <c r="U23" s="371"/>
      <c r="V23" s="365" t="s">
        <v>10</v>
      </c>
      <c r="W23" s="366"/>
      <c r="X23" s="361" t="s">
        <v>8</v>
      </c>
      <c r="Y23" s="362"/>
      <c r="Z23" s="348" t="s">
        <v>9</v>
      </c>
      <c r="AA23" s="349"/>
      <c r="AB23" s="186" t="s">
        <v>14</v>
      </c>
      <c r="AC23" s="201"/>
      <c r="AD23" s="201"/>
      <c r="AE23" s="201"/>
      <c r="AF23" s="201"/>
      <c r="AG23" s="187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81"/>
      <c r="E24" s="382"/>
      <c r="F24" s="361"/>
      <c r="G24" s="449"/>
      <c r="H24" s="365"/>
      <c r="I24" s="366"/>
      <c r="J24" s="332"/>
      <c r="K24" s="333"/>
      <c r="L24" s="365"/>
      <c r="M24" s="366"/>
      <c r="N24" s="186"/>
      <c r="O24" s="187"/>
      <c r="P24" s="361"/>
      <c r="Q24" s="362"/>
      <c r="R24" s="413"/>
      <c r="S24" s="377"/>
      <c r="T24" s="344"/>
      <c r="U24" s="371"/>
      <c r="V24" s="365"/>
      <c r="W24" s="366"/>
      <c r="X24" s="361"/>
      <c r="Y24" s="362"/>
      <c r="Z24" s="348"/>
      <c r="AA24" s="349"/>
      <c r="AB24" s="186"/>
      <c r="AC24" s="201"/>
      <c r="AD24" s="201"/>
      <c r="AE24" s="201"/>
      <c r="AF24" s="201"/>
      <c r="AG24" s="187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83"/>
      <c r="E25" s="384"/>
      <c r="F25" s="363"/>
      <c r="G25" s="450"/>
      <c r="H25" s="367"/>
      <c r="I25" s="368"/>
      <c r="J25" s="334"/>
      <c r="K25" s="335"/>
      <c r="L25" s="367"/>
      <c r="M25" s="368"/>
      <c r="N25" s="188"/>
      <c r="O25" s="189"/>
      <c r="P25" s="363"/>
      <c r="Q25" s="364"/>
      <c r="R25" s="414"/>
      <c r="S25" s="378"/>
      <c r="T25" s="346"/>
      <c r="U25" s="372"/>
      <c r="V25" s="367"/>
      <c r="W25" s="368"/>
      <c r="X25" s="363"/>
      <c r="Y25" s="364"/>
      <c r="Z25" s="350"/>
      <c r="AA25" s="351"/>
      <c r="AB25" s="188"/>
      <c r="AC25" s="202"/>
      <c r="AD25" s="202"/>
      <c r="AE25" s="202"/>
      <c r="AF25" s="202"/>
      <c r="AG25" s="189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3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4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56">
        <f>$A28</f>
        <v>0.53125</v>
      </c>
      <c r="E28" s="257"/>
      <c r="F28" s="254">
        <f>$A28</f>
        <v>0.53125</v>
      </c>
      <c r="G28" s="255"/>
      <c r="H28" s="270">
        <f>$A28</f>
        <v>0.53125</v>
      </c>
      <c r="I28" s="271"/>
      <c r="J28" s="240">
        <f>$A28</f>
        <v>0.53125</v>
      </c>
      <c r="K28" s="295"/>
      <c r="L28" s="254">
        <f>$A28</f>
        <v>0.53125</v>
      </c>
      <c r="M28" s="255"/>
      <c r="N28" s="256">
        <f>$A28</f>
        <v>0.53125</v>
      </c>
      <c r="O28" s="257"/>
      <c r="P28" s="291">
        <f>$A28</f>
        <v>0.53125</v>
      </c>
      <c r="Q28" s="308"/>
      <c r="R28" s="240">
        <f>$A28</f>
        <v>0.53125</v>
      </c>
      <c r="S28" s="241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7"/>
      <c r="AB28" s="270">
        <f>$A28</f>
        <v>0.53125</v>
      </c>
      <c r="AC28" s="271"/>
      <c r="AD28" s="12">
        <f>$A28</f>
        <v>0.53125</v>
      </c>
      <c r="AE28" s="69">
        <f>$A28</f>
        <v>0.53125</v>
      </c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32" t="s">
        <v>7</v>
      </c>
      <c r="E29" s="333"/>
      <c r="F29" s="348" t="s">
        <v>9</v>
      </c>
      <c r="G29" s="349"/>
      <c r="H29" s="344" t="s">
        <v>6</v>
      </c>
      <c r="I29" s="371"/>
      <c r="J29" s="361" t="s">
        <v>8</v>
      </c>
      <c r="K29" s="449"/>
      <c r="L29" s="348" t="s">
        <v>9</v>
      </c>
      <c r="M29" s="349"/>
      <c r="N29" s="332" t="s">
        <v>7</v>
      </c>
      <c r="O29" s="333"/>
      <c r="P29" s="381" t="s">
        <v>5</v>
      </c>
      <c r="Q29" s="382"/>
      <c r="R29" s="361" t="s">
        <v>8</v>
      </c>
      <c r="S29" s="362"/>
      <c r="T29" s="332" t="s">
        <v>7</v>
      </c>
      <c r="U29" s="333"/>
      <c r="V29" s="194" t="s">
        <v>21</v>
      </c>
      <c r="W29" s="195"/>
      <c r="X29" s="195"/>
      <c r="Y29" s="195"/>
      <c r="Z29" s="195"/>
      <c r="AA29" s="196"/>
      <c r="AB29" s="344" t="s">
        <v>6</v>
      </c>
      <c r="AC29" s="371"/>
      <c r="AD29" s="379" t="s">
        <v>10</v>
      </c>
      <c r="AE29" s="377" t="s">
        <v>7</v>
      </c>
      <c r="AF29" s="348" t="s">
        <v>9</v>
      </c>
      <c r="AG29" s="349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32"/>
      <c r="E30" s="333"/>
      <c r="F30" s="348"/>
      <c r="G30" s="349"/>
      <c r="H30" s="344"/>
      <c r="I30" s="371"/>
      <c r="J30" s="361"/>
      <c r="K30" s="449"/>
      <c r="L30" s="348"/>
      <c r="M30" s="349"/>
      <c r="N30" s="332"/>
      <c r="O30" s="333"/>
      <c r="P30" s="381"/>
      <c r="Q30" s="382"/>
      <c r="R30" s="361"/>
      <c r="S30" s="362"/>
      <c r="T30" s="332"/>
      <c r="U30" s="333"/>
      <c r="V30" s="194"/>
      <c r="W30" s="195"/>
      <c r="X30" s="195"/>
      <c r="Y30" s="195"/>
      <c r="Z30" s="195"/>
      <c r="AA30" s="196"/>
      <c r="AB30" s="344"/>
      <c r="AC30" s="371"/>
      <c r="AD30" s="379"/>
      <c r="AE30" s="377"/>
      <c r="AF30" s="348"/>
      <c r="AG30" s="349"/>
      <c r="AI30" s="4" t="s">
        <v>52</v>
      </c>
      <c r="AJ30" s="59">
        <v>2</v>
      </c>
      <c r="AK30" s="48"/>
    </row>
    <row r="31" spans="1:38" ht="13.5" customHeight="1">
      <c r="A31" s="9">
        <v>6.25E-2</v>
      </c>
      <c r="B31" s="10"/>
      <c r="C31" s="10"/>
      <c r="D31" s="334"/>
      <c r="E31" s="335"/>
      <c r="F31" s="350"/>
      <c r="G31" s="351"/>
      <c r="H31" s="346"/>
      <c r="I31" s="372"/>
      <c r="J31" s="363"/>
      <c r="K31" s="450"/>
      <c r="L31" s="350"/>
      <c r="M31" s="351"/>
      <c r="N31" s="334"/>
      <c r="O31" s="335"/>
      <c r="P31" s="383"/>
      <c r="Q31" s="384"/>
      <c r="R31" s="363"/>
      <c r="S31" s="364"/>
      <c r="T31" s="334"/>
      <c r="U31" s="335"/>
      <c r="V31" s="194"/>
      <c r="W31" s="195"/>
      <c r="X31" s="195"/>
      <c r="Y31" s="195"/>
      <c r="Z31" s="195"/>
      <c r="AA31" s="196"/>
      <c r="AB31" s="346"/>
      <c r="AC31" s="372"/>
      <c r="AD31" s="380"/>
      <c r="AE31" s="378"/>
      <c r="AF31" s="350"/>
      <c r="AG31" s="351"/>
    </row>
    <row r="32" spans="1:38" s="4" customFormat="1" ht="13.5" customHeight="1">
      <c r="A32" s="9">
        <v>7.2916666666666699E-2</v>
      </c>
      <c r="B32" s="72"/>
      <c r="C32" s="72"/>
      <c r="D32" s="254">
        <f>$A32</f>
        <v>7.2916666666666699E-2</v>
      </c>
      <c r="E32" s="255"/>
      <c r="F32" s="238">
        <f>$A32</f>
        <v>7.2916666666666699E-2</v>
      </c>
      <c r="G32" s="239"/>
      <c r="H32" s="256">
        <f>$A32</f>
        <v>7.2916666666666699E-2</v>
      </c>
      <c r="I32" s="257"/>
      <c r="J32" s="254">
        <f>$A32</f>
        <v>7.2916666666666699E-2</v>
      </c>
      <c r="K32" s="255"/>
      <c r="L32" s="240">
        <f>$A32</f>
        <v>7.2916666666666699E-2</v>
      </c>
      <c r="M32" s="295"/>
      <c r="N32" s="270">
        <f>$A32</f>
        <v>7.2916666666666699E-2</v>
      </c>
      <c r="O32" s="271"/>
      <c r="P32" s="256">
        <f>$A32</f>
        <v>7.2916666666666699E-2</v>
      </c>
      <c r="Q32" s="257"/>
      <c r="R32" s="270">
        <f>$A32</f>
        <v>7.2916666666666699E-2</v>
      </c>
      <c r="S32" s="271"/>
      <c r="T32" s="291">
        <f>$A32</f>
        <v>7.2916666666666699E-2</v>
      </c>
      <c r="U32" s="308"/>
      <c r="V32" s="194"/>
      <c r="W32" s="195"/>
      <c r="X32" s="195"/>
      <c r="Y32" s="195"/>
      <c r="Z32" s="195"/>
      <c r="AA32" s="196"/>
      <c r="AB32" s="254">
        <f>$A32</f>
        <v>7.2916666666666699E-2</v>
      </c>
      <c r="AC32" s="255"/>
      <c r="AD32" s="69">
        <f>$A32</f>
        <v>7.2916666666666699E-2</v>
      </c>
      <c r="AE32" s="12">
        <f>$A32</f>
        <v>7.2916666666666699E-2</v>
      </c>
      <c r="AF32" s="240">
        <f>$A32</f>
        <v>7.2916666666666699E-2</v>
      </c>
      <c r="AG32" s="241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48" t="s">
        <v>9</v>
      </c>
      <c r="E33" s="349"/>
      <c r="F33" s="365" t="s">
        <v>10</v>
      </c>
      <c r="G33" s="366"/>
      <c r="H33" s="332" t="s">
        <v>7</v>
      </c>
      <c r="I33" s="333"/>
      <c r="J33" s="348" t="s">
        <v>9</v>
      </c>
      <c r="K33" s="349"/>
      <c r="L33" s="361" t="s">
        <v>8</v>
      </c>
      <c r="M33" s="449"/>
      <c r="N33" s="344" t="s">
        <v>6</v>
      </c>
      <c r="O33" s="371"/>
      <c r="P33" s="332" t="s">
        <v>7</v>
      </c>
      <c r="Q33" s="333"/>
      <c r="R33" s="344" t="s">
        <v>6</v>
      </c>
      <c r="S33" s="371"/>
      <c r="T33" s="381" t="s">
        <v>5</v>
      </c>
      <c r="U33" s="382"/>
      <c r="V33" s="194"/>
      <c r="W33" s="195"/>
      <c r="X33" s="195"/>
      <c r="Y33" s="195"/>
      <c r="Z33" s="195"/>
      <c r="AA33" s="196"/>
      <c r="AB33" s="348" t="s">
        <v>9</v>
      </c>
      <c r="AC33" s="349"/>
      <c r="AD33" s="377" t="s">
        <v>7</v>
      </c>
      <c r="AE33" s="379" t="s">
        <v>10</v>
      </c>
      <c r="AF33" s="361" t="s">
        <v>8</v>
      </c>
      <c r="AG33" s="362"/>
    </row>
    <row r="34" spans="1:33" s="4" customFormat="1" ht="13.5" customHeight="1">
      <c r="A34" s="9">
        <v>9.3750000000000097E-2</v>
      </c>
      <c r="B34" s="10"/>
      <c r="C34" s="10"/>
      <c r="D34" s="348"/>
      <c r="E34" s="349"/>
      <c r="F34" s="365"/>
      <c r="G34" s="366"/>
      <c r="H34" s="332"/>
      <c r="I34" s="333"/>
      <c r="J34" s="348"/>
      <c r="K34" s="349"/>
      <c r="L34" s="361"/>
      <c r="M34" s="449"/>
      <c r="N34" s="344"/>
      <c r="O34" s="371"/>
      <c r="P34" s="332"/>
      <c r="Q34" s="333"/>
      <c r="R34" s="344"/>
      <c r="S34" s="371"/>
      <c r="T34" s="381"/>
      <c r="U34" s="382"/>
      <c r="V34" s="194"/>
      <c r="W34" s="195"/>
      <c r="X34" s="195"/>
      <c r="Y34" s="195"/>
      <c r="Z34" s="195"/>
      <c r="AA34" s="196"/>
      <c r="AB34" s="348"/>
      <c r="AC34" s="349"/>
      <c r="AD34" s="377"/>
      <c r="AE34" s="379"/>
      <c r="AF34" s="361"/>
      <c r="AG34" s="362"/>
    </row>
    <row r="35" spans="1:33" s="4" customFormat="1" ht="13.5" customHeight="1">
      <c r="A35" s="9">
        <v>0.104166666666667</v>
      </c>
      <c r="B35" s="10"/>
      <c r="C35" s="10"/>
      <c r="D35" s="350"/>
      <c r="E35" s="351"/>
      <c r="F35" s="367"/>
      <c r="G35" s="368"/>
      <c r="H35" s="334"/>
      <c r="I35" s="335"/>
      <c r="J35" s="350"/>
      <c r="K35" s="351"/>
      <c r="L35" s="363"/>
      <c r="M35" s="450"/>
      <c r="N35" s="346"/>
      <c r="O35" s="372"/>
      <c r="P35" s="334"/>
      <c r="Q35" s="335"/>
      <c r="R35" s="346"/>
      <c r="S35" s="372"/>
      <c r="T35" s="383"/>
      <c r="U35" s="384"/>
      <c r="V35" s="197"/>
      <c r="W35" s="198"/>
      <c r="X35" s="198"/>
      <c r="Y35" s="198"/>
      <c r="Z35" s="198"/>
      <c r="AA35" s="199"/>
      <c r="AB35" s="350"/>
      <c r="AC35" s="351"/>
      <c r="AD35" s="378"/>
      <c r="AE35" s="380"/>
      <c r="AF35" s="363"/>
      <c r="AG35" s="364"/>
    </row>
    <row r="36" spans="1:33" s="4" customFormat="1" ht="13.5" customHeight="1">
      <c r="A36" s="9">
        <v>0.114583333333333</v>
      </c>
      <c r="B36" s="72"/>
      <c r="C36" s="72"/>
      <c r="D36" s="3"/>
      <c r="E36" s="3"/>
      <c r="F36" s="71"/>
      <c r="G36" s="18"/>
      <c r="H36" s="3"/>
      <c r="I36" s="3"/>
      <c r="J36" s="3"/>
      <c r="K36" s="3"/>
      <c r="L36" s="71"/>
      <c r="M36" s="18"/>
      <c r="N36" s="3"/>
      <c r="O36" s="3"/>
    </row>
    <row r="37" spans="1:33" s="4" customFormat="1" ht="13.5" customHeight="1">
      <c r="A37" s="9">
        <v>0.124999999999999</v>
      </c>
      <c r="B37" s="10"/>
      <c r="C37" s="10"/>
      <c r="D37" s="191" t="s">
        <v>71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71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61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s="4" customFormat="1" ht="13.5" customHeight="1">
      <c r="A40" s="9">
        <v>0.156249999999997</v>
      </c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1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72"/>
      <c r="C42" s="7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5"/>
      <c r="Q42" s="5"/>
      <c r="R42" s="5"/>
      <c r="S42" s="5"/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13">
    <mergeCell ref="D12:E12"/>
    <mergeCell ref="H12:I12"/>
    <mergeCell ref="D13:E15"/>
    <mergeCell ref="H13:I15"/>
    <mergeCell ref="F13:F15"/>
    <mergeCell ref="G13:G15"/>
    <mergeCell ref="V12:AA12"/>
    <mergeCell ref="V13:AA15"/>
    <mergeCell ref="AD9:AE11"/>
    <mergeCell ref="AD12:AE12"/>
    <mergeCell ref="AB9:AC11"/>
    <mergeCell ref="AF12:AG12"/>
    <mergeCell ref="AB33:AC35"/>
    <mergeCell ref="AD33:AD35"/>
    <mergeCell ref="AE33:AE35"/>
    <mergeCell ref="AF33:AG35"/>
    <mergeCell ref="AB29:AC31"/>
    <mergeCell ref="AD29:AD31"/>
    <mergeCell ref="AE29:AE31"/>
    <mergeCell ref="AF29:AG31"/>
    <mergeCell ref="AB13:AC15"/>
    <mergeCell ref="AD13:AE15"/>
    <mergeCell ref="AF13:AG15"/>
    <mergeCell ref="AB22:AG22"/>
    <mergeCell ref="AB23:AG25"/>
    <mergeCell ref="AB26:AG26"/>
    <mergeCell ref="D37:I37"/>
    <mergeCell ref="J37:O37"/>
    <mergeCell ref="P37:U37"/>
    <mergeCell ref="V37:AA37"/>
    <mergeCell ref="D29:E31"/>
    <mergeCell ref="H29:I31"/>
    <mergeCell ref="J29:K31"/>
    <mergeCell ref="AB37:AG37"/>
    <mergeCell ref="AB32:AC32"/>
    <mergeCell ref="AF32:AG32"/>
    <mergeCell ref="D33:E35"/>
    <mergeCell ref="H33:I35"/>
    <mergeCell ref="J33:K35"/>
    <mergeCell ref="L33:M35"/>
    <mergeCell ref="N33:O35"/>
    <mergeCell ref="P33:Q35"/>
    <mergeCell ref="D32:E32"/>
    <mergeCell ref="H32:I32"/>
    <mergeCell ref="J32:K32"/>
    <mergeCell ref="L32:M32"/>
    <mergeCell ref="N32:O32"/>
    <mergeCell ref="P32:Q32"/>
    <mergeCell ref="F32:G32"/>
    <mergeCell ref="F33:G35"/>
    <mergeCell ref="F29:G31"/>
    <mergeCell ref="L29:M31"/>
    <mergeCell ref="N29:O31"/>
    <mergeCell ref="P29:Q31"/>
    <mergeCell ref="R29:S31"/>
    <mergeCell ref="T29:U31"/>
    <mergeCell ref="V29:AA35"/>
    <mergeCell ref="R32:S32"/>
    <mergeCell ref="T32:U32"/>
    <mergeCell ref="R33:S35"/>
    <mergeCell ref="T33:U35"/>
    <mergeCell ref="D27:I27"/>
    <mergeCell ref="J27:O27"/>
    <mergeCell ref="P27:U27"/>
    <mergeCell ref="V27:AA27"/>
    <mergeCell ref="AB27:AG27"/>
    <mergeCell ref="R28:S28"/>
    <mergeCell ref="T28:U28"/>
    <mergeCell ref="V28:AA28"/>
    <mergeCell ref="AB28:AC28"/>
    <mergeCell ref="AF28:AG28"/>
    <mergeCell ref="D28:E28"/>
    <mergeCell ref="H28:I28"/>
    <mergeCell ref="J28:K28"/>
    <mergeCell ref="L28:M28"/>
    <mergeCell ref="N28:O28"/>
    <mergeCell ref="P28:Q28"/>
    <mergeCell ref="F28:G28"/>
    <mergeCell ref="V22:W22"/>
    <mergeCell ref="X22:Y22"/>
    <mergeCell ref="Z22:AA22"/>
    <mergeCell ref="V23:W25"/>
    <mergeCell ref="X23:Y25"/>
    <mergeCell ref="Z23:AA25"/>
    <mergeCell ref="D26:I26"/>
    <mergeCell ref="J26:O26"/>
    <mergeCell ref="P26:U26"/>
    <mergeCell ref="V26:AA26"/>
    <mergeCell ref="V19:W21"/>
    <mergeCell ref="X19:Y21"/>
    <mergeCell ref="Z19:AA21"/>
    <mergeCell ref="AB19:AC21"/>
    <mergeCell ref="AD19:AE21"/>
    <mergeCell ref="AF19:AG21"/>
    <mergeCell ref="D23:E25"/>
    <mergeCell ref="F23:G25"/>
    <mergeCell ref="H23:I25"/>
    <mergeCell ref="P23:Q25"/>
    <mergeCell ref="T23:U25"/>
    <mergeCell ref="D22:E22"/>
    <mergeCell ref="F22:G22"/>
    <mergeCell ref="H22:I22"/>
    <mergeCell ref="P22:Q22"/>
    <mergeCell ref="T22:U22"/>
    <mergeCell ref="J22:K22"/>
    <mergeCell ref="L22:M22"/>
    <mergeCell ref="N22:O22"/>
    <mergeCell ref="R23:R25"/>
    <mergeCell ref="S23:S25"/>
    <mergeCell ref="J23:K25"/>
    <mergeCell ref="L23:M25"/>
    <mergeCell ref="N23:O25"/>
    <mergeCell ref="D19:E21"/>
    <mergeCell ref="H19:I21"/>
    <mergeCell ref="P19:Q21"/>
    <mergeCell ref="T19:U21"/>
    <mergeCell ref="R19:R21"/>
    <mergeCell ref="S19:S21"/>
    <mergeCell ref="F19:F21"/>
    <mergeCell ref="G19:G21"/>
    <mergeCell ref="J19:K21"/>
    <mergeCell ref="L19:M21"/>
    <mergeCell ref="N19:O21"/>
    <mergeCell ref="V17:AA17"/>
    <mergeCell ref="AB17:AG17"/>
    <mergeCell ref="D18:E18"/>
    <mergeCell ref="H18:I18"/>
    <mergeCell ref="P18:Q18"/>
    <mergeCell ref="T18:U18"/>
    <mergeCell ref="V18:W18"/>
    <mergeCell ref="X18:Y18"/>
    <mergeCell ref="D17:I17"/>
    <mergeCell ref="P17:U17"/>
    <mergeCell ref="J17:O17"/>
    <mergeCell ref="J18:K18"/>
    <mergeCell ref="L18:M18"/>
    <mergeCell ref="N18:O18"/>
    <mergeCell ref="Z18:AA18"/>
    <mergeCell ref="AB18:AC18"/>
    <mergeCell ref="AD18:AE18"/>
    <mergeCell ref="AF18:AG18"/>
    <mergeCell ref="D16:I16"/>
    <mergeCell ref="P16:U16"/>
    <mergeCell ref="V16:AA16"/>
    <mergeCell ref="AB16:AG16"/>
    <mergeCell ref="J16:O16"/>
    <mergeCell ref="P9:U15"/>
    <mergeCell ref="J13:K15"/>
    <mergeCell ref="L13:L15"/>
    <mergeCell ref="M13:M15"/>
    <mergeCell ref="N13:O15"/>
    <mergeCell ref="Z9:AA11"/>
    <mergeCell ref="J12:K12"/>
    <mergeCell ref="N12:O12"/>
    <mergeCell ref="V9:W11"/>
    <mergeCell ref="X9:Y11"/>
    <mergeCell ref="D9:E11"/>
    <mergeCell ref="F9:G11"/>
    <mergeCell ref="H9:I11"/>
    <mergeCell ref="J9:K11"/>
    <mergeCell ref="N9:O11"/>
    <mergeCell ref="L9:L11"/>
    <mergeCell ref="M9:M11"/>
    <mergeCell ref="AF9:AG11"/>
    <mergeCell ref="AB12:AC12"/>
    <mergeCell ref="AD8:AE8"/>
    <mergeCell ref="AF8:AG8"/>
    <mergeCell ref="Z7:AA7"/>
    <mergeCell ref="AB7:AC7"/>
    <mergeCell ref="AD7:AE7"/>
    <mergeCell ref="AF7:AG7"/>
    <mergeCell ref="V7:W7"/>
    <mergeCell ref="X7:Y7"/>
    <mergeCell ref="V6:AA6"/>
    <mergeCell ref="AB6:AG6"/>
    <mergeCell ref="AB8:AC8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N8:O8"/>
    <mergeCell ref="N7:O7"/>
    <mergeCell ref="P7:Q7"/>
    <mergeCell ref="R7:S7"/>
    <mergeCell ref="T7:U7"/>
    <mergeCell ref="V8:W8"/>
    <mergeCell ref="X8:Y8"/>
    <mergeCell ref="Z8:AA8"/>
    <mergeCell ref="P8:U8"/>
    <mergeCell ref="D4:F4"/>
    <mergeCell ref="G4:I4"/>
    <mergeCell ref="J4:L4"/>
    <mergeCell ref="M4:O4"/>
    <mergeCell ref="P4:R4"/>
    <mergeCell ref="S4:U4"/>
    <mergeCell ref="D6:I6"/>
    <mergeCell ref="J6:O6"/>
    <mergeCell ref="P6:U6"/>
    <mergeCell ref="V4:X4"/>
    <mergeCell ref="Y4:AA4"/>
    <mergeCell ref="AB4:AD4"/>
    <mergeCell ref="AE4:AG4"/>
    <mergeCell ref="R5:S5"/>
    <mergeCell ref="X5:Y5"/>
    <mergeCell ref="AD5:AE5"/>
    <mergeCell ref="H1:AC1"/>
    <mergeCell ref="AD1:AG1"/>
    <mergeCell ref="AD2:AG2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D2" sqref="D2:I3"/>
    </sheetView>
  </sheetViews>
  <sheetFormatPr defaultColWidth="4" defaultRowHeight="12.75"/>
  <cols>
    <col min="1" max="1" width="8.140625" style="1" customWidth="1"/>
    <col min="2" max="3" width="2.7109375" style="68" customWidth="1"/>
    <col min="4" max="33" width="4.7109375" style="3" customWidth="1"/>
    <col min="34" max="34" width="4" style="3"/>
    <col min="35" max="35" width="9.85546875" style="4" customWidth="1"/>
    <col min="36" max="16384" width="4" style="3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80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7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28</v>
      </c>
      <c r="B4" s="111" t="s">
        <v>137</v>
      </c>
      <c r="D4" s="234">
        <v>41911</v>
      </c>
      <c r="E4" s="234"/>
      <c r="F4" s="234"/>
      <c r="G4" s="235" t="str">
        <f>"(day "&amp;$A$4+0&amp;")"</f>
        <v>(day 28)</v>
      </c>
      <c r="H4" s="235"/>
      <c r="I4" s="235"/>
      <c r="J4" s="234">
        <f>D4+1</f>
        <v>41912</v>
      </c>
      <c r="K4" s="234"/>
      <c r="L4" s="234"/>
      <c r="M4" s="235" t="str">
        <f>"(day "&amp;$A$4+1&amp;")"</f>
        <v>(day 29)</v>
      </c>
      <c r="N4" s="235"/>
      <c r="O4" s="235"/>
      <c r="P4" s="234">
        <f>J4+1</f>
        <v>41913</v>
      </c>
      <c r="Q4" s="234"/>
      <c r="R4" s="234"/>
      <c r="S4" s="235" t="str">
        <f>"(day "&amp;$A$4+2&amp;")"</f>
        <v>(day 30)</v>
      </c>
      <c r="T4" s="235"/>
      <c r="U4" s="235"/>
      <c r="V4" s="234">
        <f>P4+1</f>
        <v>41914</v>
      </c>
      <c r="W4" s="234"/>
      <c r="X4" s="234"/>
      <c r="Y4" s="235" t="str">
        <f>"(day "&amp;$A$4+3&amp;")"</f>
        <v>(day 31)</v>
      </c>
      <c r="Z4" s="235"/>
      <c r="AA4" s="235"/>
      <c r="AB4" s="234">
        <f>V4+1</f>
        <v>41915</v>
      </c>
      <c r="AC4" s="234"/>
      <c r="AD4" s="234"/>
      <c r="AE4" s="235" t="str">
        <f>"(day "&amp;$A$4+4&amp;")"</f>
        <v>(day 32)</v>
      </c>
      <c r="AF4" s="235"/>
      <c r="AG4" s="235"/>
      <c r="AI4" s="6"/>
    </row>
    <row r="5" spans="1:36" s="7" customFormat="1" ht="13.5" customHeight="1">
      <c r="A5" s="112">
        <v>7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91">
        <f>$A8</f>
        <v>0.32291666666666669</v>
      </c>
      <c r="E8" s="308"/>
      <c r="F8" s="238">
        <f>$A8</f>
        <v>0.32291666666666669</v>
      </c>
      <c r="G8" s="239"/>
      <c r="H8" s="240">
        <f>$A8</f>
        <v>0.32291666666666669</v>
      </c>
      <c r="I8" s="295"/>
      <c r="J8" s="238">
        <f>$A8</f>
        <v>0.32291666666666669</v>
      </c>
      <c r="K8" s="239"/>
      <c r="L8" s="254">
        <f>$A8</f>
        <v>0.32291666666666669</v>
      </c>
      <c r="M8" s="255"/>
      <c r="N8" s="184">
        <f>$A8</f>
        <v>0.32291666666666669</v>
      </c>
      <c r="O8" s="185"/>
      <c r="P8" s="270">
        <f>$A8</f>
        <v>0.32291666666666669</v>
      </c>
      <c r="Q8" s="271"/>
      <c r="R8" s="13">
        <f>$A8</f>
        <v>0.32291666666666669</v>
      </c>
      <c r="S8" s="69">
        <f>$A8</f>
        <v>0.32291666666666669</v>
      </c>
      <c r="T8" s="238">
        <f>$A8</f>
        <v>0.32291666666666669</v>
      </c>
      <c r="U8" s="239"/>
      <c r="V8" s="254">
        <f>$A8</f>
        <v>0.32291666666666669</v>
      </c>
      <c r="W8" s="255"/>
      <c r="X8" s="240">
        <f>$A8</f>
        <v>0.32291666666666669</v>
      </c>
      <c r="Y8" s="241"/>
      <c r="Z8" s="270">
        <f>$A8</f>
        <v>0.32291666666666669</v>
      </c>
      <c r="AA8" s="271"/>
      <c r="AB8" s="240">
        <f t="shared" ref="AB8" si="0">$A8</f>
        <v>0.32291666666666669</v>
      </c>
      <c r="AC8" s="295"/>
      <c r="AD8" s="295"/>
      <c r="AE8" s="295"/>
      <c r="AF8" s="295"/>
      <c r="AG8" s="241"/>
    </row>
    <row r="9" spans="1:36" ht="13.5" customHeight="1">
      <c r="A9" s="9">
        <v>0.33333333333333331</v>
      </c>
      <c r="B9" s="10"/>
      <c r="C9" s="10"/>
      <c r="D9" s="381" t="s">
        <v>5</v>
      </c>
      <c r="E9" s="382"/>
      <c r="F9" s="365" t="s">
        <v>10</v>
      </c>
      <c r="G9" s="366"/>
      <c r="H9" s="361" t="s">
        <v>8</v>
      </c>
      <c r="I9" s="449"/>
      <c r="J9" s="365" t="s">
        <v>10</v>
      </c>
      <c r="K9" s="366"/>
      <c r="L9" s="348" t="s">
        <v>9</v>
      </c>
      <c r="M9" s="349"/>
      <c r="N9" s="186" t="s">
        <v>14</v>
      </c>
      <c r="O9" s="187"/>
      <c r="P9" s="344" t="s">
        <v>6</v>
      </c>
      <c r="Q9" s="371"/>
      <c r="R9" s="413" t="s">
        <v>5</v>
      </c>
      <c r="S9" s="377" t="s">
        <v>7</v>
      </c>
      <c r="T9" s="365" t="s">
        <v>10</v>
      </c>
      <c r="U9" s="366"/>
      <c r="V9" s="348" t="s">
        <v>9</v>
      </c>
      <c r="W9" s="349"/>
      <c r="X9" s="361" t="s">
        <v>8</v>
      </c>
      <c r="Y9" s="362"/>
      <c r="Z9" s="344" t="s">
        <v>6</v>
      </c>
      <c r="AA9" s="371"/>
      <c r="AB9" s="361" t="s">
        <v>8</v>
      </c>
      <c r="AC9" s="449"/>
      <c r="AD9" s="449"/>
      <c r="AE9" s="449"/>
      <c r="AF9" s="449"/>
      <c r="AG9" s="362"/>
    </row>
    <row r="10" spans="1:36" ht="13.5" customHeight="1">
      <c r="A10" s="9">
        <v>0.34375</v>
      </c>
      <c r="B10" s="10"/>
      <c r="C10" s="10"/>
      <c r="D10" s="381"/>
      <c r="E10" s="382"/>
      <c r="F10" s="365"/>
      <c r="G10" s="366"/>
      <c r="H10" s="361"/>
      <c r="I10" s="449"/>
      <c r="J10" s="365"/>
      <c r="K10" s="366"/>
      <c r="L10" s="348"/>
      <c r="M10" s="349"/>
      <c r="N10" s="186"/>
      <c r="O10" s="187"/>
      <c r="P10" s="344"/>
      <c r="Q10" s="371"/>
      <c r="R10" s="413"/>
      <c r="S10" s="377"/>
      <c r="T10" s="365"/>
      <c r="U10" s="366"/>
      <c r="V10" s="348"/>
      <c r="W10" s="349"/>
      <c r="X10" s="361"/>
      <c r="Y10" s="362"/>
      <c r="Z10" s="344"/>
      <c r="AA10" s="371"/>
      <c r="AB10" s="361"/>
      <c r="AC10" s="449"/>
      <c r="AD10" s="449"/>
      <c r="AE10" s="449"/>
      <c r="AF10" s="449"/>
      <c r="AG10" s="362"/>
    </row>
    <row r="11" spans="1:36" ht="13.5" customHeight="1">
      <c r="A11" s="9">
        <v>0.35416666666666702</v>
      </c>
      <c r="B11" s="10"/>
      <c r="C11" s="10"/>
      <c r="D11" s="383"/>
      <c r="E11" s="384"/>
      <c r="F11" s="367"/>
      <c r="G11" s="368"/>
      <c r="H11" s="363"/>
      <c r="I11" s="450"/>
      <c r="J11" s="367"/>
      <c r="K11" s="368"/>
      <c r="L11" s="350"/>
      <c r="M11" s="351"/>
      <c r="N11" s="188"/>
      <c r="O11" s="189"/>
      <c r="P11" s="346"/>
      <c r="Q11" s="372"/>
      <c r="R11" s="414"/>
      <c r="S11" s="378"/>
      <c r="T11" s="367"/>
      <c r="U11" s="368"/>
      <c r="V11" s="350"/>
      <c r="W11" s="351"/>
      <c r="X11" s="363"/>
      <c r="Y11" s="364"/>
      <c r="Z11" s="346"/>
      <c r="AA11" s="372"/>
      <c r="AB11" s="361"/>
      <c r="AC11" s="449"/>
      <c r="AD11" s="449"/>
      <c r="AE11" s="449"/>
      <c r="AF11" s="449"/>
      <c r="AG11" s="362"/>
    </row>
    <row r="12" spans="1:36" ht="13.5" customHeight="1">
      <c r="A12" s="9">
        <v>0.36458333333333298</v>
      </c>
      <c r="D12" s="270">
        <f>$A12</f>
        <v>0.36458333333333298</v>
      </c>
      <c r="E12" s="331"/>
      <c r="F12" s="331"/>
      <c r="G12" s="331"/>
      <c r="H12" s="331"/>
      <c r="I12" s="271"/>
      <c r="J12" s="240">
        <f>$A12</f>
        <v>0.36458333333333298</v>
      </c>
      <c r="K12" s="295"/>
      <c r="L12" s="28">
        <f>$A12</f>
        <v>0.36458333333333298</v>
      </c>
      <c r="M12" s="69">
        <f>$A12</f>
        <v>0.36458333333333298</v>
      </c>
      <c r="N12" s="270">
        <f>$A12</f>
        <v>0.36458333333333298</v>
      </c>
      <c r="O12" s="271"/>
      <c r="P12" s="240">
        <f>$A12</f>
        <v>0.36458333333333298</v>
      </c>
      <c r="Q12" s="241"/>
      <c r="R12" s="69">
        <f>$A12</f>
        <v>0.36458333333333298</v>
      </c>
      <c r="S12" s="13">
        <f>$A12</f>
        <v>0.36458333333333298</v>
      </c>
      <c r="T12" s="254">
        <f>$A12</f>
        <v>0.36458333333333298</v>
      </c>
      <c r="U12" s="255"/>
      <c r="V12" s="240">
        <f>$A12</f>
        <v>0.36458333333333298</v>
      </c>
      <c r="W12" s="241"/>
      <c r="X12" s="270">
        <f>$A12</f>
        <v>0.36458333333333298</v>
      </c>
      <c r="Y12" s="271"/>
      <c r="Z12" s="254">
        <f>$A12</f>
        <v>0.36458333333333298</v>
      </c>
      <c r="AA12" s="255"/>
      <c r="AB12" s="361"/>
      <c r="AC12" s="449"/>
      <c r="AD12" s="449"/>
      <c r="AE12" s="449"/>
      <c r="AF12" s="449"/>
      <c r="AG12" s="362"/>
    </row>
    <row r="13" spans="1:36" ht="13.5" customHeight="1">
      <c r="A13" s="9">
        <v>0.375</v>
      </c>
      <c r="B13" s="10"/>
      <c r="C13" s="10"/>
      <c r="D13" s="344" t="s">
        <v>87</v>
      </c>
      <c r="E13" s="345"/>
      <c r="F13" s="345"/>
      <c r="G13" s="345"/>
      <c r="H13" s="345"/>
      <c r="I13" s="371"/>
      <c r="J13" s="361" t="s">
        <v>8</v>
      </c>
      <c r="K13" s="449"/>
      <c r="L13" s="536" t="s">
        <v>14</v>
      </c>
      <c r="M13" s="377" t="s">
        <v>7</v>
      </c>
      <c r="N13" s="344" t="s">
        <v>6</v>
      </c>
      <c r="O13" s="371"/>
      <c r="P13" s="361" t="s">
        <v>8</v>
      </c>
      <c r="Q13" s="362"/>
      <c r="R13" s="377" t="s">
        <v>7</v>
      </c>
      <c r="S13" s="413" t="s">
        <v>5</v>
      </c>
      <c r="T13" s="348" t="s">
        <v>9</v>
      </c>
      <c r="U13" s="349"/>
      <c r="V13" s="361" t="s">
        <v>8</v>
      </c>
      <c r="W13" s="362"/>
      <c r="X13" s="344" t="s">
        <v>6</v>
      </c>
      <c r="Y13" s="371"/>
      <c r="Z13" s="348" t="s">
        <v>9</v>
      </c>
      <c r="AA13" s="349"/>
      <c r="AB13" s="361"/>
      <c r="AC13" s="449"/>
      <c r="AD13" s="449"/>
      <c r="AE13" s="449"/>
      <c r="AF13" s="449"/>
      <c r="AG13" s="362"/>
    </row>
    <row r="14" spans="1:36" ht="13.5" customHeight="1">
      <c r="A14" s="9">
        <v>0.38541666666666702</v>
      </c>
      <c r="B14" s="10"/>
      <c r="C14" s="10"/>
      <c r="D14" s="344"/>
      <c r="E14" s="345"/>
      <c r="F14" s="345"/>
      <c r="G14" s="345"/>
      <c r="H14" s="345"/>
      <c r="I14" s="371"/>
      <c r="J14" s="361"/>
      <c r="K14" s="449"/>
      <c r="L14" s="536"/>
      <c r="M14" s="377"/>
      <c r="N14" s="344"/>
      <c r="O14" s="371"/>
      <c r="P14" s="361"/>
      <c r="Q14" s="362"/>
      <c r="R14" s="377"/>
      <c r="S14" s="413"/>
      <c r="T14" s="348"/>
      <c r="U14" s="349"/>
      <c r="V14" s="361"/>
      <c r="W14" s="362"/>
      <c r="X14" s="344"/>
      <c r="Y14" s="371"/>
      <c r="Z14" s="348"/>
      <c r="AA14" s="349"/>
      <c r="AB14" s="361"/>
      <c r="AC14" s="449"/>
      <c r="AD14" s="449"/>
      <c r="AE14" s="449"/>
      <c r="AF14" s="449"/>
      <c r="AG14" s="362"/>
    </row>
    <row r="15" spans="1:36" ht="13.5" customHeight="1">
      <c r="A15" s="9">
        <v>0.39583333333333298</v>
      </c>
      <c r="B15" s="10"/>
      <c r="C15" s="10"/>
      <c r="D15" s="346"/>
      <c r="E15" s="347"/>
      <c r="F15" s="347"/>
      <c r="G15" s="347"/>
      <c r="H15" s="347"/>
      <c r="I15" s="372"/>
      <c r="J15" s="363"/>
      <c r="K15" s="450"/>
      <c r="L15" s="537"/>
      <c r="M15" s="378"/>
      <c r="N15" s="346"/>
      <c r="O15" s="372"/>
      <c r="P15" s="363"/>
      <c r="Q15" s="364"/>
      <c r="R15" s="378"/>
      <c r="S15" s="414"/>
      <c r="T15" s="350"/>
      <c r="U15" s="351"/>
      <c r="V15" s="363"/>
      <c r="W15" s="364"/>
      <c r="X15" s="346"/>
      <c r="Y15" s="372"/>
      <c r="Z15" s="350"/>
      <c r="AA15" s="351"/>
      <c r="AB15" s="363"/>
      <c r="AC15" s="450"/>
      <c r="AD15" s="450"/>
      <c r="AE15" s="450"/>
      <c r="AF15" s="450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70">
        <f>$A16</f>
        <v>0.40625</v>
      </c>
      <c r="K16" s="271"/>
      <c r="L16" s="69">
        <f>$A16</f>
        <v>0.40625</v>
      </c>
      <c r="M16" s="28">
        <f>$A16</f>
        <v>0.40625</v>
      </c>
      <c r="N16" s="254">
        <f>$A16</f>
        <v>0.40625</v>
      </c>
      <c r="O16" s="255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3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344" t="s">
        <v>6</v>
      </c>
      <c r="K17" s="371"/>
      <c r="L17" s="377" t="s">
        <v>7</v>
      </c>
      <c r="M17" s="536" t="s">
        <v>14</v>
      </c>
      <c r="N17" s="348" t="s">
        <v>9</v>
      </c>
      <c r="O17" s="349"/>
      <c r="P17" s="206" t="s">
        <v>20</v>
      </c>
      <c r="Q17" s="207"/>
      <c r="R17" s="207"/>
      <c r="S17" s="207"/>
      <c r="T17" s="207"/>
      <c r="U17" s="208"/>
      <c r="V17" s="206" t="s">
        <v>82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56">
        <f>$A18</f>
        <v>0.42708333333333298</v>
      </c>
      <c r="E18" s="257"/>
      <c r="F18" s="254">
        <f>$A18</f>
        <v>0.42708333333333298</v>
      </c>
      <c r="G18" s="255"/>
      <c r="H18" s="291">
        <f>$A18</f>
        <v>0.42708333333333298</v>
      </c>
      <c r="I18" s="308"/>
      <c r="J18" s="344"/>
      <c r="K18" s="371"/>
      <c r="L18" s="377"/>
      <c r="M18" s="536"/>
      <c r="N18" s="348"/>
      <c r="O18" s="349"/>
      <c r="P18" s="291">
        <f>$A18</f>
        <v>0.42708333333333298</v>
      </c>
      <c r="Q18" s="308"/>
      <c r="R18" s="238">
        <f>$A18</f>
        <v>0.42708333333333298</v>
      </c>
      <c r="S18" s="239"/>
      <c r="T18" s="240">
        <f>$A18</f>
        <v>0.42708333333333298</v>
      </c>
      <c r="U18" s="241"/>
      <c r="V18" s="270">
        <f>$A18</f>
        <v>0.42708333333333298</v>
      </c>
      <c r="W18" s="271"/>
      <c r="X18" s="254">
        <f>$A18</f>
        <v>0.42708333333333298</v>
      </c>
      <c r="Y18" s="255"/>
      <c r="Z18" s="240">
        <f>$A18</f>
        <v>0.42708333333333298</v>
      </c>
      <c r="AA18" s="241"/>
      <c r="AB18" s="256">
        <f>$A18</f>
        <v>0.42708333333333298</v>
      </c>
      <c r="AC18" s="257"/>
      <c r="AD18" s="270">
        <f>$A18</f>
        <v>0.42708333333333298</v>
      </c>
      <c r="AE18" s="271"/>
      <c r="AF18" s="238">
        <f>$A18</f>
        <v>0.42708333333333298</v>
      </c>
      <c r="AG18" s="239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32" t="s">
        <v>7</v>
      </c>
      <c r="E19" s="333"/>
      <c r="F19" s="348" t="s">
        <v>9</v>
      </c>
      <c r="G19" s="349"/>
      <c r="H19" s="381" t="s">
        <v>5</v>
      </c>
      <c r="I19" s="382"/>
      <c r="J19" s="346"/>
      <c r="K19" s="372"/>
      <c r="L19" s="378"/>
      <c r="M19" s="537"/>
      <c r="N19" s="350"/>
      <c r="O19" s="351"/>
      <c r="P19" s="381" t="s">
        <v>5</v>
      </c>
      <c r="Q19" s="382"/>
      <c r="R19" s="365" t="s">
        <v>10</v>
      </c>
      <c r="S19" s="366"/>
      <c r="T19" s="361" t="s">
        <v>8</v>
      </c>
      <c r="U19" s="362"/>
      <c r="V19" s="344" t="s">
        <v>6</v>
      </c>
      <c r="W19" s="371"/>
      <c r="X19" s="348" t="s">
        <v>9</v>
      </c>
      <c r="Y19" s="349"/>
      <c r="Z19" s="361" t="s">
        <v>8</v>
      </c>
      <c r="AA19" s="362"/>
      <c r="AB19" s="332" t="s">
        <v>7</v>
      </c>
      <c r="AC19" s="333"/>
      <c r="AD19" s="344" t="s">
        <v>6</v>
      </c>
      <c r="AE19" s="371"/>
      <c r="AF19" s="365" t="s">
        <v>10</v>
      </c>
      <c r="AG19" s="366"/>
      <c r="AI19" s="4" t="s">
        <v>8</v>
      </c>
      <c r="AJ19" s="59">
        <v>6</v>
      </c>
      <c r="AK19" s="48"/>
    </row>
    <row r="20" spans="1:38" ht="13.5" customHeight="1">
      <c r="A20" s="9">
        <v>0.44791666666666702</v>
      </c>
      <c r="D20" s="332"/>
      <c r="E20" s="333"/>
      <c r="F20" s="348"/>
      <c r="G20" s="349"/>
      <c r="H20" s="381"/>
      <c r="I20" s="382"/>
      <c r="J20" s="184">
        <f>$A20</f>
        <v>0.44791666666666702</v>
      </c>
      <c r="K20" s="185"/>
      <c r="L20" s="238">
        <f>$A20</f>
        <v>0.44791666666666702</v>
      </c>
      <c r="M20" s="239"/>
      <c r="N20" s="256">
        <f>$A20</f>
        <v>0.44791666666666702</v>
      </c>
      <c r="O20" s="257"/>
      <c r="P20" s="381"/>
      <c r="Q20" s="382"/>
      <c r="R20" s="365"/>
      <c r="S20" s="366"/>
      <c r="T20" s="361"/>
      <c r="U20" s="362"/>
      <c r="V20" s="344"/>
      <c r="W20" s="371"/>
      <c r="X20" s="348"/>
      <c r="Y20" s="349"/>
      <c r="Z20" s="361"/>
      <c r="AA20" s="362"/>
      <c r="AB20" s="332"/>
      <c r="AC20" s="333"/>
      <c r="AD20" s="344"/>
      <c r="AE20" s="371"/>
      <c r="AF20" s="365"/>
      <c r="AG20" s="366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34"/>
      <c r="E21" s="335"/>
      <c r="F21" s="350"/>
      <c r="G21" s="351"/>
      <c r="H21" s="383"/>
      <c r="I21" s="384"/>
      <c r="J21" s="186" t="s">
        <v>14</v>
      </c>
      <c r="K21" s="187"/>
      <c r="L21" s="365" t="s">
        <v>10</v>
      </c>
      <c r="M21" s="366"/>
      <c r="N21" s="332" t="s">
        <v>7</v>
      </c>
      <c r="O21" s="333"/>
      <c r="P21" s="383"/>
      <c r="Q21" s="384"/>
      <c r="R21" s="367"/>
      <c r="S21" s="368"/>
      <c r="T21" s="363"/>
      <c r="U21" s="364"/>
      <c r="V21" s="346"/>
      <c r="W21" s="372"/>
      <c r="X21" s="350"/>
      <c r="Y21" s="351"/>
      <c r="Z21" s="363"/>
      <c r="AA21" s="364"/>
      <c r="AB21" s="334"/>
      <c r="AC21" s="335"/>
      <c r="AD21" s="346"/>
      <c r="AE21" s="372"/>
      <c r="AF21" s="367"/>
      <c r="AG21" s="368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38">
        <f>$A22</f>
        <v>0.46875</v>
      </c>
      <c r="E22" s="239"/>
      <c r="F22" s="240">
        <f>$A22</f>
        <v>0.46875</v>
      </c>
      <c r="G22" s="295"/>
      <c r="H22" s="256">
        <f>$A22</f>
        <v>0.46875</v>
      </c>
      <c r="I22" s="257"/>
      <c r="J22" s="186"/>
      <c r="K22" s="187"/>
      <c r="L22" s="365"/>
      <c r="M22" s="366"/>
      <c r="N22" s="332"/>
      <c r="O22" s="333"/>
      <c r="P22" s="238">
        <f>$A22</f>
        <v>0.46875</v>
      </c>
      <c r="Q22" s="239"/>
      <c r="R22" s="254">
        <f>$A22</f>
        <v>0.46875</v>
      </c>
      <c r="S22" s="255"/>
      <c r="T22" s="270">
        <f>$A22</f>
        <v>0.46875</v>
      </c>
      <c r="U22" s="271"/>
      <c r="V22" s="184">
        <f>$A22</f>
        <v>0.46875</v>
      </c>
      <c r="W22" s="200"/>
      <c r="X22" s="200"/>
      <c r="Y22" s="200"/>
      <c r="Z22" s="200"/>
      <c r="AA22" s="185"/>
      <c r="AB22" s="238">
        <f>$A22</f>
        <v>0.46875</v>
      </c>
      <c r="AC22" s="239"/>
      <c r="AD22" s="254">
        <f>$A22</f>
        <v>0.46875</v>
      </c>
      <c r="AE22" s="255"/>
      <c r="AF22" s="256">
        <f>$A22</f>
        <v>0.46875</v>
      </c>
      <c r="AG22" s="257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65" t="s">
        <v>10</v>
      </c>
      <c r="E23" s="366"/>
      <c r="F23" s="361" t="s">
        <v>8</v>
      </c>
      <c r="G23" s="449"/>
      <c r="H23" s="332" t="s">
        <v>7</v>
      </c>
      <c r="I23" s="333"/>
      <c r="J23" s="188"/>
      <c r="K23" s="189"/>
      <c r="L23" s="367"/>
      <c r="M23" s="368"/>
      <c r="N23" s="334"/>
      <c r="O23" s="335"/>
      <c r="P23" s="365" t="s">
        <v>10</v>
      </c>
      <c r="Q23" s="366"/>
      <c r="R23" s="348" t="s">
        <v>9</v>
      </c>
      <c r="S23" s="349"/>
      <c r="T23" s="344" t="s">
        <v>6</v>
      </c>
      <c r="U23" s="371"/>
      <c r="V23" s="186" t="s">
        <v>14</v>
      </c>
      <c r="W23" s="201"/>
      <c r="X23" s="201"/>
      <c r="Y23" s="201"/>
      <c r="Z23" s="201"/>
      <c r="AA23" s="187"/>
      <c r="AB23" s="365" t="s">
        <v>10</v>
      </c>
      <c r="AC23" s="366"/>
      <c r="AD23" s="348" t="s">
        <v>9</v>
      </c>
      <c r="AE23" s="349"/>
      <c r="AF23" s="332" t="s">
        <v>7</v>
      </c>
      <c r="AG23" s="333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65"/>
      <c r="E24" s="366"/>
      <c r="F24" s="361"/>
      <c r="G24" s="449"/>
      <c r="H24" s="332"/>
      <c r="I24" s="333"/>
      <c r="J24" s="218">
        <f>$A24</f>
        <v>0.48958333333333298</v>
      </c>
      <c r="K24" s="213"/>
      <c r="L24" s="213"/>
      <c r="M24" s="213"/>
      <c r="N24" s="213"/>
      <c r="O24" s="214"/>
      <c r="P24" s="365"/>
      <c r="Q24" s="366"/>
      <c r="R24" s="348"/>
      <c r="S24" s="349"/>
      <c r="T24" s="344"/>
      <c r="U24" s="371"/>
      <c r="V24" s="186"/>
      <c r="W24" s="201"/>
      <c r="X24" s="201"/>
      <c r="Y24" s="201"/>
      <c r="Z24" s="201"/>
      <c r="AA24" s="187"/>
      <c r="AB24" s="365"/>
      <c r="AC24" s="366"/>
      <c r="AD24" s="348"/>
      <c r="AE24" s="349"/>
      <c r="AF24" s="332"/>
      <c r="AG24" s="333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67"/>
      <c r="E25" s="368"/>
      <c r="F25" s="363"/>
      <c r="G25" s="450"/>
      <c r="H25" s="334"/>
      <c r="I25" s="335"/>
      <c r="J25" s="206" t="s">
        <v>81</v>
      </c>
      <c r="K25" s="207"/>
      <c r="L25" s="207"/>
      <c r="M25" s="207"/>
      <c r="N25" s="207"/>
      <c r="O25" s="208"/>
      <c r="P25" s="367"/>
      <c r="Q25" s="368"/>
      <c r="R25" s="350"/>
      <c r="S25" s="351"/>
      <c r="T25" s="346"/>
      <c r="U25" s="372"/>
      <c r="V25" s="188"/>
      <c r="W25" s="202"/>
      <c r="X25" s="202"/>
      <c r="Y25" s="202"/>
      <c r="Z25" s="202"/>
      <c r="AA25" s="189"/>
      <c r="AB25" s="367"/>
      <c r="AC25" s="368"/>
      <c r="AD25" s="350"/>
      <c r="AE25" s="351"/>
      <c r="AF25" s="334"/>
      <c r="AG25" s="335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3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4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54">
        <f>$A28</f>
        <v>0.53125</v>
      </c>
      <c r="E28" s="255"/>
      <c r="F28" s="69">
        <f>$A28</f>
        <v>0.53125</v>
      </c>
      <c r="G28" s="13">
        <f>$A28</f>
        <v>0.53125</v>
      </c>
      <c r="H28" s="238">
        <f>$A28</f>
        <v>0.53125</v>
      </c>
      <c r="I28" s="239"/>
      <c r="J28" s="254">
        <f>$A28</f>
        <v>0.53125</v>
      </c>
      <c r="K28" s="255"/>
      <c r="L28" s="240">
        <f>$A28</f>
        <v>0.53125</v>
      </c>
      <c r="M28" s="295"/>
      <c r="N28" s="238">
        <f>$A28</f>
        <v>0.53125</v>
      </c>
      <c r="O28" s="239"/>
      <c r="P28" s="256">
        <f>$A28</f>
        <v>0.53125</v>
      </c>
      <c r="Q28" s="257"/>
      <c r="R28" s="270">
        <f>$A28</f>
        <v>0.53125</v>
      </c>
      <c r="S28" s="271"/>
      <c r="T28" s="291">
        <f>$A28</f>
        <v>0.53125</v>
      </c>
      <c r="U28" s="308"/>
      <c r="V28" s="215">
        <f>$A28</f>
        <v>0.53125</v>
      </c>
      <c r="W28" s="216"/>
      <c r="X28" s="216"/>
      <c r="Y28" s="216"/>
      <c r="Z28" s="216"/>
      <c r="AA28" s="217"/>
      <c r="AB28" s="270">
        <f>$A28</f>
        <v>0.53125</v>
      </c>
      <c r="AC28" s="271"/>
      <c r="AD28" s="69">
        <f>$A28</f>
        <v>0.53125</v>
      </c>
      <c r="AE28" s="12">
        <f>$A28</f>
        <v>0.53125</v>
      </c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48" t="s">
        <v>9</v>
      </c>
      <c r="E29" s="349"/>
      <c r="F29" s="377" t="s">
        <v>7</v>
      </c>
      <c r="G29" s="413" t="s">
        <v>5</v>
      </c>
      <c r="H29" s="365" t="s">
        <v>10</v>
      </c>
      <c r="I29" s="366"/>
      <c r="J29" s="348" t="s">
        <v>9</v>
      </c>
      <c r="K29" s="349"/>
      <c r="L29" s="361" t="s">
        <v>8</v>
      </c>
      <c r="M29" s="449"/>
      <c r="N29" s="365" t="s">
        <v>10</v>
      </c>
      <c r="O29" s="366"/>
      <c r="P29" s="332" t="s">
        <v>7</v>
      </c>
      <c r="Q29" s="333"/>
      <c r="R29" s="344" t="s">
        <v>6</v>
      </c>
      <c r="S29" s="371"/>
      <c r="T29" s="381" t="s">
        <v>5</v>
      </c>
      <c r="U29" s="382"/>
      <c r="V29" s="194" t="s">
        <v>21</v>
      </c>
      <c r="W29" s="195"/>
      <c r="X29" s="195"/>
      <c r="Y29" s="195"/>
      <c r="Z29" s="195"/>
      <c r="AA29" s="196"/>
      <c r="AB29" s="344" t="s">
        <v>6</v>
      </c>
      <c r="AC29" s="371"/>
      <c r="AD29" s="377" t="s">
        <v>7</v>
      </c>
      <c r="AE29" s="379" t="s">
        <v>10</v>
      </c>
      <c r="AF29" s="348" t="s">
        <v>9</v>
      </c>
      <c r="AG29" s="349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48"/>
      <c r="E30" s="349"/>
      <c r="F30" s="377"/>
      <c r="G30" s="413"/>
      <c r="H30" s="365"/>
      <c r="I30" s="366"/>
      <c r="J30" s="348"/>
      <c r="K30" s="349"/>
      <c r="L30" s="361"/>
      <c r="M30" s="449"/>
      <c r="N30" s="365"/>
      <c r="O30" s="366"/>
      <c r="P30" s="332"/>
      <c r="Q30" s="333"/>
      <c r="R30" s="344"/>
      <c r="S30" s="371"/>
      <c r="T30" s="381"/>
      <c r="U30" s="382"/>
      <c r="V30" s="194"/>
      <c r="W30" s="195"/>
      <c r="X30" s="195"/>
      <c r="Y30" s="195"/>
      <c r="Z30" s="195"/>
      <c r="AA30" s="196"/>
      <c r="AB30" s="344"/>
      <c r="AC30" s="371"/>
      <c r="AD30" s="377"/>
      <c r="AE30" s="379"/>
      <c r="AF30" s="348"/>
      <c r="AG30" s="349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50"/>
      <c r="E31" s="351"/>
      <c r="F31" s="378"/>
      <c r="G31" s="414"/>
      <c r="H31" s="367"/>
      <c r="I31" s="368"/>
      <c r="J31" s="350"/>
      <c r="K31" s="351"/>
      <c r="L31" s="363"/>
      <c r="M31" s="450"/>
      <c r="N31" s="367"/>
      <c r="O31" s="368"/>
      <c r="P31" s="334"/>
      <c r="Q31" s="335"/>
      <c r="R31" s="346"/>
      <c r="S31" s="372"/>
      <c r="T31" s="383"/>
      <c r="U31" s="384"/>
      <c r="V31" s="194"/>
      <c r="W31" s="195"/>
      <c r="X31" s="195"/>
      <c r="Y31" s="195"/>
      <c r="Z31" s="195"/>
      <c r="AA31" s="196"/>
      <c r="AB31" s="346"/>
      <c r="AC31" s="372"/>
      <c r="AD31" s="378"/>
      <c r="AE31" s="380"/>
      <c r="AF31" s="350"/>
      <c r="AG31" s="351"/>
    </row>
    <row r="32" spans="1:38" s="4" customFormat="1" ht="13.5" customHeight="1">
      <c r="A32" s="9">
        <v>7.2916666666666699E-2</v>
      </c>
      <c r="B32" s="68"/>
      <c r="C32" s="68"/>
      <c r="D32" s="240">
        <f>$A32</f>
        <v>7.2916666666666699E-2</v>
      </c>
      <c r="E32" s="295"/>
      <c r="F32" s="13">
        <f>$A32</f>
        <v>7.2916666666666699E-2</v>
      </c>
      <c r="G32" s="69">
        <f>$A32</f>
        <v>7.2916666666666699E-2</v>
      </c>
      <c r="H32" s="254">
        <f>$A32</f>
        <v>7.2916666666666699E-2</v>
      </c>
      <c r="I32" s="255"/>
      <c r="J32" s="256">
        <f>$A32</f>
        <v>7.2916666666666699E-2</v>
      </c>
      <c r="K32" s="257"/>
      <c r="L32" s="270">
        <f>$A32</f>
        <v>7.2916666666666699E-2</v>
      </c>
      <c r="M32" s="271"/>
      <c r="N32" s="240">
        <f>$A32</f>
        <v>7.2916666666666699E-2</v>
      </c>
      <c r="O32" s="295"/>
      <c r="P32" s="254">
        <f>$A32</f>
        <v>7.2916666666666699E-2</v>
      </c>
      <c r="Q32" s="255"/>
      <c r="R32" s="240">
        <f>$A32</f>
        <v>7.2916666666666699E-2</v>
      </c>
      <c r="S32" s="241"/>
      <c r="T32" s="256">
        <f>$A32</f>
        <v>7.2916666666666699E-2</v>
      </c>
      <c r="U32" s="257"/>
      <c r="V32" s="194"/>
      <c r="W32" s="195"/>
      <c r="X32" s="195"/>
      <c r="Y32" s="195"/>
      <c r="Z32" s="195"/>
      <c r="AA32" s="196"/>
      <c r="AB32" s="254">
        <f>$A32</f>
        <v>7.2916666666666699E-2</v>
      </c>
      <c r="AC32" s="255"/>
      <c r="AD32" s="12">
        <f>$A32</f>
        <v>7.2916666666666699E-2</v>
      </c>
      <c r="AE32" s="69">
        <f>$A32</f>
        <v>7.2916666666666699E-2</v>
      </c>
      <c r="AF32" s="270">
        <f>$A32</f>
        <v>7.2916666666666699E-2</v>
      </c>
      <c r="AG32" s="271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61" t="s">
        <v>8</v>
      </c>
      <c r="E33" s="449"/>
      <c r="F33" s="413" t="s">
        <v>5</v>
      </c>
      <c r="G33" s="377" t="s">
        <v>7</v>
      </c>
      <c r="H33" s="348" t="s">
        <v>9</v>
      </c>
      <c r="I33" s="349"/>
      <c r="J33" s="332" t="s">
        <v>7</v>
      </c>
      <c r="K33" s="333"/>
      <c r="L33" s="344" t="s">
        <v>6</v>
      </c>
      <c r="M33" s="371"/>
      <c r="N33" s="361" t="s">
        <v>8</v>
      </c>
      <c r="O33" s="449"/>
      <c r="P33" s="348" t="s">
        <v>9</v>
      </c>
      <c r="Q33" s="349"/>
      <c r="R33" s="361" t="s">
        <v>8</v>
      </c>
      <c r="S33" s="362"/>
      <c r="T33" s="332" t="s">
        <v>7</v>
      </c>
      <c r="U33" s="333"/>
      <c r="V33" s="194"/>
      <c r="W33" s="195"/>
      <c r="X33" s="195"/>
      <c r="Y33" s="195"/>
      <c r="Z33" s="195"/>
      <c r="AA33" s="196"/>
      <c r="AB33" s="348" t="s">
        <v>9</v>
      </c>
      <c r="AC33" s="349"/>
      <c r="AD33" s="379" t="s">
        <v>10</v>
      </c>
      <c r="AE33" s="377" t="s">
        <v>7</v>
      </c>
      <c r="AF33" s="344" t="s">
        <v>6</v>
      </c>
      <c r="AG33" s="371"/>
    </row>
    <row r="34" spans="1:33" s="4" customFormat="1" ht="13.5" customHeight="1">
      <c r="A34" s="9">
        <v>9.3750000000000097E-2</v>
      </c>
      <c r="B34" s="10"/>
      <c r="C34" s="10"/>
      <c r="D34" s="361"/>
      <c r="E34" s="449"/>
      <c r="F34" s="413"/>
      <c r="G34" s="377"/>
      <c r="H34" s="348"/>
      <c r="I34" s="349"/>
      <c r="J34" s="332"/>
      <c r="K34" s="333"/>
      <c r="L34" s="344"/>
      <c r="M34" s="371"/>
      <c r="N34" s="361"/>
      <c r="O34" s="449"/>
      <c r="P34" s="348"/>
      <c r="Q34" s="349"/>
      <c r="R34" s="361"/>
      <c r="S34" s="362"/>
      <c r="T34" s="332"/>
      <c r="U34" s="333"/>
      <c r="V34" s="194"/>
      <c r="W34" s="195"/>
      <c r="X34" s="195"/>
      <c r="Y34" s="195"/>
      <c r="Z34" s="195"/>
      <c r="AA34" s="196"/>
      <c r="AB34" s="348"/>
      <c r="AC34" s="349"/>
      <c r="AD34" s="379"/>
      <c r="AE34" s="377"/>
      <c r="AF34" s="344"/>
      <c r="AG34" s="371"/>
    </row>
    <row r="35" spans="1:33" s="4" customFormat="1" ht="13.5" customHeight="1">
      <c r="A35" s="9">
        <v>0.104166666666667</v>
      </c>
      <c r="B35" s="10"/>
      <c r="C35" s="10"/>
      <c r="D35" s="363"/>
      <c r="E35" s="450"/>
      <c r="F35" s="414"/>
      <c r="G35" s="378"/>
      <c r="H35" s="350"/>
      <c r="I35" s="351"/>
      <c r="J35" s="334"/>
      <c r="K35" s="335"/>
      <c r="L35" s="346"/>
      <c r="M35" s="372"/>
      <c r="N35" s="363"/>
      <c r="O35" s="450"/>
      <c r="P35" s="350"/>
      <c r="Q35" s="351"/>
      <c r="R35" s="363"/>
      <c r="S35" s="364"/>
      <c r="T35" s="334"/>
      <c r="U35" s="335"/>
      <c r="V35" s="197"/>
      <c r="W35" s="198"/>
      <c r="X35" s="198"/>
      <c r="Y35" s="198"/>
      <c r="Z35" s="198"/>
      <c r="AA35" s="199"/>
      <c r="AB35" s="350"/>
      <c r="AC35" s="351"/>
      <c r="AD35" s="380"/>
      <c r="AE35" s="378"/>
      <c r="AF35" s="346"/>
      <c r="AG35" s="372"/>
    </row>
    <row r="36" spans="1:33" s="4" customFormat="1" ht="13.5" customHeight="1">
      <c r="A36" s="9">
        <v>0.114583333333333</v>
      </c>
      <c r="B36" s="68"/>
      <c r="C36" s="68"/>
      <c r="D36" s="3"/>
      <c r="E36" s="3"/>
      <c r="F36" s="67"/>
      <c r="G36" s="18"/>
      <c r="H36" s="3"/>
      <c r="I36" s="3"/>
      <c r="J36" s="3"/>
      <c r="K36" s="3"/>
      <c r="L36" s="67"/>
      <c r="M36" s="18"/>
      <c r="N36" s="3"/>
      <c r="O36" s="3"/>
      <c r="V36" s="516" t="s">
        <v>83</v>
      </c>
      <c r="W36" s="190"/>
      <c r="X36" s="190"/>
      <c r="Y36" s="190"/>
      <c r="Z36" s="190"/>
      <c r="AA36" s="517"/>
    </row>
    <row r="37" spans="1:33" s="4" customFormat="1" ht="13.5" customHeight="1">
      <c r="A37" s="9">
        <v>0.124999999999999</v>
      </c>
      <c r="B37" s="10"/>
      <c r="C37" s="10"/>
      <c r="D37" s="191" t="s">
        <v>71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71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61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s="4" customFormat="1" ht="13.5" customHeight="1">
      <c r="A40" s="9">
        <v>0.156249999999997</v>
      </c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1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68"/>
      <c r="C42" s="6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5"/>
      <c r="Q42" s="5"/>
      <c r="R42" s="5"/>
      <c r="S42" s="5"/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14"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R5:S5"/>
    <mergeCell ref="X5:Y5"/>
    <mergeCell ref="AD5:AE5"/>
    <mergeCell ref="H1:AC1"/>
    <mergeCell ref="AD1:AG1"/>
    <mergeCell ref="AD2:AG2"/>
    <mergeCell ref="N7:O7"/>
    <mergeCell ref="P7:Q7"/>
    <mergeCell ref="R7:S7"/>
    <mergeCell ref="T7:U7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V7:W7"/>
    <mergeCell ref="X7:Y7"/>
    <mergeCell ref="V8:W8"/>
    <mergeCell ref="X8:Y8"/>
    <mergeCell ref="Z8:AA8"/>
    <mergeCell ref="L8:M8"/>
    <mergeCell ref="AB8:AG8"/>
    <mergeCell ref="P8:Q8"/>
    <mergeCell ref="T8:U8"/>
    <mergeCell ref="D8:E8"/>
    <mergeCell ref="F8:G8"/>
    <mergeCell ref="H8:I8"/>
    <mergeCell ref="J8:K8"/>
    <mergeCell ref="N8:O8"/>
    <mergeCell ref="D16:I16"/>
    <mergeCell ref="P16:U16"/>
    <mergeCell ref="V16:AA16"/>
    <mergeCell ref="AB16:AG16"/>
    <mergeCell ref="D9:E11"/>
    <mergeCell ref="F9:G11"/>
    <mergeCell ref="H9:I11"/>
    <mergeCell ref="D12:I12"/>
    <mergeCell ref="D13:I15"/>
    <mergeCell ref="AB9:AG15"/>
    <mergeCell ref="J13:K15"/>
    <mergeCell ref="L13:L15"/>
    <mergeCell ref="M13:M15"/>
    <mergeCell ref="N13:O15"/>
    <mergeCell ref="J12:K12"/>
    <mergeCell ref="N12:O12"/>
    <mergeCell ref="V9:W11"/>
    <mergeCell ref="X9:Y11"/>
    <mergeCell ref="Z9:AA11"/>
    <mergeCell ref="L9:M11"/>
    <mergeCell ref="J9:K11"/>
    <mergeCell ref="N9:O11"/>
    <mergeCell ref="P9:Q11"/>
    <mergeCell ref="T9:U11"/>
    <mergeCell ref="R9:R11"/>
    <mergeCell ref="S9:S11"/>
    <mergeCell ref="F19:G21"/>
    <mergeCell ref="H19:I21"/>
    <mergeCell ref="P12:Q12"/>
    <mergeCell ref="T12:U12"/>
    <mergeCell ref="P13:Q15"/>
    <mergeCell ref="T13:U15"/>
    <mergeCell ref="R13:R15"/>
    <mergeCell ref="S13:S15"/>
    <mergeCell ref="J16:K16"/>
    <mergeCell ref="N16:O16"/>
    <mergeCell ref="D18:E18"/>
    <mergeCell ref="F18:G18"/>
    <mergeCell ref="H18:I18"/>
    <mergeCell ref="P18:Q18"/>
    <mergeCell ref="L17:L19"/>
    <mergeCell ref="M17:M19"/>
    <mergeCell ref="N17:O19"/>
    <mergeCell ref="J20:K20"/>
    <mergeCell ref="L20:M20"/>
    <mergeCell ref="N20:O20"/>
    <mergeCell ref="P17:U17"/>
    <mergeCell ref="D17:I17"/>
    <mergeCell ref="R18:S18"/>
    <mergeCell ref="R19:S21"/>
    <mergeCell ref="J17:K19"/>
    <mergeCell ref="D28:E28"/>
    <mergeCell ref="H28:I28"/>
    <mergeCell ref="J28:K28"/>
    <mergeCell ref="L28:M28"/>
    <mergeCell ref="N28:O28"/>
    <mergeCell ref="AD29:AD31"/>
    <mergeCell ref="AF22:AG22"/>
    <mergeCell ref="AB23:AC25"/>
    <mergeCell ref="AD23:AE25"/>
    <mergeCell ref="AF23:AG25"/>
    <mergeCell ref="D23:E25"/>
    <mergeCell ref="F23:G25"/>
    <mergeCell ref="H23:I25"/>
    <mergeCell ref="P23:Q25"/>
    <mergeCell ref="D22:E22"/>
    <mergeCell ref="F22:G22"/>
    <mergeCell ref="H22:I22"/>
    <mergeCell ref="P22:Q22"/>
    <mergeCell ref="J24:O24"/>
    <mergeCell ref="J25:O25"/>
    <mergeCell ref="J21:K23"/>
    <mergeCell ref="L21:M23"/>
    <mergeCell ref="N21:O23"/>
    <mergeCell ref="D19:E21"/>
    <mergeCell ref="D29:E31"/>
    <mergeCell ref="F29:F31"/>
    <mergeCell ref="G29:G31"/>
    <mergeCell ref="H29:I31"/>
    <mergeCell ref="AD33:AD35"/>
    <mergeCell ref="AF33:AG35"/>
    <mergeCell ref="D26:I26"/>
    <mergeCell ref="J26:O26"/>
    <mergeCell ref="P26:U26"/>
    <mergeCell ref="V26:AA26"/>
    <mergeCell ref="AB26:AG26"/>
    <mergeCell ref="J29:K31"/>
    <mergeCell ref="L29:M31"/>
    <mergeCell ref="P28:Q28"/>
    <mergeCell ref="R28:S28"/>
    <mergeCell ref="T28:U28"/>
    <mergeCell ref="V28:AA28"/>
    <mergeCell ref="AB28:AC28"/>
    <mergeCell ref="AF28:AG28"/>
    <mergeCell ref="D27:I27"/>
    <mergeCell ref="J27:O27"/>
    <mergeCell ref="P27:U27"/>
    <mergeCell ref="V27:AA27"/>
    <mergeCell ref="AB27:AG27"/>
    <mergeCell ref="N29:O31"/>
    <mergeCell ref="P29:Q31"/>
    <mergeCell ref="R29:S31"/>
    <mergeCell ref="T29:U31"/>
    <mergeCell ref="V29:AA35"/>
    <mergeCell ref="AB29:AC31"/>
    <mergeCell ref="T32:U32"/>
    <mergeCell ref="AB32:AC32"/>
    <mergeCell ref="T33:U35"/>
    <mergeCell ref="AB33:AC35"/>
    <mergeCell ref="D37:I37"/>
    <mergeCell ref="J37:O37"/>
    <mergeCell ref="P37:U37"/>
    <mergeCell ref="V37:AA37"/>
    <mergeCell ref="AB37:AG37"/>
    <mergeCell ref="AF32:AG32"/>
    <mergeCell ref="D33:E35"/>
    <mergeCell ref="F33:F35"/>
    <mergeCell ref="G33:G35"/>
    <mergeCell ref="H33:I35"/>
    <mergeCell ref="J33:K35"/>
    <mergeCell ref="L33:M35"/>
    <mergeCell ref="N33:O35"/>
    <mergeCell ref="P33:Q35"/>
    <mergeCell ref="R33:S35"/>
    <mergeCell ref="V36:AA36"/>
    <mergeCell ref="D32:E32"/>
    <mergeCell ref="H32:I32"/>
    <mergeCell ref="J32:K32"/>
    <mergeCell ref="L32:M32"/>
    <mergeCell ref="N32:O32"/>
    <mergeCell ref="P32:Q32"/>
    <mergeCell ref="R32:S32"/>
    <mergeCell ref="AE33:AE35"/>
    <mergeCell ref="AE29:AE31"/>
    <mergeCell ref="T22:U22"/>
    <mergeCell ref="T23:U25"/>
    <mergeCell ref="AB22:AC22"/>
    <mergeCell ref="AD22:AE22"/>
    <mergeCell ref="AD18:AE18"/>
    <mergeCell ref="AB17:AG17"/>
    <mergeCell ref="AF29:AG31"/>
    <mergeCell ref="AB19:AC21"/>
    <mergeCell ref="AD19:AE21"/>
    <mergeCell ref="AF19:AG21"/>
    <mergeCell ref="X19:Y21"/>
    <mergeCell ref="Z19:AA21"/>
    <mergeCell ref="AF18:AG18"/>
    <mergeCell ref="V22:AA22"/>
    <mergeCell ref="V23:AA25"/>
    <mergeCell ref="V19:W21"/>
    <mergeCell ref="V18:W18"/>
    <mergeCell ref="X18:Y18"/>
    <mergeCell ref="Z18:AA18"/>
    <mergeCell ref="AB18:AC18"/>
    <mergeCell ref="T18:U18"/>
    <mergeCell ref="V17:AA17"/>
    <mergeCell ref="R22:S22"/>
    <mergeCell ref="R23:S25"/>
    <mergeCell ref="P19:Q21"/>
    <mergeCell ref="T19:U21"/>
    <mergeCell ref="V12:W12"/>
    <mergeCell ref="X12:Y12"/>
    <mergeCell ref="Z12:AA12"/>
    <mergeCell ref="V13:W15"/>
    <mergeCell ref="X13:Y15"/>
    <mergeCell ref="Z13:AA1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Normal="100" zoomScaleSheetLayoutView="100" zoomScalePageLayoutView="80" workbookViewId="0">
      <selection activeCell="U39" sqref="U39"/>
    </sheetView>
  </sheetViews>
  <sheetFormatPr defaultColWidth="4" defaultRowHeight="12.75"/>
  <cols>
    <col min="1" max="1" width="8.140625" style="1" customWidth="1"/>
    <col min="2" max="3" width="2.7109375" style="58" customWidth="1"/>
    <col min="4" max="33" width="4.7109375" style="3" customWidth="1"/>
    <col min="34" max="34" width="4" style="3"/>
    <col min="35" max="35" width="10.42578125" style="4" customWidth="1"/>
    <col min="36" max="16384" width="4" style="3"/>
  </cols>
  <sheetData>
    <row r="1" spans="1:36" s="38" customFormat="1" ht="18.75">
      <c r="A1" s="34" t="s">
        <v>43</v>
      </c>
      <c r="B1" s="37"/>
      <c r="C1" s="37"/>
      <c r="E1" s="39"/>
      <c r="F1" s="39"/>
      <c r="G1" s="39"/>
      <c r="H1" s="231" t="s">
        <v>77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6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6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6" s="32" customFormat="1" ht="13.5" customHeight="1">
      <c r="A4" s="110">
        <v>23</v>
      </c>
      <c r="B4" s="111" t="s">
        <v>137</v>
      </c>
      <c r="D4" s="234">
        <v>41904</v>
      </c>
      <c r="E4" s="234"/>
      <c r="F4" s="234"/>
      <c r="G4" s="235" t="str">
        <f>"(day "&amp;$A$4+0&amp;")"</f>
        <v>(day 23)</v>
      </c>
      <c r="H4" s="235"/>
      <c r="I4" s="235"/>
      <c r="J4" s="234">
        <f>D4+1</f>
        <v>41905</v>
      </c>
      <c r="K4" s="234"/>
      <c r="L4" s="234"/>
      <c r="M4" s="235" t="str">
        <f>"(day "&amp;$A$4+1&amp;")"</f>
        <v>(day 24)</v>
      </c>
      <c r="N4" s="235"/>
      <c r="O4" s="235"/>
      <c r="P4" s="234">
        <f>J4+1</f>
        <v>41906</v>
      </c>
      <c r="Q4" s="234"/>
      <c r="R4" s="234"/>
      <c r="S4" s="235" t="str">
        <f>"(day "&amp;$A$4+2&amp;")"</f>
        <v>(day 25)</v>
      </c>
      <c r="T4" s="235"/>
      <c r="U4" s="235"/>
      <c r="V4" s="234">
        <f>P4+1</f>
        <v>41907</v>
      </c>
      <c r="W4" s="234"/>
      <c r="X4" s="234"/>
      <c r="Y4" s="235" t="str">
        <f>"(day "&amp;$A$4+3&amp;")"</f>
        <v>(day 26)</v>
      </c>
      <c r="Z4" s="235"/>
      <c r="AA4" s="235"/>
      <c r="AB4" s="234">
        <f>V4+1</f>
        <v>41908</v>
      </c>
      <c r="AC4" s="234"/>
      <c r="AD4" s="234"/>
      <c r="AE4" s="235" t="str">
        <f>"(day "&amp;$A$4+4&amp;")"</f>
        <v>(day 27)</v>
      </c>
      <c r="AF4" s="235"/>
      <c r="AG4" s="235"/>
      <c r="AI4" s="6"/>
    </row>
    <row r="5" spans="1:36" s="7" customFormat="1" ht="13.5" customHeight="1">
      <c r="A5" s="112">
        <v>6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70">
        <f>$A8</f>
        <v>0.32291666666666669</v>
      </c>
      <c r="E8" s="271"/>
      <c r="F8" s="238">
        <f>$A8</f>
        <v>0.32291666666666669</v>
      </c>
      <c r="G8" s="239"/>
      <c r="H8" s="291">
        <f>$A8</f>
        <v>0.32291666666666669</v>
      </c>
      <c r="I8" s="308"/>
      <c r="J8" s="238">
        <f>$A8</f>
        <v>0.32291666666666669</v>
      </c>
      <c r="K8" s="239"/>
      <c r="L8" s="28">
        <f>$A8</f>
        <v>0.32291666666666669</v>
      </c>
      <c r="M8" s="69">
        <f>$A8</f>
        <v>0.32291666666666669</v>
      </c>
      <c r="N8" s="270">
        <f>$A8</f>
        <v>0.32291666666666669</v>
      </c>
      <c r="O8" s="271"/>
      <c r="P8" s="291">
        <f>$A8</f>
        <v>0.32291666666666669</v>
      </c>
      <c r="Q8" s="308"/>
      <c r="R8" s="254">
        <f>$A8</f>
        <v>0.32291666666666669</v>
      </c>
      <c r="S8" s="255"/>
      <c r="T8" s="270">
        <f>$A8</f>
        <v>0.32291666666666669</v>
      </c>
      <c r="U8" s="271"/>
      <c r="V8" s="270">
        <f>$A8</f>
        <v>0.32291666666666669</v>
      </c>
      <c r="W8" s="271"/>
      <c r="X8" s="254">
        <f>$A8</f>
        <v>0.32291666666666669</v>
      </c>
      <c r="Y8" s="255"/>
      <c r="Z8" s="238">
        <f>$A8</f>
        <v>0.32291666666666669</v>
      </c>
      <c r="AA8" s="239"/>
      <c r="AB8" s="270">
        <f>$A8</f>
        <v>0.32291666666666669</v>
      </c>
      <c r="AC8" s="271"/>
      <c r="AD8" s="240">
        <f>$A8</f>
        <v>0.32291666666666669</v>
      </c>
      <c r="AE8" s="295"/>
      <c r="AF8" s="238">
        <f>$A8</f>
        <v>0.32291666666666669</v>
      </c>
      <c r="AG8" s="239"/>
    </row>
    <row r="9" spans="1:36" ht="13.5" customHeight="1">
      <c r="A9" s="9">
        <v>0.33333333333333331</v>
      </c>
      <c r="B9" s="10"/>
      <c r="C9" s="10"/>
      <c r="D9" s="344" t="s">
        <v>6</v>
      </c>
      <c r="E9" s="371"/>
      <c r="F9" s="365" t="s">
        <v>10</v>
      </c>
      <c r="G9" s="366"/>
      <c r="H9" s="381" t="s">
        <v>5</v>
      </c>
      <c r="I9" s="382"/>
      <c r="J9" s="365" t="s">
        <v>10</v>
      </c>
      <c r="K9" s="366"/>
      <c r="L9" s="536" t="s">
        <v>14</v>
      </c>
      <c r="M9" s="377" t="s">
        <v>7</v>
      </c>
      <c r="N9" s="344" t="s">
        <v>6</v>
      </c>
      <c r="O9" s="371"/>
      <c r="P9" s="381" t="s">
        <v>5</v>
      </c>
      <c r="Q9" s="382"/>
      <c r="R9" s="348" t="s">
        <v>9</v>
      </c>
      <c r="S9" s="349"/>
      <c r="T9" s="344" t="s">
        <v>6</v>
      </c>
      <c r="U9" s="371"/>
      <c r="V9" s="344" t="s">
        <v>6</v>
      </c>
      <c r="W9" s="371"/>
      <c r="X9" s="348" t="s">
        <v>9</v>
      </c>
      <c r="Y9" s="349"/>
      <c r="Z9" s="365" t="s">
        <v>10</v>
      </c>
      <c r="AA9" s="366"/>
      <c r="AB9" s="344" t="s">
        <v>6</v>
      </c>
      <c r="AC9" s="371"/>
      <c r="AD9" s="361" t="s">
        <v>8</v>
      </c>
      <c r="AE9" s="449"/>
      <c r="AF9" s="365" t="s">
        <v>10</v>
      </c>
      <c r="AG9" s="366"/>
    </row>
    <row r="10" spans="1:36" ht="13.5" customHeight="1">
      <c r="A10" s="9">
        <v>0.34375</v>
      </c>
      <c r="B10" s="10"/>
      <c r="C10" s="10"/>
      <c r="D10" s="344"/>
      <c r="E10" s="371"/>
      <c r="F10" s="365"/>
      <c r="G10" s="366"/>
      <c r="H10" s="381"/>
      <c r="I10" s="382"/>
      <c r="J10" s="365"/>
      <c r="K10" s="366"/>
      <c r="L10" s="536"/>
      <c r="M10" s="377"/>
      <c r="N10" s="344"/>
      <c r="O10" s="371"/>
      <c r="P10" s="381"/>
      <c r="Q10" s="382"/>
      <c r="R10" s="348"/>
      <c r="S10" s="349"/>
      <c r="T10" s="344"/>
      <c r="U10" s="371"/>
      <c r="V10" s="344"/>
      <c r="W10" s="371"/>
      <c r="X10" s="348"/>
      <c r="Y10" s="349"/>
      <c r="Z10" s="365"/>
      <c r="AA10" s="366"/>
      <c r="AB10" s="344"/>
      <c r="AC10" s="371"/>
      <c r="AD10" s="361"/>
      <c r="AE10" s="449"/>
      <c r="AF10" s="365"/>
      <c r="AG10" s="366"/>
    </row>
    <row r="11" spans="1:36" ht="13.5" customHeight="1">
      <c r="A11" s="9">
        <v>0.35416666666666702</v>
      </c>
      <c r="B11" s="10"/>
      <c r="C11" s="10"/>
      <c r="D11" s="346"/>
      <c r="E11" s="372"/>
      <c r="F11" s="367"/>
      <c r="G11" s="368"/>
      <c r="H11" s="383"/>
      <c r="I11" s="384"/>
      <c r="J11" s="367"/>
      <c r="K11" s="368"/>
      <c r="L11" s="537"/>
      <c r="M11" s="378"/>
      <c r="N11" s="346"/>
      <c r="O11" s="372"/>
      <c r="P11" s="383"/>
      <c r="Q11" s="384"/>
      <c r="R11" s="350"/>
      <c r="S11" s="351"/>
      <c r="T11" s="346"/>
      <c r="U11" s="372"/>
      <c r="V11" s="346"/>
      <c r="W11" s="372"/>
      <c r="X11" s="350"/>
      <c r="Y11" s="388"/>
      <c r="Z11" s="367"/>
      <c r="AA11" s="368"/>
      <c r="AB11" s="346"/>
      <c r="AC11" s="372"/>
      <c r="AD11" s="363"/>
      <c r="AE11" s="450"/>
      <c r="AF11" s="367"/>
      <c r="AG11" s="368"/>
    </row>
    <row r="12" spans="1:36" ht="13.5" customHeight="1">
      <c r="A12" s="9">
        <v>0.36458333333333298</v>
      </c>
      <c r="D12" s="256">
        <f>$A12</f>
        <v>0.36458333333333298</v>
      </c>
      <c r="E12" s="257"/>
      <c r="F12" s="240">
        <f>$A12</f>
        <v>0.36458333333333298</v>
      </c>
      <c r="G12" s="295"/>
      <c r="H12" s="254">
        <f>$A12</f>
        <v>0.36458333333333298</v>
      </c>
      <c r="I12" s="255"/>
      <c r="J12" s="254">
        <f>$A12</f>
        <v>0.36458333333333298</v>
      </c>
      <c r="K12" s="255"/>
      <c r="L12" s="69">
        <f>$A12</f>
        <v>0.36458333333333298</v>
      </c>
      <c r="M12" s="28">
        <f>$A12</f>
        <v>0.36458333333333298</v>
      </c>
      <c r="N12" s="240">
        <f>$A12</f>
        <v>0.36458333333333298</v>
      </c>
      <c r="O12" s="241"/>
      <c r="P12" s="254">
        <f>$A12</f>
        <v>0.36458333333333298</v>
      </c>
      <c r="Q12" s="255"/>
      <c r="R12" s="69">
        <f>$A12</f>
        <v>0.36458333333333298</v>
      </c>
      <c r="S12" s="13">
        <f>$A12</f>
        <v>0.36458333333333298</v>
      </c>
      <c r="T12" s="240">
        <f>$A12</f>
        <v>0.36458333333333298</v>
      </c>
      <c r="U12" s="241"/>
      <c r="V12" s="240">
        <f>$A12</f>
        <v>0.36458333333333298</v>
      </c>
      <c r="W12" s="295"/>
      <c r="X12" s="295"/>
      <c r="Y12" s="295"/>
      <c r="Z12" s="295"/>
      <c r="AA12" s="241"/>
      <c r="AB12" s="256">
        <f>$A12</f>
        <v>0.36458333333333298</v>
      </c>
      <c r="AC12" s="257"/>
      <c r="AD12" s="254">
        <f>$A12</f>
        <v>0.36458333333333298</v>
      </c>
      <c r="AE12" s="255"/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332" t="s">
        <v>7</v>
      </c>
      <c r="E13" s="333"/>
      <c r="F13" s="361" t="s">
        <v>8</v>
      </c>
      <c r="G13" s="449"/>
      <c r="H13" s="348" t="s">
        <v>9</v>
      </c>
      <c r="I13" s="349"/>
      <c r="J13" s="348" t="s">
        <v>9</v>
      </c>
      <c r="K13" s="349"/>
      <c r="L13" s="377" t="s">
        <v>7</v>
      </c>
      <c r="M13" s="536" t="s">
        <v>14</v>
      </c>
      <c r="N13" s="361" t="s">
        <v>8</v>
      </c>
      <c r="O13" s="362"/>
      <c r="P13" s="348" t="s">
        <v>9</v>
      </c>
      <c r="Q13" s="349"/>
      <c r="R13" s="377" t="s">
        <v>7</v>
      </c>
      <c r="S13" s="413" t="s">
        <v>5</v>
      </c>
      <c r="T13" s="361" t="s">
        <v>8</v>
      </c>
      <c r="U13" s="362"/>
      <c r="V13" s="361" t="s">
        <v>8</v>
      </c>
      <c r="W13" s="449"/>
      <c r="X13" s="449"/>
      <c r="Y13" s="449"/>
      <c r="Z13" s="449"/>
      <c r="AA13" s="362"/>
      <c r="AB13" s="332" t="s">
        <v>7</v>
      </c>
      <c r="AC13" s="333"/>
      <c r="AD13" s="348" t="s">
        <v>9</v>
      </c>
      <c r="AE13" s="349"/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332"/>
      <c r="E14" s="333"/>
      <c r="F14" s="361"/>
      <c r="G14" s="449"/>
      <c r="H14" s="348"/>
      <c r="I14" s="349"/>
      <c r="J14" s="348"/>
      <c r="K14" s="349"/>
      <c r="L14" s="377"/>
      <c r="M14" s="536"/>
      <c r="N14" s="361"/>
      <c r="O14" s="362"/>
      <c r="P14" s="348"/>
      <c r="Q14" s="349"/>
      <c r="R14" s="377"/>
      <c r="S14" s="413"/>
      <c r="T14" s="361"/>
      <c r="U14" s="362"/>
      <c r="V14" s="361"/>
      <c r="W14" s="449"/>
      <c r="X14" s="449"/>
      <c r="Y14" s="449"/>
      <c r="Z14" s="449"/>
      <c r="AA14" s="362"/>
      <c r="AB14" s="332"/>
      <c r="AC14" s="333"/>
      <c r="AD14" s="348"/>
      <c r="AE14" s="349"/>
      <c r="AF14" s="361"/>
      <c r="AG14" s="362"/>
    </row>
    <row r="15" spans="1:36" ht="13.5" customHeight="1">
      <c r="A15" s="9">
        <v>0.39583333333333298</v>
      </c>
      <c r="B15" s="10"/>
      <c r="C15" s="10"/>
      <c r="D15" s="334"/>
      <c r="E15" s="335"/>
      <c r="F15" s="363"/>
      <c r="G15" s="450"/>
      <c r="H15" s="350"/>
      <c r="I15" s="351"/>
      <c r="J15" s="350"/>
      <c r="K15" s="351"/>
      <c r="L15" s="378"/>
      <c r="M15" s="537"/>
      <c r="N15" s="363"/>
      <c r="O15" s="364"/>
      <c r="P15" s="350"/>
      <c r="Q15" s="351"/>
      <c r="R15" s="378"/>
      <c r="S15" s="414"/>
      <c r="T15" s="363"/>
      <c r="U15" s="364"/>
      <c r="V15" s="363"/>
      <c r="W15" s="450"/>
      <c r="X15" s="450"/>
      <c r="Y15" s="450"/>
      <c r="Z15" s="450"/>
      <c r="AA15" s="364"/>
      <c r="AB15" s="334"/>
      <c r="AC15" s="335"/>
      <c r="AD15" s="350"/>
      <c r="AE15" s="351"/>
      <c r="AF15" s="363"/>
      <c r="AG15" s="364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3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79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40">
        <f>$A18</f>
        <v>0.42708333333333298</v>
      </c>
      <c r="E18" s="295"/>
      <c r="F18" s="270">
        <f>$A18</f>
        <v>0.42708333333333298</v>
      </c>
      <c r="G18" s="271"/>
      <c r="H18" s="256">
        <f>$A18</f>
        <v>0.42708333333333298</v>
      </c>
      <c r="I18" s="257"/>
      <c r="J18" s="270">
        <f>$A18</f>
        <v>0.42708333333333298</v>
      </c>
      <c r="K18" s="271"/>
      <c r="L18" s="240">
        <f>$A18</f>
        <v>0.42708333333333298</v>
      </c>
      <c r="M18" s="295"/>
      <c r="N18" s="184">
        <f>$A18</f>
        <v>0.42708333333333298</v>
      </c>
      <c r="O18" s="185"/>
      <c r="P18" s="219">
        <f>$A18</f>
        <v>0.42708333333333298</v>
      </c>
      <c r="Q18" s="317"/>
      <c r="R18" s="317"/>
      <c r="S18" s="317"/>
      <c r="T18" s="317"/>
      <c r="U18" s="318"/>
      <c r="V18" s="254">
        <f>$A18</f>
        <v>0.42708333333333298</v>
      </c>
      <c r="W18" s="255"/>
      <c r="X18" s="238">
        <f>$A18</f>
        <v>0.42708333333333298</v>
      </c>
      <c r="Y18" s="239"/>
      <c r="Z18" s="270">
        <f>$A18</f>
        <v>0.42708333333333298</v>
      </c>
      <c r="AA18" s="271"/>
      <c r="AB18" s="238">
        <f>$A18</f>
        <v>0.42708333333333298</v>
      </c>
      <c r="AC18" s="239"/>
      <c r="AD18" s="270">
        <f>$A18</f>
        <v>0.42708333333333298</v>
      </c>
      <c r="AE18" s="271"/>
      <c r="AF18" s="256">
        <f>$A18</f>
        <v>0.42708333333333298</v>
      </c>
      <c r="AG18" s="257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61" t="s">
        <v>8</v>
      </c>
      <c r="E19" s="449"/>
      <c r="F19" s="344" t="s">
        <v>6</v>
      </c>
      <c r="G19" s="371"/>
      <c r="H19" s="332" t="s">
        <v>7</v>
      </c>
      <c r="I19" s="333"/>
      <c r="J19" s="344" t="s">
        <v>6</v>
      </c>
      <c r="K19" s="371"/>
      <c r="L19" s="361" t="s">
        <v>8</v>
      </c>
      <c r="M19" s="449"/>
      <c r="N19" s="186" t="s">
        <v>14</v>
      </c>
      <c r="O19" s="187"/>
      <c r="P19" s="466" t="s">
        <v>78</v>
      </c>
      <c r="Q19" s="467"/>
      <c r="R19" s="467"/>
      <c r="S19" s="467"/>
      <c r="T19" s="467"/>
      <c r="U19" s="468"/>
      <c r="V19" s="348" t="s">
        <v>9</v>
      </c>
      <c r="W19" s="349"/>
      <c r="X19" s="365" t="s">
        <v>10</v>
      </c>
      <c r="Y19" s="366"/>
      <c r="Z19" s="344" t="s">
        <v>6</v>
      </c>
      <c r="AA19" s="371"/>
      <c r="AB19" s="365" t="s">
        <v>10</v>
      </c>
      <c r="AC19" s="366"/>
      <c r="AD19" s="344" t="s">
        <v>6</v>
      </c>
      <c r="AE19" s="371"/>
      <c r="AF19" s="332" t="s">
        <v>7</v>
      </c>
      <c r="AG19" s="333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61"/>
      <c r="E20" s="449"/>
      <c r="F20" s="344"/>
      <c r="G20" s="371"/>
      <c r="H20" s="332"/>
      <c r="I20" s="333"/>
      <c r="J20" s="344"/>
      <c r="K20" s="371"/>
      <c r="L20" s="361"/>
      <c r="M20" s="449"/>
      <c r="N20" s="186"/>
      <c r="O20" s="187"/>
      <c r="P20" s="466"/>
      <c r="Q20" s="467"/>
      <c r="R20" s="467"/>
      <c r="S20" s="467"/>
      <c r="T20" s="467"/>
      <c r="U20" s="468"/>
      <c r="V20" s="348"/>
      <c r="W20" s="349"/>
      <c r="X20" s="365"/>
      <c r="Y20" s="366"/>
      <c r="Z20" s="344"/>
      <c r="AA20" s="371"/>
      <c r="AB20" s="365"/>
      <c r="AC20" s="366"/>
      <c r="AD20" s="344"/>
      <c r="AE20" s="371"/>
      <c r="AF20" s="332"/>
      <c r="AG20" s="333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63"/>
      <c r="E21" s="450"/>
      <c r="F21" s="346"/>
      <c r="G21" s="372"/>
      <c r="H21" s="334"/>
      <c r="I21" s="335"/>
      <c r="J21" s="346"/>
      <c r="K21" s="372"/>
      <c r="L21" s="363"/>
      <c r="M21" s="450"/>
      <c r="N21" s="188"/>
      <c r="O21" s="189"/>
      <c r="P21" s="209"/>
      <c r="Q21" s="210"/>
      <c r="R21" s="210"/>
      <c r="S21" s="210"/>
      <c r="T21" s="210"/>
      <c r="U21" s="211"/>
      <c r="V21" s="350"/>
      <c r="W21" s="388"/>
      <c r="X21" s="367"/>
      <c r="Y21" s="368"/>
      <c r="Z21" s="346"/>
      <c r="AA21" s="372"/>
      <c r="AB21" s="367"/>
      <c r="AC21" s="368"/>
      <c r="AD21" s="346"/>
      <c r="AE21" s="372"/>
      <c r="AF21" s="334"/>
      <c r="AG21" s="335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91">
        <f>$A22</f>
        <v>0.46875</v>
      </c>
      <c r="E22" s="308"/>
      <c r="F22" s="254">
        <f>$A22</f>
        <v>0.46875</v>
      </c>
      <c r="G22" s="255"/>
      <c r="H22" s="238">
        <f>$A22</f>
        <v>0.46875</v>
      </c>
      <c r="I22" s="239"/>
      <c r="J22" s="184">
        <f>$A22</f>
        <v>0.46875</v>
      </c>
      <c r="K22" s="185"/>
      <c r="L22" s="238">
        <f>$A22</f>
        <v>0.46875</v>
      </c>
      <c r="M22" s="239"/>
      <c r="N22" s="256">
        <f>$A22</f>
        <v>0.46875</v>
      </c>
      <c r="O22" s="257"/>
      <c r="P22" s="270">
        <f>$A22</f>
        <v>0.46875</v>
      </c>
      <c r="Q22" s="271"/>
      <c r="R22" s="13">
        <f>$A22</f>
        <v>0.46875</v>
      </c>
      <c r="S22" s="69">
        <f>$A22</f>
        <v>0.46875</v>
      </c>
      <c r="T22" s="254">
        <f>$A22</f>
        <v>0.46875</v>
      </c>
      <c r="U22" s="255"/>
      <c r="V22" s="238">
        <f>$A22</f>
        <v>0.46875</v>
      </c>
      <c r="W22" s="239"/>
      <c r="X22" s="270">
        <f>$A22</f>
        <v>0.46875</v>
      </c>
      <c r="Y22" s="271"/>
      <c r="Z22" s="254">
        <f>$A22</f>
        <v>0.46875</v>
      </c>
      <c r="AA22" s="255"/>
      <c r="AB22" s="184">
        <f>$A22</f>
        <v>0.46875</v>
      </c>
      <c r="AC22" s="200"/>
      <c r="AD22" s="200"/>
      <c r="AE22" s="200"/>
      <c r="AF22" s="200"/>
      <c r="AG22" s="185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81" t="s">
        <v>5</v>
      </c>
      <c r="E23" s="382"/>
      <c r="F23" s="348" t="s">
        <v>9</v>
      </c>
      <c r="G23" s="349"/>
      <c r="H23" s="365" t="s">
        <v>10</v>
      </c>
      <c r="I23" s="366"/>
      <c r="J23" s="186" t="s">
        <v>14</v>
      </c>
      <c r="K23" s="187"/>
      <c r="L23" s="365" t="s">
        <v>10</v>
      </c>
      <c r="M23" s="366"/>
      <c r="N23" s="332" t="s">
        <v>7</v>
      </c>
      <c r="O23" s="333"/>
      <c r="P23" s="344" t="s">
        <v>6</v>
      </c>
      <c r="Q23" s="371"/>
      <c r="R23" s="413" t="s">
        <v>5</v>
      </c>
      <c r="S23" s="377" t="s">
        <v>7</v>
      </c>
      <c r="T23" s="348" t="s">
        <v>9</v>
      </c>
      <c r="U23" s="349"/>
      <c r="V23" s="365" t="s">
        <v>10</v>
      </c>
      <c r="W23" s="366"/>
      <c r="X23" s="344" t="s">
        <v>6</v>
      </c>
      <c r="Y23" s="371"/>
      <c r="Z23" s="348" t="s">
        <v>9</v>
      </c>
      <c r="AA23" s="349"/>
      <c r="AB23" s="186" t="s">
        <v>14</v>
      </c>
      <c r="AC23" s="201"/>
      <c r="AD23" s="201"/>
      <c r="AE23" s="201"/>
      <c r="AF23" s="201"/>
      <c r="AG23" s="187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81"/>
      <c r="E24" s="382"/>
      <c r="F24" s="348"/>
      <c r="G24" s="349"/>
      <c r="H24" s="365"/>
      <c r="I24" s="366"/>
      <c r="J24" s="186"/>
      <c r="K24" s="187"/>
      <c r="L24" s="365"/>
      <c r="M24" s="366"/>
      <c r="N24" s="332"/>
      <c r="O24" s="333"/>
      <c r="P24" s="344"/>
      <c r="Q24" s="371"/>
      <c r="R24" s="413"/>
      <c r="S24" s="377"/>
      <c r="T24" s="348"/>
      <c r="U24" s="349"/>
      <c r="V24" s="365"/>
      <c r="W24" s="366"/>
      <c r="X24" s="344"/>
      <c r="Y24" s="371"/>
      <c r="Z24" s="348"/>
      <c r="AA24" s="349"/>
      <c r="AB24" s="186"/>
      <c r="AC24" s="201"/>
      <c r="AD24" s="201"/>
      <c r="AE24" s="201"/>
      <c r="AF24" s="201"/>
      <c r="AG24" s="187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83"/>
      <c r="E25" s="384"/>
      <c r="F25" s="350"/>
      <c r="G25" s="351"/>
      <c r="H25" s="367"/>
      <c r="I25" s="368"/>
      <c r="J25" s="188"/>
      <c r="K25" s="189"/>
      <c r="L25" s="367"/>
      <c r="M25" s="368"/>
      <c r="N25" s="334"/>
      <c r="O25" s="335"/>
      <c r="P25" s="346"/>
      <c r="Q25" s="372"/>
      <c r="R25" s="414"/>
      <c r="S25" s="378"/>
      <c r="T25" s="350"/>
      <c r="U25" s="351"/>
      <c r="V25" s="367"/>
      <c r="W25" s="368"/>
      <c r="X25" s="346"/>
      <c r="Y25" s="372"/>
      <c r="Z25" s="350"/>
      <c r="AA25" s="388"/>
      <c r="AB25" s="188"/>
      <c r="AC25" s="202"/>
      <c r="AD25" s="202"/>
      <c r="AE25" s="202"/>
      <c r="AF25" s="202"/>
      <c r="AG25" s="189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3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4"/>
      <c r="V27" s="203" t="s">
        <v>75</v>
      </c>
      <c r="W27" s="204"/>
      <c r="X27" s="204"/>
      <c r="Y27" s="204"/>
      <c r="Z27" s="204"/>
      <c r="AA27" s="20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38">
        <f>$A28</f>
        <v>0.53125</v>
      </c>
      <c r="E28" s="239"/>
      <c r="F28" s="13">
        <f>$A28</f>
        <v>0.53125</v>
      </c>
      <c r="G28" s="69">
        <f>$A28</f>
        <v>0.53125</v>
      </c>
      <c r="H28" s="240">
        <f>$A28</f>
        <v>0.53125</v>
      </c>
      <c r="I28" s="241"/>
      <c r="J28" s="240">
        <f>$A28</f>
        <v>0.53125</v>
      </c>
      <c r="K28" s="295"/>
      <c r="L28" s="254">
        <f>$A28</f>
        <v>0.53125</v>
      </c>
      <c r="M28" s="255"/>
      <c r="N28" s="238">
        <f>$A28</f>
        <v>0.53125</v>
      </c>
      <c r="O28" s="239"/>
      <c r="P28" s="240">
        <f>$A28</f>
        <v>0.53125</v>
      </c>
      <c r="Q28" s="295"/>
      <c r="R28" s="270">
        <f>$A28</f>
        <v>0.53125</v>
      </c>
      <c r="S28" s="271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7"/>
      <c r="AB28" s="240">
        <f>$A28</f>
        <v>0.53125</v>
      </c>
      <c r="AC28" s="295"/>
      <c r="AD28" s="69">
        <f>$A28</f>
        <v>0.53125</v>
      </c>
      <c r="AE28" s="12">
        <f>$A28</f>
        <v>0.53125</v>
      </c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65" t="s">
        <v>10</v>
      </c>
      <c r="E29" s="366"/>
      <c r="F29" s="413" t="s">
        <v>5</v>
      </c>
      <c r="G29" s="377" t="s">
        <v>7</v>
      </c>
      <c r="H29" s="361" t="s">
        <v>8</v>
      </c>
      <c r="I29" s="362"/>
      <c r="J29" s="361" t="s">
        <v>8</v>
      </c>
      <c r="K29" s="449"/>
      <c r="L29" s="348" t="s">
        <v>9</v>
      </c>
      <c r="M29" s="349"/>
      <c r="N29" s="365" t="s">
        <v>10</v>
      </c>
      <c r="O29" s="366"/>
      <c r="P29" s="361" t="s">
        <v>8</v>
      </c>
      <c r="Q29" s="449"/>
      <c r="R29" s="344" t="s">
        <v>6</v>
      </c>
      <c r="S29" s="371"/>
      <c r="T29" s="332" t="s">
        <v>7</v>
      </c>
      <c r="U29" s="333"/>
      <c r="V29" s="194" t="s">
        <v>21</v>
      </c>
      <c r="W29" s="195"/>
      <c r="X29" s="195"/>
      <c r="Y29" s="195"/>
      <c r="Z29" s="195"/>
      <c r="AA29" s="196"/>
      <c r="AB29" s="361" t="s">
        <v>8</v>
      </c>
      <c r="AC29" s="449"/>
      <c r="AD29" s="377" t="s">
        <v>7</v>
      </c>
      <c r="AE29" s="379" t="s">
        <v>10</v>
      </c>
      <c r="AF29" s="348" t="s">
        <v>9</v>
      </c>
      <c r="AG29" s="349"/>
      <c r="AI29" s="4" t="s">
        <v>39</v>
      </c>
      <c r="AJ29" s="59">
        <v>1</v>
      </c>
      <c r="AK29" s="48"/>
    </row>
    <row r="30" spans="1:38" ht="13.5" customHeight="1">
      <c r="A30" s="9">
        <v>5.2083333333333336E-2</v>
      </c>
      <c r="B30" s="10"/>
      <c r="C30" s="10"/>
      <c r="D30" s="365"/>
      <c r="E30" s="366"/>
      <c r="F30" s="413"/>
      <c r="G30" s="377"/>
      <c r="H30" s="361"/>
      <c r="I30" s="362"/>
      <c r="J30" s="361"/>
      <c r="K30" s="449"/>
      <c r="L30" s="348"/>
      <c r="M30" s="349"/>
      <c r="N30" s="365"/>
      <c r="O30" s="366"/>
      <c r="P30" s="361"/>
      <c r="Q30" s="449"/>
      <c r="R30" s="344"/>
      <c r="S30" s="371"/>
      <c r="T30" s="332"/>
      <c r="U30" s="333"/>
      <c r="V30" s="194"/>
      <c r="W30" s="195"/>
      <c r="X30" s="195"/>
      <c r="Y30" s="195"/>
      <c r="Z30" s="195"/>
      <c r="AA30" s="196"/>
      <c r="AB30" s="361"/>
      <c r="AC30" s="449"/>
      <c r="AD30" s="377"/>
      <c r="AE30" s="379"/>
      <c r="AF30" s="348"/>
      <c r="AG30" s="349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67"/>
      <c r="E31" s="368"/>
      <c r="F31" s="414"/>
      <c r="G31" s="378"/>
      <c r="H31" s="363"/>
      <c r="I31" s="364"/>
      <c r="J31" s="363"/>
      <c r="K31" s="450"/>
      <c r="L31" s="350"/>
      <c r="M31" s="351"/>
      <c r="N31" s="367"/>
      <c r="O31" s="368"/>
      <c r="P31" s="363"/>
      <c r="Q31" s="450"/>
      <c r="R31" s="346"/>
      <c r="S31" s="372"/>
      <c r="T31" s="334"/>
      <c r="U31" s="335"/>
      <c r="V31" s="194"/>
      <c r="W31" s="195"/>
      <c r="X31" s="195"/>
      <c r="Y31" s="195"/>
      <c r="Z31" s="195"/>
      <c r="AA31" s="196"/>
      <c r="AB31" s="363"/>
      <c r="AC31" s="450"/>
      <c r="AD31" s="378"/>
      <c r="AE31" s="380"/>
      <c r="AF31" s="350"/>
      <c r="AG31" s="351"/>
    </row>
    <row r="32" spans="1:38" s="4" customFormat="1" ht="13.5" customHeight="1">
      <c r="A32" s="9">
        <v>7.2916666666666699E-2</v>
      </c>
      <c r="B32" s="58"/>
      <c r="C32" s="58"/>
      <c r="D32" s="254">
        <f>$A32</f>
        <v>7.2916666666666699E-2</v>
      </c>
      <c r="E32" s="255"/>
      <c r="F32" s="69">
        <f>$A32</f>
        <v>7.2916666666666699E-2</v>
      </c>
      <c r="G32" s="13">
        <f>$A32</f>
        <v>7.2916666666666699E-2</v>
      </c>
      <c r="H32" s="270">
        <f>$A32</f>
        <v>7.2916666666666699E-2</v>
      </c>
      <c r="I32" s="271"/>
      <c r="J32" s="256">
        <f>$A32</f>
        <v>7.2916666666666699E-2</v>
      </c>
      <c r="K32" s="257"/>
      <c r="L32" s="270">
        <f>$A32</f>
        <v>7.2916666666666699E-2</v>
      </c>
      <c r="M32" s="271"/>
      <c r="N32" s="254">
        <f>$A32</f>
        <v>7.2916666666666699E-2</v>
      </c>
      <c r="O32" s="255"/>
      <c r="P32" s="256">
        <f>$A32</f>
        <v>7.2916666666666699E-2</v>
      </c>
      <c r="Q32" s="257"/>
      <c r="R32" s="240">
        <f>$A32</f>
        <v>7.2916666666666699E-2</v>
      </c>
      <c r="S32" s="295"/>
      <c r="T32" s="291">
        <f>$A32</f>
        <v>7.2916666666666699E-2</v>
      </c>
      <c r="U32" s="308"/>
      <c r="V32" s="194"/>
      <c r="W32" s="195"/>
      <c r="X32" s="195"/>
      <c r="Y32" s="195"/>
      <c r="Z32" s="195"/>
      <c r="AA32" s="196"/>
      <c r="AB32" s="254">
        <f>$A32</f>
        <v>7.2916666666666699E-2</v>
      </c>
      <c r="AC32" s="255"/>
      <c r="AD32" s="12">
        <f>$A32</f>
        <v>7.2916666666666699E-2</v>
      </c>
      <c r="AE32" s="69">
        <f>$A32</f>
        <v>7.2916666666666699E-2</v>
      </c>
      <c r="AF32" s="270">
        <f>$A32</f>
        <v>7.2916666666666699E-2</v>
      </c>
      <c r="AG32" s="271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48" t="s">
        <v>9</v>
      </c>
      <c r="E33" s="349"/>
      <c r="F33" s="377" t="s">
        <v>7</v>
      </c>
      <c r="G33" s="413" t="s">
        <v>5</v>
      </c>
      <c r="H33" s="344" t="s">
        <v>6</v>
      </c>
      <c r="I33" s="371"/>
      <c r="J33" s="332" t="s">
        <v>7</v>
      </c>
      <c r="K33" s="333"/>
      <c r="L33" s="344" t="s">
        <v>6</v>
      </c>
      <c r="M33" s="371"/>
      <c r="N33" s="348" t="s">
        <v>9</v>
      </c>
      <c r="O33" s="349"/>
      <c r="P33" s="332" t="s">
        <v>7</v>
      </c>
      <c r="Q33" s="333"/>
      <c r="R33" s="361" t="s">
        <v>8</v>
      </c>
      <c r="S33" s="449"/>
      <c r="T33" s="381" t="s">
        <v>5</v>
      </c>
      <c r="U33" s="382"/>
      <c r="V33" s="194"/>
      <c r="W33" s="195"/>
      <c r="X33" s="195"/>
      <c r="Y33" s="195"/>
      <c r="Z33" s="195"/>
      <c r="AA33" s="196"/>
      <c r="AB33" s="348" t="s">
        <v>9</v>
      </c>
      <c r="AC33" s="349"/>
      <c r="AD33" s="379" t="s">
        <v>10</v>
      </c>
      <c r="AE33" s="377" t="s">
        <v>7</v>
      </c>
      <c r="AF33" s="344" t="s">
        <v>6</v>
      </c>
      <c r="AG33" s="371"/>
    </row>
    <row r="34" spans="1:33" s="4" customFormat="1" ht="13.5" customHeight="1">
      <c r="A34" s="9">
        <v>9.3750000000000097E-2</v>
      </c>
      <c r="B34" s="10"/>
      <c r="C34" s="10"/>
      <c r="D34" s="348"/>
      <c r="E34" s="349"/>
      <c r="F34" s="377"/>
      <c r="G34" s="413"/>
      <c r="H34" s="344"/>
      <c r="I34" s="371"/>
      <c r="J34" s="332"/>
      <c r="K34" s="333"/>
      <c r="L34" s="344"/>
      <c r="M34" s="371"/>
      <c r="N34" s="348"/>
      <c r="O34" s="349"/>
      <c r="P34" s="332"/>
      <c r="Q34" s="333"/>
      <c r="R34" s="361"/>
      <c r="S34" s="449"/>
      <c r="T34" s="381"/>
      <c r="U34" s="382"/>
      <c r="V34" s="194"/>
      <c r="W34" s="195"/>
      <c r="X34" s="195"/>
      <c r="Y34" s="195"/>
      <c r="Z34" s="195"/>
      <c r="AA34" s="196"/>
      <c r="AB34" s="348"/>
      <c r="AC34" s="349"/>
      <c r="AD34" s="379"/>
      <c r="AE34" s="377"/>
      <c r="AF34" s="344"/>
      <c r="AG34" s="371"/>
    </row>
    <row r="35" spans="1:33" s="4" customFormat="1" ht="13.5" customHeight="1">
      <c r="A35" s="9">
        <v>0.104166666666667</v>
      </c>
      <c r="B35" s="10"/>
      <c r="C35" s="10"/>
      <c r="D35" s="350"/>
      <c r="E35" s="351"/>
      <c r="F35" s="378"/>
      <c r="G35" s="414"/>
      <c r="H35" s="346"/>
      <c r="I35" s="372"/>
      <c r="J35" s="334"/>
      <c r="K35" s="335"/>
      <c r="L35" s="346"/>
      <c r="M35" s="372"/>
      <c r="N35" s="350"/>
      <c r="O35" s="351"/>
      <c r="P35" s="334"/>
      <c r="Q35" s="335"/>
      <c r="R35" s="363"/>
      <c r="S35" s="450"/>
      <c r="T35" s="383"/>
      <c r="U35" s="384"/>
      <c r="V35" s="197"/>
      <c r="W35" s="198"/>
      <c r="X35" s="198"/>
      <c r="Y35" s="198"/>
      <c r="Z35" s="198"/>
      <c r="AA35" s="199"/>
      <c r="AB35" s="350"/>
      <c r="AC35" s="351"/>
      <c r="AD35" s="380"/>
      <c r="AE35" s="378"/>
      <c r="AF35" s="346"/>
      <c r="AG35" s="372"/>
    </row>
    <row r="36" spans="1:33" s="4" customFormat="1" ht="13.5" customHeight="1">
      <c r="A36" s="9">
        <v>0.114583333333333</v>
      </c>
      <c r="B36" s="58"/>
      <c r="C36" s="58"/>
      <c r="D36" s="3"/>
      <c r="E36" s="3"/>
      <c r="F36" s="66"/>
      <c r="G36" s="18"/>
      <c r="H36" s="3"/>
      <c r="I36" s="3"/>
      <c r="J36" s="3"/>
      <c r="K36" s="3"/>
      <c r="L36" s="66"/>
      <c r="M36" s="18"/>
      <c r="N36" s="3"/>
      <c r="O36" s="3"/>
    </row>
    <row r="37" spans="1:33" s="4" customFormat="1" ht="13.5" customHeight="1">
      <c r="A37" s="9">
        <v>0.124999999999999</v>
      </c>
      <c r="B37" s="10"/>
      <c r="C37" s="10"/>
      <c r="D37" s="191" t="s">
        <v>71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71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61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s="4" customFormat="1" ht="13.5" customHeight="1">
      <c r="A40" s="9">
        <v>0.156249999999997</v>
      </c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1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58"/>
      <c r="C42" s="58"/>
      <c r="D42" s="3"/>
      <c r="E42" s="3"/>
      <c r="F42" s="3"/>
      <c r="G42" s="3"/>
      <c r="H42" s="3"/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</sheetData>
  <mergeCells count="219">
    <mergeCell ref="H1:AC1"/>
    <mergeCell ref="AD1:AG1"/>
    <mergeCell ref="AD2:AG2"/>
    <mergeCell ref="V6:AA6"/>
    <mergeCell ref="AB6:AG6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Z7:AA7"/>
    <mergeCell ref="AB7:AC7"/>
    <mergeCell ref="AD7:AE7"/>
    <mergeCell ref="AF7:AG7"/>
    <mergeCell ref="V7:W7"/>
    <mergeCell ref="X7:Y7"/>
    <mergeCell ref="AE4:AG4"/>
    <mergeCell ref="R5:S5"/>
    <mergeCell ref="X5:Y5"/>
    <mergeCell ref="AD5:AE5"/>
    <mergeCell ref="H8:I8"/>
    <mergeCell ref="J8:K8"/>
    <mergeCell ref="N8:O8"/>
    <mergeCell ref="N7:O7"/>
    <mergeCell ref="P7:Q7"/>
    <mergeCell ref="R7:S7"/>
    <mergeCell ref="T7:U7"/>
    <mergeCell ref="D6:I6"/>
    <mergeCell ref="J6:O6"/>
    <mergeCell ref="P6:U6"/>
    <mergeCell ref="D7:E7"/>
    <mergeCell ref="F7:G7"/>
    <mergeCell ref="H7:I7"/>
    <mergeCell ref="J7:K7"/>
    <mergeCell ref="L7:M7"/>
    <mergeCell ref="T9:U11"/>
    <mergeCell ref="V9:W11"/>
    <mergeCell ref="X9:Y11"/>
    <mergeCell ref="R9:S11"/>
    <mergeCell ref="AD8:AE8"/>
    <mergeCell ref="AF8:AG8"/>
    <mergeCell ref="D9:E11"/>
    <mergeCell ref="F9:G11"/>
    <mergeCell ref="J9:K11"/>
    <mergeCell ref="N9:O11"/>
    <mergeCell ref="P9:Q11"/>
    <mergeCell ref="P8:Q8"/>
    <mergeCell ref="T8:U8"/>
    <mergeCell ref="V8:W8"/>
    <mergeCell ref="X8:Y8"/>
    <mergeCell ref="Z8:AA8"/>
    <mergeCell ref="AB8:AC8"/>
    <mergeCell ref="AD9:AE11"/>
    <mergeCell ref="AF9:AG11"/>
    <mergeCell ref="Z9:AA11"/>
    <mergeCell ref="AB9:AC11"/>
    <mergeCell ref="R8:S8"/>
    <mergeCell ref="D8:E8"/>
    <mergeCell ref="F8:G8"/>
    <mergeCell ref="AB12:AC12"/>
    <mergeCell ref="AD12:AE12"/>
    <mergeCell ref="AF12:AG12"/>
    <mergeCell ref="D13:E15"/>
    <mergeCell ref="F13:G15"/>
    <mergeCell ref="J13:K15"/>
    <mergeCell ref="L13:L15"/>
    <mergeCell ref="M13:M15"/>
    <mergeCell ref="N13:O15"/>
    <mergeCell ref="AB13:AC15"/>
    <mergeCell ref="AD13:AE15"/>
    <mergeCell ref="AF13:AG15"/>
    <mergeCell ref="V12:AA12"/>
    <mergeCell ref="V13:AA15"/>
    <mergeCell ref="D12:E12"/>
    <mergeCell ref="F12:G12"/>
    <mergeCell ref="J12:K12"/>
    <mergeCell ref="N12:O12"/>
    <mergeCell ref="P12:Q12"/>
    <mergeCell ref="T12:U12"/>
    <mergeCell ref="H13:I15"/>
    <mergeCell ref="J16:O16"/>
    <mergeCell ref="P16:U16"/>
    <mergeCell ref="AB16:AG16"/>
    <mergeCell ref="P13:Q15"/>
    <mergeCell ref="R13:R15"/>
    <mergeCell ref="S13:S15"/>
    <mergeCell ref="T13:U15"/>
    <mergeCell ref="N22:O22"/>
    <mergeCell ref="P22:Q22"/>
    <mergeCell ref="T22:U22"/>
    <mergeCell ref="J19:K21"/>
    <mergeCell ref="N19:O21"/>
    <mergeCell ref="N18:O18"/>
    <mergeCell ref="J17:O17"/>
    <mergeCell ref="P17:U17"/>
    <mergeCell ref="J18:K18"/>
    <mergeCell ref="V22:W22"/>
    <mergeCell ref="AB17:AG17"/>
    <mergeCell ref="AB18:AC18"/>
    <mergeCell ref="AF18:AG18"/>
    <mergeCell ref="AB19:AC21"/>
    <mergeCell ref="AF19:AG21"/>
    <mergeCell ref="J26:O26"/>
    <mergeCell ref="P26:U26"/>
    <mergeCell ref="AB26:AG26"/>
    <mergeCell ref="D27:I27"/>
    <mergeCell ref="D23:E25"/>
    <mergeCell ref="H23:I25"/>
    <mergeCell ref="J23:K25"/>
    <mergeCell ref="L23:M25"/>
    <mergeCell ref="N23:O25"/>
    <mergeCell ref="P23:Q25"/>
    <mergeCell ref="V27:AA27"/>
    <mergeCell ref="S23:S25"/>
    <mergeCell ref="V26:AA26"/>
    <mergeCell ref="J29:K31"/>
    <mergeCell ref="J27:O27"/>
    <mergeCell ref="P27:U27"/>
    <mergeCell ref="AB27:AG27"/>
    <mergeCell ref="H28:I28"/>
    <mergeCell ref="J28:K28"/>
    <mergeCell ref="L28:M28"/>
    <mergeCell ref="N28:O28"/>
    <mergeCell ref="P28:Q28"/>
    <mergeCell ref="R28:S28"/>
    <mergeCell ref="V28:AA28"/>
    <mergeCell ref="V29:AA35"/>
    <mergeCell ref="AF29:AG31"/>
    <mergeCell ref="H32:I32"/>
    <mergeCell ref="J32:K32"/>
    <mergeCell ref="L32:M32"/>
    <mergeCell ref="N32:O32"/>
    <mergeCell ref="P32:Q32"/>
    <mergeCell ref="L29:M31"/>
    <mergeCell ref="N29:O31"/>
    <mergeCell ref="P29:Q31"/>
    <mergeCell ref="R29:S31"/>
    <mergeCell ref="T29:U31"/>
    <mergeCell ref="AB33:AC35"/>
    <mergeCell ref="AF33:AG35"/>
    <mergeCell ref="AE29:AE31"/>
    <mergeCell ref="AB29:AC31"/>
    <mergeCell ref="D37:I37"/>
    <mergeCell ref="J37:O37"/>
    <mergeCell ref="P37:U37"/>
    <mergeCell ref="V37:AA37"/>
    <mergeCell ref="AB37:AG37"/>
    <mergeCell ref="D33:E35"/>
    <mergeCell ref="AB32:AC32"/>
    <mergeCell ref="AF32:AG32"/>
    <mergeCell ref="F33:F35"/>
    <mergeCell ref="G33:G35"/>
    <mergeCell ref="H33:I35"/>
    <mergeCell ref="J33:K35"/>
    <mergeCell ref="L33:M35"/>
    <mergeCell ref="N33:O35"/>
    <mergeCell ref="P33:Q35"/>
    <mergeCell ref="R33:S35"/>
    <mergeCell ref="T33:U35"/>
    <mergeCell ref="R32:S32"/>
    <mergeCell ref="T32:U32"/>
    <mergeCell ref="D29:E31"/>
    <mergeCell ref="D32:E32"/>
    <mergeCell ref="F22:G22"/>
    <mergeCell ref="H9:I11"/>
    <mergeCell ref="H12:I12"/>
    <mergeCell ref="D28:E28"/>
    <mergeCell ref="D22:E22"/>
    <mergeCell ref="H22:I22"/>
    <mergeCell ref="F29:F31"/>
    <mergeCell ref="G29:G31"/>
    <mergeCell ref="H29:I31"/>
    <mergeCell ref="D26:I26"/>
    <mergeCell ref="D16:I16"/>
    <mergeCell ref="D19:E21"/>
    <mergeCell ref="H19:I21"/>
    <mergeCell ref="D17:I17"/>
    <mergeCell ref="D18:E18"/>
    <mergeCell ref="F18:G18"/>
    <mergeCell ref="H18:I18"/>
    <mergeCell ref="AD33:AD35"/>
    <mergeCell ref="AE33:AE35"/>
    <mergeCell ref="AD18:AE18"/>
    <mergeCell ref="AD19:AE21"/>
    <mergeCell ref="AB22:AG22"/>
    <mergeCell ref="AB23:AG25"/>
    <mergeCell ref="R23:R25"/>
    <mergeCell ref="F19:G21"/>
    <mergeCell ref="L9:L11"/>
    <mergeCell ref="M9:M11"/>
    <mergeCell ref="L18:M18"/>
    <mergeCell ref="L19:M21"/>
    <mergeCell ref="F23:G25"/>
    <mergeCell ref="J22:K22"/>
    <mergeCell ref="L22:M22"/>
    <mergeCell ref="X22:Y22"/>
    <mergeCell ref="Z22:AA22"/>
    <mergeCell ref="V23:W25"/>
    <mergeCell ref="X23:Y25"/>
    <mergeCell ref="Z23:AA25"/>
    <mergeCell ref="V16:AA16"/>
    <mergeCell ref="V17:AA17"/>
    <mergeCell ref="V18:W18"/>
    <mergeCell ref="X18:Y18"/>
    <mergeCell ref="AF28:AG28"/>
    <mergeCell ref="T23:U25"/>
    <mergeCell ref="AD29:AD31"/>
    <mergeCell ref="P18:U18"/>
    <mergeCell ref="P19:U21"/>
    <mergeCell ref="Z18:AA18"/>
    <mergeCell ref="V19:W21"/>
    <mergeCell ref="X19:Y21"/>
    <mergeCell ref="Z19:AA21"/>
    <mergeCell ref="T28:U28"/>
    <mergeCell ref="AB28:AC28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Normal="100" zoomScaleSheetLayoutView="100" zoomScalePageLayoutView="80" workbookViewId="0">
      <selection activeCell="P4" sqref="P4:R4"/>
    </sheetView>
  </sheetViews>
  <sheetFormatPr defaultColWidth="4" defaultRowHeight="12.75"/>
  <cols>
    <col min="1" max="1" width="8.140625" style="1" customWidth="1"/>
    <col min="2" max="3" width="2.7109375" style="58" customWidth="1"/>
    <col min="4" max="33" width="4.7109375" style="3" customWidth="1"/>
    <col min="34" max="34" width="4" style="3"/>
    <col min="35" max="35" width="12.42578125" style="4" customWidth="1"/>
    <col min="36" max="16384" width="4" style="3"/>
  </cols>
  <sheetData>
    <row r="1" spans="1:38" s="38" customFormat="1" ht="18.75">
      <c r="A1" s="34" t="s">
        <v>43</v>
      </c>
      <c r="B1" s="37"/>
      <c r="C1" s="37"/>
      <c r="E1" s="39"/>
      <c r="F1" s="39"/>
      <c r="G1" s="39"/>
      <c r="H1" s="231" t="s">
        <v>72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8" ht="13.5" customHeight="1">
      <c r="A2" s="34" t="s">
        <v>34</v>
      </c>
      <c r="D2" s="4" t="str">
        <f>"Week "&amp;A5</f>
        <v>Week 5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8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8" s="32" customFormat="1" ht="13.5" customHeight="1">
      <c r="A4" s="110">
        <v>18</v>
      </c>
      <c r="B4" s="111" t="s">
        <v>137</v>
      </c>
      <c r="D4" s="234">
        <v>41897</v>
      </c>
      <c r="E4" s="234"/>
      <c r="F4" s="234"/>
      <c r="G4" s="235" t="str">
        <f>"(day "&amp;$A$4+0&amp;")"</f>
        <v>(day 18)</v>
      </c>
      <c r="H4" s="235"/>
      <c r="I4" s="235"/>
      <c r="J4" s="234">
        <f>D4+1</f>
        <v>41898</v>
      </c>
      <c r="K4" s="234"/>
      <c r="L4" s="234"/>
      <c r="M4" s="235" t="str">
        <f>"(day "&amp;$A$4+1&amp;")"</f>
        <v>(day 19)</v>
      </c>
      <c r="N4" s="235"/>
      <c r="O4" s="235"/>
      <c r="P4" s="234">
        <f>J4+1</f>
        <v>41899</v>
      </c>
      <c r="Q4" s="234"/>
      <c r="R4" s="234"/>
      <c r="S4" s="235" t="str">
        <f>"(day "&amp;$A$4+2&amp;")"</f>
        <v>(day 20)</v>
      </c>
      <c r="T4" s="235"/>
      <c r="U4" s="235"/>
      <c r="V4" s="234">
        <f>P4+1</f>
        <v>41900</v>
      </c>
      <c r="W4" s="234"/>
      <c r="X4" s="234"/>
      <c r="Y4" s="235" t="str">
        <f>"(day "&amp;$A$4+3&amp;")"</f>
        <v>(day 21)</v>
      </c>
      <c r="Z4" s="235"/>
      <c r="AA4" s="235"/>
      <c r="AB4" s="234">
        <f>V4+1</f>
        <v>41901</v>
      </c>
      <c r="AC4" s="234"/>
      <c r="AD4" s="234"/>
      <c r="AE4" s="235" t="str">
        <f>"(day "&amp;$A$4+4&amp;")"</f>
        <v>(day 22)</v>
      </c>
      <c r="AF4" s="235"/>
      <c r="AG4" s="235"/>
      <c r="AI4" s="6"/>
    </row>
    <row r="5" spans="1:38" s="7" customFormat="1" ht="13.5" customHeight="1">
      <c r="A5" s="112">
        <v>5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8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8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8" ht="13.5" customHeight="1">
      <c r="A8" s="9">
        <v>0.32291666666666669</v>
      </c>
      <c r="D8" s="291">
        <f>$A8</f>
        <v>0.32291666666666669</v>
      </c>
      <c r="E8" s="308"/>
      <c r="F8" s="238">
        <f>$A8</f>
        <v>0.32291666666666669</v>
      </c>
      <c r="G8" s="239"/>
      <c r="H8" s="270">
        <f>$A8</f>
        <v>0.32291666666666669</v>
      </c>
      <c r="I8" s="271"/>
      <c r="J8" s="270">
        <f>$A8</f>
        <v>0.32291666666666669</v>
      </c>
      <c r="K8" s="271"/>
      <c r="L8" s="238">
        <f>$A8</f>
        <v>0.32291666666666669</v>
      </c>
      <c r="M8" s="239"/>
      <c r="N8" s="184">
        <f>$A8</f>
        <v>0.32291666666666669</v>
      </c>
      <c r="O8" s="185"/>
      <c r="P8" s="254">
        <f>$A8</f>
        <v>0.32291666666666669</v>
      </c>
      <c r="Q8" s="255"/>
      <c r="R8" s="64">
        <f>$A8</f>
        <v>0.32291666666666669</v>
      </c>
      <c r="S8" s="13">
        <f>$A8</f>
        <v>0.32291666666666669</v>
      </c>
      <c r="T8" s="238">
        <f>$A8</f>
        <v>0.32291666666666669</v>
      </c>
      <c r="U8" s="239"/>
      <c r="V8" s="616">
        <f>$A8</f>
        <v>0.32291666666666669</v>
      </c>
      <c r="W8" s="617"/>
      <c r="X8" s="240">
        <f>$A8</f>
        <v>0.32291666666666669</v>
      </c>
      <c r="Y8" s="295"/>
      <c r="Z8" s="254">
        <f>$A8</f>
        <v>0.32291666666666669</v>
      </c>
      <c r="AA8" s="255"/>
      <c r="AB8" s="240">
        <f>$A8</f>
        <v>0.32291666666666669</v>
      </c>
      <c r="AC8" s="295"/>
      <c r="AD8" s="270">
        <f>$A8</f>
        <v>0.32291666666666669</v>
      </c>
      <c r="AE8" s="271"/>
      <c r="AF8" s="238">
        <f>$A8</f>
        <v>0.32291666666666669</v>
      </c>
      <c r="AG8" s="239"/>
    </row>
    <row r="9" spans="1:38" ht="13.5" customHeight="1">
      <c r="A9" s="9">
        <v>0.33333333333333331</v>
      </c>
      <c r="B9" s="10"/>
      <c r="C9" s="10"/>
      <c r="D9" s="381" t="s">
        <v>5</v>
      </c>
      <c r="E9" s="382"/>
      <c r="F9" s="365" t="s">
        <v>10</v>
      </c>
      <c r="G9" s="366"/>
      <c r="H9" s="344" t="s">
        <v>6</v>
      </c>
      <c r="I9" s="371"/>
      <c r="J9" s="344" t="s">
        <v>6</v>
      </c>
      <c r="K9" s="371"/>
      <c r="L9" s="365" t="s">
        <v>10</v>
      </c>
      <c r="M9" s="366"/>
      <c r="N9" s="186" t="s">
        <v>14</v>
      </c>
      <c r="O9" s="187"/>
      <c r="P9" s="348" t="s">
        <v>9</v>
      </c>
      <c r="Q9" s="349"/>
      <c r="R9" s="614" t="s">
        <v>7</v>
      </c>
      <c r="S9" s="413" t="s">
        <v>5</v>
      </c>
      <c r="T9" s="365" t="s">
        <v>10</v>
      </c>
      <c r="U9" s="366"/>
      <c r="V9" s="618" t="s">
        <v>7</v>
      </c>
      <c r="W9" s="619"/>
      <c r="X9" s="361" t="s">
        <v>8</v>
      </c>
      <c r="Y9" s="449"/>
      <c r="Z9" s="348" t="s">
        <v>9</v>
      </c>
      <c r="AA9" s="349"/>
      <c r="AB9" s="361" t="s">
        <v>8</v>
      </c>
      <c r="AC9" s="449"/>
      <c r="AD9" s="344" t="s">
        <v>6</v>
      </c>
      <c r="AE9" s="371"/>
      <c r="AF9" s="365" t="s">
        <v>10</v>
      </c>
      <c r="AG9" s="366"/>
    </row>
    <row r="10" spans="1:38" ht="13.5" customHeight="1">
      <c r="A10" s="9">
        <v>0.34375</v>
      </c>
      <c r="B10" s="10"/>
      <c r="C10" s="10"/>
      <c r="D10" s="381"/>
      <c r="E10" s="382"/>
      <c r="F10" s="365"/>
      <c r="G10" s="366"/>
      <c r="H10" s="344"/>
      <c r="I10" s="371"/>
      <c r="J10" s="344"/>
      <c r="K10" s="371"/>
      <c r="L10" s="365"/>
      <c r="M10" s="366"/>
      <c r="N10" s="186"/>
      <c r="O10" s="187"/>
      <c r="P10" s="348"/>
      <c r="Q10" s="349"/>
      <c r="R10" s="614"/>
      <c r="S10" s="413"/>
      <c r="T10" s="365"/>
      <c r="U10" s="366"/>
      <c r="V10" s="618"/>
      <c r="W10" s="619"/>
      <c r="X10" s="361"/>
      <c r="Y10" s="449"/>
      <c r="Z10" s="348"/>
      <c r="AA10" s="349"/>
      <c r="AB10" s="361"/>
      <c r="AC10" s="449"/>
      <c r="AD10" s="344"/>
      <c r="AE10" s="371"/>
      <c r="AF10" s="365"/>
      <c r="AG10" s="366"/>
    </row>
    <row r="11" spans="1:38" ht="13.5" customHeight="1">
      <c r="A11" s="9">
        <v>0.35416666666666702</v>
      </c>
      <c r="B11" s="10"/>
      <c r="C11" s="10"/>
      <c r="D11" s="383"/>
      <c r="E11" s="384"/>
      <c r="F11" s="367"/>
      <c r="G11" s="368"/>
      <c r="H11" s="344"/>
      <c r="I11" s="371"/>
      <c r="J11" s="346"/>
      <c r="K11" s="372"/>
      <c r="L11" s="367"/>
      <c r="M11" s="368"/>
      <c r="N11" s="188"/>
      <c r="O11" s="189"/>
      <c r="P11" s="350"/>
      <c r="Q11" s="351"/>
      <c r="R11" s="615"/>
      <c r="S11" s="414"/>
      <c r="T11" s="367"/>
      <c r="U11" s="368"/>
      <c r="V11" s="620"/>
      <c r="W11" s="621"/>
      <c r="X11" s="363"/>
      <c r="Y11" s="450"/>
      <c r="Z11" s="350"/>
      <c r="AA11" s="351"/>
      <c r="AB11" s="363"/>
      <c r="AC11" s="450"/>
      <c r="AD11" s="346"/>
      <c r="AE11" s="372"/>
      <c r="AF11" s="367"/>
      <c r="AG11" s="368"/>
    </row>
    <row r="12" spans="1:38" ht="13.5" customHeight="1">
      <c r="A12" s="9">
        <v>0.36458333333333298</v>
      </c>
      <c r="D12" s="616">
        <f>$A12</f>
        <v>0.36458333333333298</v>
      </c>
      <c r="E12" s="617"/>
      <c r="F12" s="240">
        <f>$A12</f>
        <v>0.36458333333333298</v>
      </c>
      <c r="G12" s="241"/>
      <c r="H12" s="344"/>
      <c r="I12" s="371"/>
      <c r="J12" s="254">
        <f>$A12</f>
        <v>0.36458333333333298</v>
      </c>
      <c r="K12" s="255"/>
      <c r="L12" s="64">
        <f>$A12</f>
        <v>0.36458333333333298</v>
      </c>
      <c r="M12" s="28">
        <f>$A12</f>
        <v>0.36458333333333298</v>
      </c>
      <c r="N12" s="240">
        <f>$A12</f>
        <v>0.36458333333333298</v>
      </c>
      <c r="O12" s="295"/>
      <c r="P12" s="270">
        <f>$A12</f>
        <v>0.36458333333333298</v>
      </c>
      <c r="Q12" s="271"/>
      <c r="R12" s="13">
        <f>$A12</f>
        <v>0.36458333333333298</v>
      </c>
      <c r="S12" s="64">
        <f>$A12</f>
        <v>0.36458333333333298</v>
      </c>
      <c r="T12" s="240">
        <f>$A12</f>
        <v>0.36458333333333298</v>
      </c>
      <c r="U12" s="241"/>
      <c r="V12" s="254">
        <f>$A12</f>
        <v>0.36458333333333298</v>
      </c>
      <c r="W12" s="255"/>
      <c r="X12" s="270">
        <f>$A12</f>
        <v>0.36458333333333298</v>
      </c>
      <c r="Y12" s="271"/>
      <c r="Z12" s="616">
        <f>$A12</f>
        <v>0.36458333333333298</v>
      </c>
      <c r="AA12" s="617"/>
      <c r="AB12" s="254">
        <f>$A12</f>
        <v>0.36458333333333298</v>
      </c>
      <c r="AC12" s="255"/>
      <c r="AD12" s="240">
        <f>$A12</f>
        <v>0.36458333333333298</v>
      </c>
      <c r="AE12" s="295"/>
      <c r="AF12" s="270">
        <f>$A12</f>
        <v>0.36458333333333298</v>
      </c>
      <c r="AG12" s="271"/>
    </row>
    <row r="13" spans="1:38" ht="13.5" customHeight="1">
      <c r="A13" s="9">
        <v>0.375</v>
      </c>
      <c r="B13" s="10"/>
      <c r="C13" s="10"/>
      <c r="D13" s="618" t="s">
        <v>7</v>
      </c>
      <c r="E13" s="619"/>
      <c r="F13" s="361" t="s">
        <v>8</v>
      </c>
      <c r="G13" s="362"/>
      <c r="H13" s="344"/>
      <c r="I13" s="371"/>
      <c r="J13" s="348" t="s">
        <v>9</v>
      </c>
      <c r="K13" s="349"/>
      <c r="L13" s="614" t="s">
        <v>7</v>
      </c>
      <c r="M13" s="536" t="s">
        <v>14</v>
      </c>
      <c r="N13" s="361" t="s">
        <v>8</v>
      </c>
      <c r="O13" s="449"/>
      <c r="P13" s="344" t="s">
        <v>6</v>
      </c>
      <c r="Q13" s="371"/>
      <c r="R13" s="413" t="s">
        <v>5</v>
      </c>
      <c r="S13" s="614" t="s">
        <v>7</v>
      </c>
      <c r="T13" s="361" t="s">
        <v>8</v>
      </c>
      <c r="U13" s="362"/>
      <c r="V13" s="348" t="s">
        <v>9</v>
      </c>
      <c r="W13" s="349"/>
      <c r="X13" s="344" t="s">
        <v>6</v>
      </c>
      <c r="Y13" s="371"/>
      <c r="Z13" s="618" t="s">
        <v>7</v>
      </c>
      <c r="AA13" s="619"/>
      <c r="AB13" s="348" t="s">
        <v>9</v>
      </c>
      <c r="AC13" s="349"/>
      <c r="AD13" s="361" t="s">
        <v>8</v>
      </c>
      <c r="AE13" s="449"/>
      <c r="AF13" s="344" t="s">
        <v>6</v>
      </c>
      <c r="AG13" s="371"/>
    </row>
    <row r="14" spans="1:38" ht="13.5" customHeight="1">
      <c r="A14" s="9">
        <v>0.38541666666666702</v>
      </c>
      <c r="B14" s="10"/>
      <c r="C14" s="10"/>
      <c r="D14" s="618"/>
      <c r="E14" s="619"/>
      <c r="F14" s="361"/>
      <c r="G14" s="362"/>
      <c r="H14" s="344"/>
      <c r="I14" s="371"/>
      <c r="J14" s="348"/>
      <c r="K14" s="349"/>
      <c r="L14" s="614"/>
      <c r="M14" s="536"/>
      <c r="N14" s="361"/>
      <c r="O14" s="449"/>
      <c r="P14" s="344"/>
      <c r="Q14" s="371"/>
      <c r="R14" s="413"/>
      <c r="S14" s="614"/>
      <c r="T14" s="361"/>
      <c r="U14" s="362"/>
      <c r="V14" s="348"/>
      <c r="W14" s="349"/>
      <c r="X14" s="344"/>
      <c r="Y14" s="371"/>
      <c r="Z14" s="618"/>
      <c r="AA14" s="619"/>
      <c r="AB14" s="348"/>
      <c r="AC14" s="349"/>
      <c r="AD14" s="361"/>
      <c r="AE14" s="449"/>
      <c r="AF14" s="344"/>
      <c r="AG14" s="371"/>
    </row>
    <row r="15" spans="1:38" ht="13.5" customHeight="1">
      <c r="A15" s="9">
        <v>0.39583333333333298</v>
      </c>
      <c r="B15" s="10"/>
      <c r="C15" s="10"/>
      <c r="D15" s="620"/>
      <c r="E15" s="621"/>
      <c r="F15" s="363"/>
      <c r="G15" s="364"/>
      <c r="H15" s="346"/>
      <c r="I15" s="372"/>
      <c r="J15" s="350"/>
      <c r="K15" s="351"/>
      <c r="L15" s="615"/>
      <c r="M15" s="537"/>
      <c r="N15" s="363"/>
      <c r="O15" s="450"/>
      <c r="P15" s="346"/>
      <c r="Q15" s="372"/>
      <c r="R15" s="414"/>
      <c r="S15" s="615"/>
      <c r="T15" s="363"/>
      <c r="U15" s="364"/>
      <c r="V15" s="350"/>
      <c r="W15" s="351"/>
      <c r="X15" s="346"/>
      <c r="Y15" s="372"/>
      <c r="Z15" s="620"/>
      <c r="AA15" s="622"/>
      <c r="AB15" s="350"/>
      <c r="AC15" s="351"/>
      <c r="AD15" s="363"/>
      <c r="AE15" s="450"/>
      <c r="AF15" s="346"/>
      <c r="AG15" s="372"/>
    </row>
    <row r="16" spans="1:38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623">
        <f>$A16</f>
        <v>0.40625</v>
      </c>
      <c r="W16" s="609"/>
      <c r="X16" s="609"/>
      <c r="Y16" s="610" t="s">
        <v>74</v>
      </c>
      <c r="Z16" s="610"/>
      <c r="AA16" s="624"/>
      <c r="AB16" s="184">
        <f>$A16</f>
        <v>0.40625</v>
      </c>
      <c r="AC16" s="315"/>
      <c r="AD16" s="315"/>
      <c r="AE16" s="315"/>
      <c r="AF16" s="315"/>
      <c r="AG16" s="229"/>
      <c r="AI16" s="4" t="s">
        <v>48</v>
      </c>
      <c r="AJ16" s="3" t="s">
        <v>56</v>
      </c>
      <c r="AK16" s="3" t="s">
        <v>55</v>
      </c>
      <c r="AL16" s="3" t="s">
        <v>57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40">
        <f>$A17</f>
        <v>0.41666666666666702</v>
      </c>
      <c r="W17" s="241"/>
      <c r="X17" s="65">
        <f>$A17</f>
        <v>0.41666666666666702</v>
      </c>
      <c r="Y17" s="64">
        <f>$A17</f>
        <v>0.41666666666666702</v>
      </c>
      <c r="Z17" s="270">
        <f>$A17</f>
        <v>0.41666666666666702</v>
      </c>
      <c r="AA17" s="271"/>
      <c r="AB17" s="287" t="s">
        <v>73</v>
      </c>
      <c r="AC17" s="327"/>
      <c r="AD17" s="327"/>
      <c r="AE17" s="327"/>
      <c r="AF17" s="327"/>
      <c r="AG17" s="28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270">
        <f>$A18</f>
        <v>0.42708333333333298</v>
      </c>
      <c r="G18" s="271"/>
      <c r="H18" s="616">
        <f>$A18</f>
        <v>0.42708333333333298</v>
      </c>
      <c r="I18" s="617"/>
      <c r="J18" s="238">
        <f>$A18</f>
        <v>0.42708333333333298</v>
      </c>
      <c r="K18" s="239"/>
      <c r="L18" s="28">
        <f>$A18</f>
        <v>0.42708333333333298</v>
      </c>
      <c r="M18" s="64">
        <f>$A18</f>
        <v>0.42708333333333298</v>
      </c>
      <c r="N18" s="270">
        <f>$A18</f>
        <v>0.42708333333333298</v>
      </c>
      <c r="O18" s="271"/>
      <c r="P18" s="291">
        <f>$A18</f>
        <v>0.42708333333333298</v>
      </c>
      <c r="Q18" s="308"/>
      <c r="R18" s="238">
        <f>$A18</f>
        <v>0.42708333333333298</v>
      </c>
      <c r="S18" s="239"/>
      <c r="T18" s="254">
        <f>$A18</f>
        <v>0.42708333333333298</v>
      </c>
      <c r="U18" s="255"/>
      <c r="V18" s="361" t="s">
        <v>8</v>
      </c>
      <c r="W18" s="362"/>
      <c r="X18" s="469" t="s">
        <v>9</v>
      </c>
      <c r="Y18" s="614" t="s">
        <v>7</v>
      </c>
      <c r="Z18" s="344" t="s">
        <v>6</v>
      </c>
      <c r="AA18" s="371"/>
      <c r="AB18" s="287"/>
      <c r="AC18" s="327"/>
      <c r="AD18" s="327"/>
      <c r="AE18" s="327"/>
      <c r="AF18" s="327"/>
      <c r="AG18" s="288"/>
      <c r="AI18" s="4" t="s">
        <v>6</v>
      </c>
      <c r="AJ18" s="59">
        <v>6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344" t="s">
        <v>6</v>
      </c>
      <c r="G19" s="371"/>
      <c r="H19" s="618" t="s">
        <v>7</v>
      </c>
      <c r="I19" s="619"/>
      <c r="J19" s="365" t="s">
        <v>10</v>
      </c>
      <c r="K19" s="366"/>
      <c r="L19" s="536" t="s">
        <v>14</v>
      </c>
      <c r="M19" s="614" t="s">
        <v>7</v>
      </c>
      <c r="N19" s="344" t="s">
        <v>6</v>
      </c>
      <c r="O19" s="371"/>
      <c r="P19" s="381" t="s">
        <v>5</v>
      </c>
      <c r="Q19" s="382"/>
      <c r="R19" s="365" t="s">
        <v>10</v>
      </c>
      <c r="S19" s="366"/>
      <c r="T19" s="348" t="s">
        <v>9</v>
      </c>
      <c r="U19" s="349"/>
      <c r="V19" s="361"/>
      <c r="W19" s="362"/>
      <c r="X19" s="469"/>
      <c r="Y19" s="614"/>
      <c r="Z19" s="344"/>
      <c r="AA19" s="371"/>
      <c r="AB19" s="287"/>
      <c r="AC19" s="327"/>
      <c r="AD19" s="327"/>
      <c r="AE19" s="327"/>
      <c r="AF19" s="327"/>
      <c r="AG19" s="288"/>
      <c r="AI19" s="4" t="s">
        <v>8</v>
      </c>
      <c r="AJ19" s="59">
        <v>5</v>
      </c>
      <c r="AK19" s="48"/>
    </row>
    <row r="20" spans="1:38" ht="13.5" customHeight="1">
      <c r="A20" s="9">
        <v>0.44791666666666702</v>
      </c>
      <c r="D20" s="365"/>
      <c r="E20" s="366"/>
      <c r="F20" s="344"/>
      <c r="G20" s="371"/>
      <c r="H20" s="618"/>
      <c r="I20" s="619"/>
      <c r="J20" s="365"/>
      <c r="K20" s="366"/>
      <c r="L20" s="536"/>
      <c r="M20" s="614"/>
      <c r="N20" s="344"/>
      <c r="O20" s="371"/>
      <c r="P20" s="381"/>
      <c r="Q20" s="382"/>
      <c r="R20" s="365"/>
      <c r="S20" s="366"/>
      <c r="T20" s="348"/>
      <c r="U20" s="349"/>
      <c r="V20" s="363"/>
      <c r="W20" s="364"/>
      <c r="X20" s="470"/>
      <c r="Y20" s="615"/>
      <c r="Z20" s="346"/>
      <c r="AA20" s="372"/>
      <c r="AB20" s="287"/>
      <c r="AC20" s="327"/>
      <c r="AD20" s="327"/>
      <c r="AE20" s="327"/>
      <c r="AF20" s="327"/>
      <c r="AG20" s="288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344"/>
      <c r="G21" s="371"/>
      <c r="H21" s="620"/>
      <c r="I21" s="621"/>
      <c r="J21" s="367"/>
      <c r="K21" s="368"/>
      <c r="L21" s="537"/>
      <c r="M21" s="615"/>
      <c r="N21" s="346"/>
      <c r="O21" s="372"/>
      <c r="P21" s="383"/>
      <c r="Q21" s="384"/>
      <c r="R21" s="367"/>
      <c r="S21" s="368"/>
      <c r="T21" s="350"/>
      <c r="U21" s="351"/>
      <c r="V21" s="270">
        <f>$A21</f>
        <v>0.45833333333333298</v>
      </c>
      <c r="W21" s="271"/>
      <c r="X21" s="64">
        <f>$A21</f>
        <v>0.45833333333333298</v>
      </c>
      <c r="Y21" s="65">
        <f>$A21</f>
        <v>0.45833333333333298</v>
      </c>
      <c r="Z21" s="240">
        <f>$A21</f>
        <v>0.45833333333333298</v>
      </c>
      <c r="AA21" s="295"/>
      <c r="AB21" s="287"/>
      <c r="AC21" s="327"/>
      <c r="AD21" s="327"/>
      <c r="AE21" s="327"/>
      <c r="AF21" s="327"/>
      <c r="AG21" s="288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40">
        <f>$A22</f>
        <v>0.46875</v>
      </c>
      <c r="E22" s="241"/>
      <c r="F22" s="344"/>
      <c r="G22" s="371"/>
      <c r="H22" s="291">
        <f>$A22</f>
        <v>0.46875</v>
      </c>
      <c r="I22" s="308"/>
      <c r="J22" s="184">
        <f>$A22</f>
        <v>0.46875</v>
      </c>
      <c r="K22" s="185"/>
      <c r="L22" s="254">
        <f>$A22</f>
        <v>0.46875</v>
      </c>
      <c r="M22" s="255"/>
      <c r="N22" s="238">
        <f>$A22</f>
        <v>0.46875</v>
      </c>
      <c r="O22" s="239"/>
      <c r="P22" s="238">
        <f>$A22</f>
        <v>0.46875</v>
      </c>
      <c r="Q22" s="239"/>
      <c r="R22" s="240">
        <f>$A22</f>
        <v>0.46875</v>
      </c>
      <c r="S22" s="295"/>
      <c r="T22" s="616">
        <f>$A22</f>
        <v>0.46875</v>
      </c>
      <c r="U22" s="617"/>
      <c r="V22" s="344" t="s">
        <v>6</v>
      </c>
      <c r="W22" s="371"/>
      <c r="X22" s="614" t="s">
        <v>7</v>
      </c>
      <c r="Y22" s="469" t="s">
        <v>9</v>
      </c>
      <c r="Z22" s="361" t="s">
        <v>8</v>
      </c>
      <c r="AA22" s="449"/>
      <c r="AB22" s="287"/>
      <c r="AC22" s="327"/>
      <c r="AD22" s="327"/>
      <c r="AE22" s="327"/>
      <c r="AF22" s="327"/>
      <c r="AG22" s="288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61" t="s">
        <v>8</v>
      </c>
      <c r="E23" s="362"/>
      <c r="F23" s="344"/>
      <c r="G23" s="371"/>
      <c r="H23" s="381" t="s">
        <v>5</v>
      </c>
      <c r="I23" s="382"/>
      <c r="J23" s="186" t="s">
        <v>14</v>
      </c>
      <c r="K23" s="187"/>
      <c r="L23" s="348" t="s">
        <v>9</v>
      </c>
      <c r="M23" s="349"/>
      <c r="N23" s="365" t="s">
        <v>10</v>
      </c>
      <c r="O23" s="366"/>
      <c r="P23" s="365" t="s">
        <v>10</v>
      </c>
      <c r="Q23" s="366"/>
      <c r="R23" s="361" t="s">
        <v>8</v>
      </c>
      <c r="S23" s="449"/>
      <c r="T23" s="618" t="s">
        <v>7</v>
      </c>
      <c r="U23" s="619"/>
      <c r="V23" s="344"/>
      <c r="W23" s="371"/>
      <c r="X23" s="614"/>
      <c r="Y23" s="469"/>
      <c r="Z23" s="361"/>
      <c r="AA23" s="449"/>
      <c r="AB23" s="289"/>
      <c r="AC23" s="328"/>
      <c r="AD23" s="328"/>
      <c r="AE23" s="328"/>
      <c r="AF23" s="328"/>
      <c r="AG23" s="290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61"/>
      <c r="E24" s="362"/>
      <c r="F24" s="344"/>
      <c r="G24" s="371"/>
      <c r="H24" s="381"/>
      <c r="I24" s="382"/>
      <c r="J24" s="186"/>
      <c r="K24" s="187"/>
      <c r="L24" s="348"/>
      <c r="M24" s="349"/>
      <c r="N24" s="365"/>
      <c r="O24" s="366"/>
      <c r="P24" s="365"/>
      <c r="Q24" s="366"/>
      <c r="R24" s="361"/>
      <c r="S24" s="449"/>
      <c r="T24" s="618"/>
      <c r="U24" s="619"/>
      <c r="V24" s="344"/>
      <c r="W24" s="371"/>
      <c r="X24" s="614"/>
      <c r="Y24" s="469"/>
      <c r="Z24" s="361"/>
      <c r="AA24" s="449"/>
      <c r="AB24" s="218">
        <f>$A24</f>
        <v>0.48958333333333298</v>
      </c>
      <c r="AC24" s="213"/>
      <c r="AD24" s="213"/>
      <c r="AE24" s="213"/>
      <c r="AF24" s="213"/>
      <c r="AG24" s="214"/>
      <c r="AI24" s="4" t="s">
        <v>14</v>
      </c>
      <c r="AJ24" s="59">
        <v>3</v>
      </c>
      <c r="AK24" s="48"/>
    </row>
    <row r="25" spans="1:38" ht="13.5" customHeight="1">
      <c r="A25" s="9">
        <v>0.5</v>
      </c>
      <c r="B25" s="10"/>
      <c r="C25" s="10"/>
      <c r="D25" s="363"/>
      <c r="E25" s="364"/>
      <c r="F25" s="346"/>
      <c r="G25" s="372"/>
      <c r="H25" s="383"/>
      <c r="I25" s="384"/>
      <c r="J25" s="188"/>
      <c r="K25" s="189"/>
      <c r="L25" s="350"/>
      <c r="M25" s="351"/>
      <c r="N25" s="367"/>
      <c r="O25" s="368"/>
      <c r="P25" s="367"/>
      <c r="Q25" s="368"/>
      <c r="R25" s="363"/>
      <c r="S25" s="450"/>
      <c r="T25" s="620"/>
      <c r="U25" s="621"/>
      <c r="V25" s="212">
        <f>$A25</f>
        <v>0.5</v>
      </c>
      <c r="W25" s="213"/>
      <c r="X25" s="213"/>
      <c r="Y25" s="213"/>
      <c r="Z25" s="213"/>
      <c r="AA25" s="214"/>
      <c r="AB25" s="207" t="s">
        <v>20</v>
      </c>
      <c r="AC25" s="207"/>
      <c r="AD25" s="207"/>
      <c r="AE25" s="207"/>
      <c r="AF25" s="207"/>
      <c r="AG25" s="208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3"/>
      <c r="V26" s="355" t="s">
        <v>75</v>
      </c>
      <c r="W26" s="625"/>
      <c r="X26" s="625"/>
      <c r="Y26" s="625"/>
      <c r="Z26" s="625"/>
      <c r="AA26" s="626"/>
      <c r="AB26" s="411">
        <f>$A26</f>
        <v>0.51041666666666696</v>
      </c>
      <c r="AC26" s="411"/>
      <c r="AD26" s="411"/>
      <c r="AE26" s="411"/>
      <c r="AF26" s="411"/>
      <c r="AG26" s="519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4"/>
      <c r="V27" s="490"/>
      <c r="W27" s="491"/>
      <c r="X27" s="491"/>
      <c r="Y27" s="491"/>
      <c r="Z27" s="491"/>
      <c r="AA27" s="492"/>
      <c r="AB27" s="204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70">
        <f>$A28</f>
        <v>0.53125</v>
      </c>
      <c r="E28" s="271"/>
      <c r="F28" s="13">
        <f>$A28</f>
        <v>0.53125</v>
      </c>
      <c r="G28" s="64">
        <f>$A28</f>
        <v>0.53125</v>
      </c>
      <c r="H28" s="240">
        <f>$A28</f>
        <v>0.53125</v>
      </c>
      <c r="I28" s="241"/>
      <c r="J28" s="240">
        <f>$A28</f>
        <v>0.53125</v>
      </c>
      <c r="K28" s="295"/>
      <c r="L28" s="270">
        <f>$A28</f>
        <v>0.53125</v>
      </c>
      <c r="M28" s="271"/>
      <c r="N28" s="616">
        <f>$A28</f>
        <v>0.53125</v>
      </c>
      <c r="O28" s="617"/>
      <c r="P28" s="240">
        <f>$A28</f>
        <v>0.53125</v>
      </c>
      <c r="Q28" s="295"/>
      <c r="R28" s="270">
        <f>$A28</f>
        <v>0.53125</v>
      </c>
      <c r="S28" s="271"/>
      <c r="T28" s="291">
        <f>$A28</f>
        <v>0.53125</v>
      </c>
      <c r="U28" s="308"/>
      <c r="V28" s="194">
        <f>$A28</f>
        <v>0.53125</v>
      </c>
      <c r="W28" s="627"/>
      <c r="X28" s="627"/>
      <c r="Y28" s="627"/>
      <c r="Z28" s="627"/>
      <c r="AA28" s="628"/>
      <c r="AB28" s="270">
        <f>$A28</f>
        <v>0.53125</v>
      </c>
      <c r="AC28" s="271"/>
      <c r="AD28" s="238">
        <f>$A28</f>
        <v>0.53125</v>
      </c>
      <c r="AE28" s="239"/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44" t="s">
        <v>6</v>
      </c>
      <c r="E29" s="371"/>
      <c r="F29" s="413" t="s">
        <v>5</v>
      </c>
      <c r="G29" s="614" t="s">
        <v>7</v>
      </c>
      <c r="H29" s="361" t="s">
        <v>8</v>
      </c>
      <c r="I29" s="362"/>
      <c r="J29" s="361" t="s">
        <v>8</v>
      </c>
      <c r="K29" s="449"/>
      <c r="L29" s="344" t="s">
        <v>6</v>
      </c>
      <c r="M29" s="371"/>
      <c r="N29" s="618" t="s">
        <v>7</v>
      </c>
      <c r="O29" s="619"/>
      <c r="P29" s="361" t="s">
        <v>8</v>
      </c>
      <c r="Q29" s="449"/>
      <c r="R29" s="344" t="s">
        <v>6</v>
      </c>
      <c r="S29" s="371"/>
      <c r="T29" s="381" t="s">
        <v>5</v>
      </c>
      <c r="U29" s="382"/>
      <c r="V29" s="194" t="s">
        <v>21</v>
      </c>
      <c r="W29" s="195"/>
      <c r="X29" s="195"/>
      <c r="Y29" s="195"/>
      <c r="Z29" s="195"/>
      <c r="AA29" s="196"/>
      <c r="AB29" s="344" t="s">
        <v>6</v>
      </c>
      <c r="AC29" s="371"/>
      <c r="AD29" s="365" t="s">
        <v>10</v>
      </c>
      <c r="AE29" s="366"/>
      <c r="AF29" s="348" t="s">
        <v>9</v>
      </c>
      <c r="AG29" s="349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44"/>
      <c r="E30" s="371"/>
      <c r="F30" s="413"/>
      <c r="G30" s="614"/>
      <c r="H30" s="361"/>
      <c r="I30" s="362"/>
      <c r="J30" s="361"/>
      <c r="K30" s="449"/>
      <c r="L30" s="344"/>
      <c r="M30" s="371"/>
      <c r="N30" s="618"/>
      <c r="O30" s="619"/>
      <c r="P30" s="361"/>
      <c r="Q30" s="449"/>
      <c r="R30" s="344"/>
      <c r="S30" s="371"/>
      <c r="T30" s="381"/>
      <c r="U30" s="382"/>
      <c r="V30" s="194"/>
      <c r="W30" s="195"/>
      <c r="X30" s="195"/>
      <c r="Y30" s="195"/>
      <c r="Z30" s="195"/>
      <c r="AA30" s="196"/>
      <c r="AB30" s="344"/>
      <c r="AC30" s="371"/>
      <c r="AD30" s="365"/>
      <c r="AE30" s="366"/>
      <c r="AF30" s="348"/>
      <c r="AG30" s="349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44"/>
      <c r="E31" s="371"/>
      <c r="F31" s="414"/>
      <c r="G31" s="615"/>
      <c r="H31" s="363"/>
      <c r="I31" s="364"/>
      <c r="J31" s="363"/>
      <c r="K31" s="450"/>
      <c r="L31" s="346"/>
      <c r="M31" s="372"/>
      <c r="N31" s="620"/>
      <c r="O31" s="622"/>
      <c r="P31" s="363"/>
      <c r="Q31" s="450"/>
      <c r="R31" s="346"/>
      <c r="S31" s="372"/>
      <c r="T31" s="383"/>
      <c r="U31" s="384"/>
      <c r="V31" s="194"/>
      <c r="W31" s="195"/>
      <c r="X31" s="195"/>
      <c r="Y31" s="195"/>
      <c r="Z31" s="195"/>
      <c r="AA31" s="196"/>
      <c r="AB31" s="346"/>
      <c r="AC31" s="372"/>
      <c r="AD31" s="367"/>
      <c r="AE31" s="368"/>
      <c r="AF31" s="350"/>
      <c r="AG31" s="351"/>
    </row>
    <row r="32" spans="1:38" s="4" customFormat="1" ht="13.5" customHeight="1">
      <c r="A32" s="9">
        <v>7.2916666666666699E-2</v>
      </c>
      <c r="B32" s="58"/>
      <c r="C32" s="58"/>
      <c r="D32" s="344"/>
      <c r="E32" s="371"/>
      <c r="F32" s="64">
        <f>$A32</f>
        <v>7.2916666666666699E-2</v>
      </c>
      <c r="G32" s="13">
        <f>$A32</f>
        <v>7.2916666666666699E-2</v>
      </c>
      <c r="H32" s="238">
        <f>$A32</f>
        <v>7.2916666666666699E-2</v>
      </c>
      <c r="I32" s="239"/>
      <c r="J32" s="616">
        <f>$A32</f>
        <v>7.2916666666666699E-2</v>
      </c>
      <c r="K32" s="617"/>
      <c r="L32" s="240">
        <f>$A32</f>
        <v>7.2916666666666699E-2</v>
      </c>
      <c r="M32" s="295"/>
      <c r="N32" s="254">
        <f>$A32</f>
        <v>7.2916666666666699E-2</v>
      </c>
      <c r="O32" s="255"/>
      <c r="P32" s="616">
        <f>$A32</f>
        <v>7.2916666666666699E-2</v>
      </c>
      <c r="Q32" s="617"/>
      <c r="R32" s="254">
        <f>$A32</f>
        <v>7.2916666666666699E-2</v>
      </c>
      <c r="S32" s="255"/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238">
        <f>$A32</f>
        <v>7.2916666666666699E-2</v>
      </c>
      <c r="AC32" s="239"/>
      <c r="AD32" s="254">
        <f>$A32</f>
        <v>7.2916666666666699E-2</v>
      </c>
      <c r="AE32" s="255"/>
      <c r="AF32" s="240">
        <f>$A32</f>
        <v>7.2916666666666699E-2</v>
      </c>
      <c r="AG32" s="241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44"/>
      <c r="E33" s="371"/>
      <c r="F33" s="614" t="s">
        <v>7</v>
      </c>
      <c r="G33" s="413" t="s">
        <v>5</v>
      </c>
      <c r="H33" s="365" t="s">
        <v>10</v>
      </c>
      <c r="I33" s="366"/>
      <c r="J33" s="618" t="s">
        <v>7</v>
      </c>
      <c r="K33" s="619"/>
      <c r="L33" s="361" t="s">
        <v>8</v>
      </c>
      <c r="M33" s="449"/>
      <c r="N33" s="348" t="s">
        <v>9</v>
      </c>
      <c r="O33" s="349"/>
      <c r="P33" s="618" t="s">
        <v>7</v>
      </c>
      <c r="Q33" s="619"/>
      <c r="R33" s="348" t="s">
        <v>9</v>
      </c>
      <c r="S33" s="349"/>
      <c r="T33" s="344" t="s">
        <v>6</v>
      </c>
      <c r="U33" s="371"/>
      <c r="V33" s="194"/>
      <c r="W33" s="195"/>
      <c r="X33" s="195"/>
      <c r="Y33" s="195"/>
      <c r="Z33" s="195"/>
      <c r="AA33" s="196"/>
      <c r="AB33" s="365" t="s">
        <v>10</v>
      </c>
      <c r="AC33" s="366"/>
      <c r="AD33" s="348" t="s">
        <v>9</v>
      </c>
      <c r="AE33" s="349"/>
      <c r="AF33" s="361" t="s">
        <v>8</v>
      </c>
      <c r="AG33" s="362"/>
    </row>
    <row r="34" spans="1:33" s="4" customFormat="1" ht="13.5" customHeight="1">
      <c r="A34" s="9">
        <v>9.3750000000000097E-2</v>
      </c>
      <c r="B34" s="10"/>
      <c r="C34" s="10"/>
      <c r="D34" s="344"/>
      <c r="E34" s="371"/>
      <c r="F34" s="614"/>
      <c r="G34" s="413"/>
      <c r="H34" s="365"/>
      <c r="I34" s="366"/>
      <c r="J34" s="618"/>
      <c r="K34" s="619"/>
      <c r="L34" s="361"/>
      <c r="M34" s="449"/>
      <c r="N34" s="348"/>
      <c r="O34" s="349"/>
      <c r="P34" s="618"/>
      <c r="Q34" s="619"/>
      <c r="R34" s="348"/>
      <c r="S34" s="349"/>
      <c r="T34" s="344"/>
      <c r="U34" s="371"/>
      <c r="V34" s="194"/>
      <c r="W34" s="195"/>
      <c r="X34" s="195"/>
      <c r="Y34" s="195"/>
      <c r="Z34" s="195"/>
      <c r="AA34" s="196"/>
      <c r="AB34" s="365"/>
      <c r="AC34" s="366"/>
      <c r="AD34" s="348"/>
      <c r="AE34" s="349"/>
      <c r="AF34" s="361"/>
      <c r="AG34" s="362"/>
    </row>
    <row r="35" spans="1:33" s="4" customFormat="1" ht="13.5" customHeight="1">
      <c r="A35" s="9">
        <v>0.104166666666667</v>
      </c>
      <c r="B35" s="10"/>
      <c r="C35" s="10"/>
      <c r="D35" s="346"/>
      <c r="E35" s="372"/>
      <c r="F35" s="615"/>
      <c r="G35" s="414"/>
      <c r="H35" s="367"/>
      <c r="I35" s="368"/>
      <c r="J35" s="620"/>
      <c r="K35" s="622"/>
      <c r="L35" s="363"/>
      <c r="M35" s="450"/>
      <c r="N35" s="350"/>
      <c r="O35" s="351"/>
      <c r="P35" s="620"/>
      <c r="Q35" s="622"/>
      <c r="R35" s="350"/>
      <c r="S35" s="388"/>
      <c r="T35" s="346"/>
      <c r="U35" s="372"/>
      <c r="V35" s="197"/>
      <c r="W35" s="198"/>
      <c r="X35" s="198"/>
      <c r="Y35" s="198"/>
      <c r="Z35" s="198"/>
      <c r="AA35" s="199"/>
      <c r="AB35" s="367"/>
      <c r="AC35" s="368"/>
      <c r="AD35" s="350"/>
      <c r="AE35" s="351"/>
      <c r="AF35" s="363"/>
      <c r="AG35" s="364"/>
    </row>
    <row r="36" spans="1:33" s="4" customFormat="1" ht="13.5" customHeight="1">
      <c r="A36" s="9">
        <v>0.114583333333333</v>
      </c>
      <c r="B36" s="58"/>
      <c r="C36" s="58"/>
      <c r="D36" s="3"/>
      <c r="E36" s="3"/>
      <c r="F36" s="63"/>
      <c r="G36" s="18"/>
      <c r="H36" s="3"/>
      <c r="I36" s="3"/>
      <c r="J36" s="3"/>
      <c r="K36" s="3"/>
      <c r="L36" s="63"/>
      <c r="M36" s="18"/>
      <c r="N36" s="3"/>
      <c r="O36" s="3"/>
    </row>
    <row r="37" spans="1:33" s="4" customFormat="1" ht="13.5" customHeight="1">
      <c r="A37" s="9">
        <v>0.124999999999999</v>
      </c>
      <c r="B37" s="10"/>
      <c r="C37" s="10"/>
      <c r="D37" s="191" t="s">
        <v>71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71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61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s="4" customFormat="1" ht="13.5" customHeight="1">
      <c r="A40" s="9">
        <v>0.156249999999997</v>
      </c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1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58"/>
      <c r="C42" s="58"/>
      <c r="D42" s="3"/>
      <c r="E42" s="3"/>
      <c r="F42" s="3"/>
      <c r="G42" s="3"/>
      <c r="H42" s="3"/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</sheetData>
  <mergeCells count="215">
    <mergeCell ref="AD32:AE32"/>
    <mergeCell ref="AB33:AC35"/>
    <mergeCell ref="AD33:AE35"/>
    <mergeCell ref="R28:S28"/>
    <mergeCell ref="T28:U28"/>
    <mergeCell ref="V28:AA28"/>
    <mergeCell ref="AB28:AC28"/>
    <mergeCell ref="P18:Q18"/>
    <mergeCell ref="R18:S18"/>
    <mergeCell ref="T18:U18"/>
    <mergeCell ref="D29:E35"/>
    <mergeCell ref="AB17:AG23"/>
    <mergeCell ref="AB24:AG24"/>
    <mergeCell ref="AB25:AG25"/>
    <mergeCell ref="F33:F35"/>
    <mergeCell ref="AD28:AE28"/>
    <mergeCell ref="AB29:AC31"/>
    <mergeCell ref="AD29:AE31"/>
    <mergeCell ref="AF9:AG11"/>
    <mergeCell ref="AF12:AG12"/>
    <mergeCell ref="AF13:AG15"/>
    <mergeCell ref="AF33:AG35"/>
    <mergeCell ref="AF29:AG31"/>
    <mergeCell ref="N29:O31"/>
    <mergeCell ref="P29:Q31"/>
    <mergeCell ref="R29:S31"/>
    <mergeCell ref="T29:U31"/>
    <mergeCell ref="G29:G31"/>
    <mergeCell ref="H29:I31"/>
    <mergeCell ref="J29:K31"/>
    <mergeCell ref="L29:M31"/>
    <mergeCell ref="P28:Q28"/>
    <mergeCell ref="M13:M15"/>
    <mergeCell ref="L22:M22"/>
    <mergeCell ref="D37:I37"/>
    <mergeCell ref="J37:O37"/>
    <mergeCell ref="P37:U37"/>
    <mergeCell ref="V37:AA37"/>
    <mergeCell ref="AB37:AG37"/>
    <mergeCell ref="G33:G35"/>
    <mergeCell ref="AF32:AG32"/>
    <mergeCell ref="H33:I35"/>
    <mergeCell ref="J33:K35"/>
    <mergeCell ref="L33:M35"/>
    <mergeCell ref="N33:O35"/>
    <mergeCell ref="P33:Q35"/>
    <mergeCell ref="R33:S35"/>
    <mergeCell ref="T33:U35"/>
    <mergeCell ref="H32:I32"/>
    <mergeCell ref="J32:K32"/>
    <mergeCell ref="L32:M32"/>
    <mergeCell ref="N32:O32"/>
    <mergeCell ref="P32:Q32"/>
    <mergeCell ref="V29:AA35"/>
    <mergeCell ref="R32:S32"/>
    <mergeCell ref="T32:U32"/>
    <mergeCell ref="AB32:AC32"/>
    <mergeCell ref="F29:F31"/>
    <mergeCell ref="AF28:AG28"/>
    <mergeCell ref="D27:I27"/>
    <mergeCell ref="J27:O27"/>
    <mergeCell ref="P27:U27"/>
    <mergeCell ref="AB27:AG27"/>
    <mergeCell ref="D28:E28"/>
    <mergeCell ref="H28:I28"/>
    <mergeCell ref="J28:K28"/>
    <mergeCell ref="L28:M28"/>
    <mergeCell ref="N28:O28"/>
    <mergeCell ref="D26:I26"/>
    <mergeCell ref="J26:O26"/>
    <mergeCell ref="P26:U26"/>
    <mergeCell ref="AB26:AG26"/>
    <mergeCell ref="N23:O25"/>
    <mergeCell ref="P23:Q25"/>
    <mergeCell ref="R23:S25"/>
    <mergeCell ref="T23:U25"/>
    <mergeCell ref="D23:E25"/>
    <mergeCell ref="H23:I25"/>
    <mergeCell ref="J23:K25"/>
    <mergeCell ref="F19:G25"/>
    <mergeCell ref="L23:M25"/>
    <mergeCell ref="V25:AA25"/>
    <mergeCell ref="V26:AA27"/>
    <mergeCell ref="P22:Q22"/>
    <mergeCell ref="R22:S22"/>
    <mergeCell ref="T22:U22"/>
    <mergeCell ref="P19:Q21"/>
    <mergeCell ref="R19:S21"/>
    <mergeCell ref="T19:U21"/>
    <mergeCell ref="D19:E21"/>
    <mergeCell ref="H19:I21"/>
    <mergeCell ref="J19:K21"/>
    <mergeCell ref="L19:L21"/>
    <mergeCell ref="M19:M21"/>
    <mergeCell ref="N19:O21"/>
    <mergeCell ref="D18:E18"/>
    <mergeCell ref="F18:G18"/>
    <mergeCell ref="H18:I18"/>
    <mergeCell ref="J18:K18"/>
    <mergeCell ref="N18:O18"/>
    <mergeCell ref="D22:E22"/>
    <mergeCell ref="H22:I22"/>
    <mergeCell ref="J22:K22"/>
    <mergeCell ref="N22:O22"/>
    <mergeCell ref="D12:E12"/>
    <mergeCell ref="F12:G12"/>
    <mergeCell ref="J12:K12"/>
    <mergeCell ref="N12:O12"/>
    <mergeCell ref="P12:Q12"/>
    <mergeCell ref="T12:U12"/>
    <mergeCell ref="D17:I17"/>
    <mergeCell ref="J17:O17"/>
    <mergeCell ref="P17:U17"/>
    <mergeCell ref="X9:Y11"/>
    <mergeCell ref="Z9:AA11"/>
    <mergeCell ref="AB9:AC11"/>
    <mergeCell ref="X13:Y15"/>
    <mergeCell ref="Z13:AA15"/>
    <mergeCell ref="AB13:AC15"/>
    <mergeCell ref="D16:I16"/>
    <mergeCell ref="J16:O16"/>
    <mergeCell ref="P16:U16"/>
    <mergeCell ref="AB16:AG16"/>
    <mergeCell ref="L13:L15"/>
    <mergeCell ref="N13:O15"/>
    <mergeCell ref="P13:Q15"/>
    <mergeCell ref="R13:R15"/>
    <mergeCell ref="S13:S15"/>
    <mergeCell ref="T13:U15"/>
    <mergeCell ref="V13:W15"/>
    <mergeCell ref="V16:X16"/>
    <mergeCell ref="Y16:AA16"/>
    <mergeCell ref="H9:I15"/>
    <mergeCell ref="D13:E15"/>
    <mergeCell ref="F13:G15"/>
    <mergeCell ref="J13:K15"/>
    <mergeCell ref="AD9:AE11"/>
    <mergeCell ref="AD13:AE15"/>
    <mergeCell ref="D9:E11"/>
    <mergeCell ref="F9:G11"/>
    <mergeCell ref="J9:K11"/>
    <mergeCell ref="L9:M11"/>
    <mergeCell ref="N9:O11"/>
    <mergeCell ref="P9:Q11"/>
    <mergeCell ref="R9:R11"/>
    <mergeCell ref="P8:Q8"/>
    <mergeCell ref="T8:U8"/>
    <mergeCell ref="D8:E8"/>
    <mergeCell ref="F8:G8"/>
    <mergeCell ref="H8:I8"/>
    <mergeCell ref="J8:K8"/>
    <mergeCell ref="L8:M8"/>
    <mergeCell ref="N8:O8"/>
    <mergeCell ref="V12:W12"/>
    <mergeCell ref="X12:Y12"/>
    <mergeCell ref="Z12:AA12"/>
    <mergeCell ref="AB12:AC12"/>
    <mergeCell ref="AD12:AE12"/>
    <mergeCell ref="S9:S11"/>
    <mergeCell ref="T9:U11"/>
    <mergeCell ref="V9:W11"/>
    <mergeCell ref="N7:O7"/>
    <mergeCell ref="P7:Q7"/>
    <mergeCell ref="R7:S7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T7:U7"/>
    <mergeCell ref="V7:W7"/>
    <mergeCell ref="X7:Y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R5:S5"/>
    <mergeCell ref="X5:Y5"/>
    <mergeCell ref="AD5:AE5"/>
    <mergeCell ref="AD8:AE8"/>
    <mergeCell ref="AF8:AG8"/>
    <mergeCell ref="V8:W8"/>
    <mergeCell ref="X8:Y8"/>
    <mergeCell ref="Z8:AA8"/>
    <mergeCell ref="AB8:AC8"/>
    <mergeCell ref="V17:W17"/>
    <mergeCell ref="Z17:AA17"/>
    <mergeCell ref="V18:W20"/>
    <mergeCell ref="X18:X20"/>
    <mergeCell ref="Y18:Y20"/>
    <mergeCell ref="Z18:AA20"/>
    <mergeCell ref="V21:W21"/>
    <mergeCell ref="Z21:AA21"/>
    <mergeCell ref="V22:W24"/>
    <mergeCell ref="X22:X24"/>
    <mergeCell ref="Y22:Y24"/>
    <mergeCell ref="Z22:AA24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8"/>
  <sheetViews>
    <sheetView tabSelected="1" zoomScaleNormal="100" zoomScaleSheetLayoutView="100" zoomScalePageLayoutView="80" workbookViewId="0">
      <selection activeCell="X23" sqref="X23:Y25"/>
    </sheetView>
  </sheetViews>
  <sheetFormatPr defaultColWidth="4" defaultRowHeight="12.75"/>
  <cols>
    <col min="1" max="1" width="8.140625" style="1" customWidth="1"/>
    <col min="2" max="3" width="2.7109375" style="58" customWidth="1"/>
    <col min="4" max="33" width="4.7109375" style="3" customWidth="1"/>
    <col min="34" max="34" width="4" style="3"/>
    <col min="35" max="35" width="12.42578125" style="4" customWidth="1"/>
    <col min="36" max="16384" width="4" style="3"/>
  </cols>
  <sheetData>
    <row r="1" spans="1:38" s="38" customFormat="1" ht="18.75">
      <c r="A1" s="34" t="s">
        <v>43</v>
      </c>
      <c r="B1" s="37"/>
      <c r="C1" s="37"/>
      <c r="E1" s="39"/>
      <c r="F1" s="39"/>
      <c r="G1" s="39"/>
      <c r="H1" s="231" t="s">
        <v>44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446" t="s">
        <v>66</v>
      </c>
      <c r="AE1" s="446"/>
      <c r="AF1" s="446"/>
      <c r="AG1" s="446"/>
      <c r="AI1" s="40"/>
    </row>
    <row r="2" spans="1:38" ht="13.5" customHeight="1">
      <c r="A2" s="34" t="s">
        <v>34</v>
      </c>
      <c r="D2" s="4" t="str">
        <f>"Week "&amp;A5</f>
        <v>Week 4</v>
      </c>
      <c r="E2" s="109"/>
      <c r="F2" s="109"/>
      <c r="G2" s="109"/>
      <c r="H2" s="109"/>
      <c r="I2" s="109"/>
      <c r="AD2" s="233">
        <f ca="1">NOW()</f>
        <v>42284.451897453706</v>
      </c>
      <c r="AE2" s="233"/>
      <c r="AF2" s="233"/>
      <c r="AG2" s="233"/>
    </row>
    <row r="3" spans="1:38" ht="13.5" customHeight="1">
      <c r="A3" s="32" t="s">
        <v>35</v>
      </c>
      <c r="D3" s="109"/>
      <c r="E3" s="109"/>
      <c r="F3" s="109"/>
      <c r="G3" s="109"/>
      <c r="H3" s="109"/>
      <c r="I3" s="109"/>
      <c r="AD3" s="33"/>
      <c r="AE3" s="33"/>
      <c r="AF3" s="33"/>
      <c r="AG3" s="33"/>
    </row>
    <row r="4" spans="1:38" s="32" customFormat="1" ht="13.5" customHeight="1">
      <c r="A4" s="110">
        <v>13</v>
      </c>
      <c r="B4" s="111" t="s">
        <v>137</v>
      </c>
      <c r="D4" s="234">
        <v>41890</v>
      </c>
      <c r="E4" s="234"/>
      <c r="F4" s="234"/>
      <c r="G4" s="235" t="str">
        <f>"(day "&amp;$A$4+0&amp;")"</f>
        <v>(day 13)</v>
      </c>
      <c r="H4" s="235"/>
      <c r="I4" s="235"/>
      <c r="J4" s="234">
        <f>D4+1</f>
        <v>41891</v>
      </c>
      <c r="K4" s="234"/>
      <c r="L4" s="234"/>
      <c r="M4" s="235" t="str">
        <f>"(day "&amp;$A$4+1&amp;")"</f>
        <v>(day 14)</v>
      </c>
      <c r="N4" s="235"/>
      <c r="O4" s="235"/>
      <c r="P4" s="234">
        <f>J4+1</f>
        <v>41892</v>
      </c>
      <c r="Q4" s="234"/>
      <c r="R4" s="234"/>
      <c r="S4" s="235" t="str">
        <f>"(day "&amp;$A$4+2&amp;")"</f>
        <v>(day 15)</v>
      </c>
      <c r="T4" s="235"/>
      <c r="U4" s="235"/>
      <c r="V4" s="234">
        <f>P4+1</f>
        <v>41893</v>
      </c>
      <c r="W4" s="234"/>
      <c r="X4" s="234"/>
      <c r="Y4" s="235" t="str">
        <f>"(day "&amp;$A$4+3&amp;")"</f>
        <v>(day 16)</v>
      </c>
      <c r="Z4" s="235"/>
      <c r="AA4" s="235"/>
      <c r="AB4" s="234">
        <f>V4+1</f>
        <v>41894</v>
      </c>
      <c r="AC4" s="234"/>
      <c r="AD4" s="234"/>
      <c r="AE4" s="235" t="str">
        <f>"(day "&amp;$A$4+4&amp;")"</f>
        <v>(day 17)</v>
      </c>
      <c r="AF4" s="235"/>
      <c r="AG4" s="235"/>
      <c r="AI4" s="6"/>
    </row>
    <row r="5" spans="1:38" s="7" customFormat="1" ht="13.5" customHeight="1">
      <c r="A5" s="112">
        <v>4</v>
      </c>
      <c r="B5" s="113" t="s">
        <v>136</v>
      </c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8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8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8" ht="13.5" customHeight="1">
      <c r="A8" s="9">
        <v>0.32291666666666669</v>
      </c>
      <c r="D8" s="616">
        <f>$A8</f>
        <v>0.32291666666666669</v>
      </c>
      <c r="E8" s="617"/>
      <c r="F8" s="254">
        <f>$A8</f>
        <v>0.32291666666666669</v>
      </c>
      <c r="G8" s="255"/>
      <c r="H8" s="291">
        <f>$A8</f>
        <v>0.32291666666666669</v>
      </c>
      <c r="I8" s="308"/>
      <c r="J8" s="184">
        <f>$A8</f>
        <v>0.32291666666666669</v>
      </c>
      <c r="K8" s="185"/>
      <c r="L8" s="238">
        <f>$A8</f>
        <v>0.32291666666666669</v>
      </c>
      <c r="M8" s="239"/>
      <c r="N8" s="270">
        <f>$A8</f>
        <v>0.32291666666666669</v>
      </c>
      <c r="O8" s="271"/>
      <c r="P8" s="254">
        <f>$A8</f>
        <v>0.32291666666666669</v>
      </c>
      <c r="Q8" s="255"/>
      <c r="R8" s="64">
        <f>$A8</f>
        <v>0.32291666666666669</v>
      </c>
      <c r="S8" s="13">
        <f>$A8</f>
        <v>0.32291666666666669</v>
      </c>
      <c r="T8" s="238">
        <f>$A8</f>
        <v>0.32291666666666669</v>
      </c>
      <c r="U8" s="239"/>
      <c r="V8" s="270">
        <f>$A8</f>
        <v>0.32291666666666669</v>
      </c>
      <c r="W8" s="271"/>
      <c r="X8" s="240">
        <f>$A8</f>
        <v>0.32291666666666669</v>
      </c>
      <c r="Y8" s="295"/>
      <c r="Z8" s="254">
        <f>$A8</f>
        <v>0.32291666666666669</v>
      </c>
      <c r="AA8" s="255"/>
      <c r="AB8" s="616">
        <f>$A8</f>
        <v>0.32291666666666669</v>
      </c>
      <c r="AC8" s="617"/>
      <c r="AD8" s="270">
        <f>$A8</f>
        <v>0.32291666666666669</v>
      </c>
      <c r="AE8" s="271"/>
      <c r="AF8" s="240">
        <f>$A8</f>
        <v>0.32291666666666669</v>
      </c>
      <c r="AG8" s="241"/>
    </row>
    <row r="9" spans="1:38" ht="13.5" customHeight="1">
      <c r="A9" s="9">
        <v>0.33333333333333331</v>
      </c>
      <c r="B9" s="10"/>
      <c r="C9" s="10"/>
      <c r="D9" s="618" t="s">
        <v>7</v>
      </c>
      <c r="E9" s="619"/>
      <c r="F9" s="348" t="s">
        <v>9</v>
      </c>
      <c r="G9" s="349"/>
      <c r="H9" s="381" t="s">
        <v>5</v>
      </c>
      <c r="I9" s="382"/>
      <c r="J9" s="186" t="s">
        <v>14</v>
      </c>
      <c r="K9" s="187"/>
      <c r="L9" s="365" t="s">
        <v>10</v>
      </c>
      <c r="M9" s="366"/>
      <c r="N9" s="344" t="s">
        <v>6</v>
      </c>
      <c r="O9" s="371"/>
      <c r="P9" s="348" t="s">
        <v>9</v>
      </c>
      <c r="Q9" s="349"/>
      <c r="R9" s="614" t="s">
        <v>7</v>
      </c>
      <c r="S9" s="413" t="s">
        <v>5</v>
      </c>
      <c r="T9" s="365" t="s">
        <v>10</v>
      </c>
      <c r="U9" s="366"/>
      <c r="V9" s="344" t="s">
        <v>6</v>
      </c>
      <c r="W9" s="371"/>
      <c r="X9" s="361" t="s">
        <v>8</v>
      </c>
      <c r="Y9" s="449"/>
      <c r="Z9" s="348" t="s">
        <v>9</v>
      </c>
      <c r="AA9" s="349"/>
      <c r="AB9" s="618" t="s">
        <v>7</v>
      </c>
      <c r="AC9" s="619"/>
      <c r="AD9" s="344" t="s">
        <v>6</v>
      </c>
      <c r="AE9" s="371"/>
      <c r="AF9" s="361" t="s">
        <v>8</v>
      </c>
      <c r="AG9" s="362"/>
    </row>
    <row r="10" spans="1:38" ht="13.5" customHeight="1">
      <c r="A10" s="9">
        <v>0.34375</v>
      </c>
      <c r="B10" s="10"/>
      <c r="C10" s="10"/>
      <c r="D10" s="618"/>
      <c r="E10" s="619"/>
      <c r="F10" s="348"/>
      <c r="G10" s="349"/>
      <c r="H10" s="381"/>
      <c r="I10" s="382"/>
      <c r="J10" s="186"/>
      <c r="K10" s="187"/>
      <c r="L10" s="365"/>
      <c r="M10" s="366"/>
      <c r="N10" s="344"/>
      <c r="O10" s="371"/>
      <c r="P10" s="348"/>
      <c r="Q10" s="349"/>
      <c r="R10" s="614"/>
      <c r="S10" s="413"/>
      <c r="T10" s="365"/>
      <c r="U10" s="366"/>
      <c r="V10" s="344"/>
      <c r="W10" s="371"/>
      <c r="X10" s="361"/>
      <c r="Y10" s="449"/>
      <c r="Z10" s="348"/>
      <c r="AA10" s="349"/>
      <c r="AB10" s="618"/>
      <c r="AC10" s="619"/>
      <c r="AD10" s="344"/>
      <c r="AE10" s="371"/>
      <c r="AF10" s="361"/>
      <c r="AG10" s="362"/>
    </row>
    <row r="11" spans="1:38" ht="13.5" customHeight="1">
      <c r="A11" s="9">
        <v>0.35416666666666702</v>
      </c>
      <c r="B11" s="10"/>
      <c r="C11" s="10"/>
      <c r="D11" s="620"/>
      <c r="E11" s="621"/>
      <c r="F11" s="350"/>
      <c r="G11" s="388"/>
      <c r="H11" s="383"/>
      <c r="I11" s="384"/>
      <c r="J11" s="188"/>
      <c r="K11" s="189"/>
      <c r="L11" s="367"/>
      <c r="M11" s="368"/>
      <c r="N11" s="346"/>
      <c r="O11" s="372"/>
      <c r="P11" s="350"/>
      <c r="Q11" s="351"/>
      <c r="R11" s="615"/>
      <c r="S11" s="414"/>
      <c r="T11" s="367"/>
      <c r="U11" s="368"/>
      <c r="V11" s="346"/>
      <c r="W11" s="372"/>
      <c r="X11" s="363"/>
      <c r="Y11" s="450"/>
      <c r="Z11" s="350"/>
      <c r="AA11" s="388"/>
      <c r="AB11" s="620"/>
      <c r="AC11" s="622"/>
      <c r="AD11" s="346"/>
      <c r="AE11" s="372"/>
      <c r="AF11" s="361"/>
      <c r="AG11" s="362"/>
    </row>
    <row r="12" spans="1:38" ht="13.5" customHeight="1">
      <c r="A12" s="9">
        <v>0.36458333333333298</v>
      </c>
      <c r="D12" s="240">
        <f>$A12</f>
        <v>0.36458333333333298</v>
      </c>
      <c r="E12" s="241"/>
      <c r="F12" s="270">
        <f>$A12</f>
        <v>0.36458333333333298</v>
      </c>
      <c r="G12" s="271"/>
      <c r="H12" s="616">
        <f>$A12</f>
        <v>0.36458333333333298</v>
      </c>
      <c r="I12" s="617"/>
      <c r="J12" s="254">
        <f>$A12</f>
        <v>0.36458333333333298</v>
      </c>
      <c r="K12" s="255"/>
      <c r="L12" s="240">
        <f>$A12</f>
        <v>0.36458333333333298</v>
      </c>
      <c r="M12" s="295"/>
      <c r="N12" s="184">
        <f>$A12</f>
        <v>0.36458333333333298</v>
      </c>
      <c r="O12" s="185"/>
      <c r="P12" s="270">
        <f>$A12</f>
        <v>0.36458333333333298</v>
      </c>
      <c r="Q12" s="271"/>
      <c r="R12" s="13">
        <f>$A12</f>
        <v>0.36458333333333298</v>
      </c>
      <c r="S12" s="64">
        <f>$A12</f>
        <v>0.36458333333333298</v>
      </c>
      <c r="T12" s="240">
        <f>$A12</f>
        <v>0.36458333333333298</v>
      </c>
      <c r="U12" s="241"/>
      <c r="V12" s="254">
        <f>$A12</f>
        <v>0.36458333333333298</v>
      </c>
      <c r="W12" s="255"/>
      <c r="X12" s="270">
        <f>$A12</f>
        <v>0.36458333333333298</v>
      </c>
      <c r="Y12" s="271"/>
      <c r="Z12" s="184">
        <f>$A12</f>
        <v>0.36458333333333298</v>
      </c>
      <c r="AA12" s="185"/>
      <c r="AB12" s="270">
        <f>$A12</f>
        <v>0.36458333333333298</v>
      </c>
      <c r="AC12" s="271"/>
      <c r="AD12" s="254">
        <f>$A12</f>
        <v>0.36458333333333298</v>
      </c>
      <c r="AE12" s="255"/>
      <c r="AF12" s="361"/>
      <c r="AG12" s="362"/>
    </row>
    <row r="13" spans="1:38" ht="13.5" customHeight="1">
      <c r="A13" s="9">
        <v>0.375</v>
      </c>
      <c r="B13" s="10"/>
      <c r="C13" s="10"/>
      <c r="D13" s="361" t="s">
        <v>8</v>
      </c>
      <c r="E13" s="362"/>
      <c r="F13" s="344" t="s">
        <v>6</v>
      </c>
      <c r="G13" s="371"/>
      <c r="H13" s="618" t="s">
        <v>7</v>
      </c>
      <c r="I13" s="619"/>
      <c r="J13" s="348" t="s">
        <v>9</v>
      </c>
      <c r="K13" s="349"/>
      <c r="L13" s="361" t="s">
        <v>8</v>
      </c>
      <c r="M13" s="449"/>
      <c r="N13" s="186" t="s">
        <v>14</v>
      </c>
      <c r="O13" s="187"/>
      <c r="P13" s="344" t="s">
        <v>6</v>
      </c>
      <c r="Q13" s="371"/>
      <c r="R13" s="413" t="s">
        <v>5</v>
      </c>
      <c r="S13" s="614" t="s">
        <v>7</v>
      </c>
      <c r="T13" s="361" t="s">
        <v>8</v>
      </c>
      <c r="U13" s="362"/>
      <c r="V13" s="348" t="s">
        <v>9</v>
      </c>
      <c r="W13" s="349"/>
      <c r="X13" s="344" t="s">
        <v>6</v>
      </c>
      <c r="Y13" s="371"/>
      <c r="Z13" s="186" t="s">
        <v>14</v>
      </c>
      <c r="AA13" s="187"/>
      <c r="AB13" s="344" t="s">
        <v>6</v>
      </c>
      <c r="AC13" s="371"/>
      <c r="AD13" s="348" t="s">
        <v>9</v>
      </c>
      <c r="AE13" s="349"/>
      <c r="AF13" s="361"/>
      <c r="AG13" s="362"/>
    </row>
    <row r="14" spans="1:38" ht="13.5" customHeight="1">
      <c r="A14" s="9">
        <v>0.38541666666666702</v>
      </c>
      <c r="B14" s="10"/>
      <c r="C14" s="10"/>
      <c r="D14" s="361"/>
      <c r="E14" s="362"/>
      <c r="F14" s="344"/>
      <c r="G14" s="371"/>
      <c r="H14" s="618"/>
      <c r="I14" s="619"/>
      <c r="J14" s="348"/>
      <c r="K14" s="349"/>
      <c r="L14" s="361"/>
      <c r="M14" s="449"/>
      <c r="N14" s="186"/>
      <c r="O14" s="187"/>
      <c r="P14" s="344"/>
      <c r="Q14" s="371"/>
      <c r="R14" s="413"/>
      <c r="S14" s="614"/>
      <c r="T14" s="361"/>
      <c r="U14" s="362"/>
      <c r="V14" s="348"/>
      <c r="W14" s="349"/>
      <c r="X14" s="344"/>
      <c r="Y14" s="371"/>
      <c r="Z14" s="186"/>
      <c r="AA14" s="187"/>
      <c r="AB14" s="344"/>
      <c r="AC14" s="371"/>
      <c r="AD14" s="348"/>
      <c r="AE14" s="349"/>
      <c r="AF14" s="361"/>
      <c r="AG14" s="362"/>
    </row>
    <row r="15" spans="1:38" ht="13.5" customHeight="1">
      <c r="A15" s="9">
        <v>0.39583333333333298</v>
      </c>
      <c r="B15" s="10"/>
      <c r="C15" s="10"/>
      <c r="D15" s="363"/>
      <c r="E15" s="364"/>
      <c r="F15" s="346"/>
      <c r="G15" s="372"/>
      <c r="H15" s="620"/>
      <c r="I15" s="622"/>
      <c r="J15" s="350"/>
      <c r="K15" s="351"/>
      <c r="L15" s="363"/>
      <c r="M15" s="450"/>
      <c r="N15" s="188"/>
      <c r="O15" s="189"/>
      <c r="P15" s="346"/>
      <c r="Q15" s="372"/>
      <c r="R15" s="414"/>
      <c r="S15" s="615"/>
      <c r="T15" s="363"/>
      <c r="U15" s="364"/>
      <c r="V15" s="350"/>
      <c r="W15" s="388"/>
      <c r="X15" s="346"/>
      <c r="Y15" s="372"/>
      <c r="Z15" s="188"/>
      <c r="AA15" s="189"/>
      <c r="AB15" s="346"/>
      <c r="AC15" s="372"/>
      <c r="AD15" s="350"/>
      <c r="AE15" s="388"/>
      <c r="AF15" s="363"/>
      <c r="AG15" s="364"/>
    </row>
    <row r="16" spans="1:38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8">
        <f>$A16</f>
        <v>0.40625</v>
      </c>
      <c r="K16" s="213"/>
      <c r="L16" s="213"/>
      <c r="M16" s="213"/>
      <c r="N16" s="213"/>
      <c r="O16" s="214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4" t="s">
        <v>48</v>
      </c>
      <c r="AJ16" s="3" t="s">
        <v>56</v>
      </c>
      <c r="AK16" s="3" t="s">
        <v>55</v>
      </c>
      <c r="AL16" s="3" t="s">
        <v>57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6" t="s">
        <v>20</v>
      </c>
      <c r="K17" s="207"/>
      <c r="L17" s="207"/>
      <c r="M17" s="207"/>
      <c r="N17" s="207"/>
      <c r="O17" s="208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240">
        <f>$A18</f>
        <v>0.42708333333333298</v>
      </c>
      <c r="G18" s="241"/>
      <c r="H18" s="270">
        <f>$A18</f>
        <v>0.42708333333333298</v>
      </c>
      <c r="I18" s="271"/>
      <c r="J18" s="238">
        <f>$A18</f>
        <v>0.42708333333333298</v>
      </c>
      <c r="K18" s="239"/>
      <c r="L18" s="28">
        <f>$A18</f>
        <v>0.42708333333333298</v>
      </c>
      <c r="M18" s="64">
        <f>$A18</f>
        <v>0.42708333333333298</v>
      </c>
      <c r="N18" s="240">
        <f>$A18</f>
        <v>0.42708333333333298</v>
      </c>
      <c r="O18" s="295"/>
      <c r="P18" s="291">
        <f>$A18</f>
        <v>0.42708333333333298</v>
      </c>
      <c r="Q18" s="308"/>
      <c r="R18" s="238">
        <f>$A18</f>
        <v>0.42708333333333298</v>
      </c>
      <c r="S18" s="239"/>
      <c r="T18" s="254">
        <f>$A18</f>
        <v>0.42708333333333298</v>
      </c>
      <c r="U18" s="255"/>
      <c r="V18" s="184">
        <f>$A18</f>
        <v>0.42708333333333298</v>
      </c>
      <c r="W18" s="185"/>
      <c r="X18" s="254">
        <f>$A18</f>
        <v>0.42708333333333298</v>
      </c>
      <c r="Y18" s="255"/>
      <c r="Z18" s="240">
        <f>$A18</f>
        <v>0.42708333333333298</v>
      </c>
      <c r="AA18" s="295"/>
      <c r="AB18" s="254">
        <f>$A18</f>
        <v>0.42708333333333298</v>
      </c>
      <c r="AC18" s="255"/>
      <c r="AD18" s="240">
        <f>$A18</f>
        <v>0.42708333333333298</v>
      </c>
      <c r="AE18" s="241"/>
      <c r="AF18" s="238">
        <f>$A18</f>
        <v>0.42708333333333298</v>
      </c>
      <c r="AG18" s="239"/>
      <c r="AI18" s="4" t="s">
        <v>6</v>
      </c>
      <c r="AJ18" s="59">
        <v>5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361" t="s">
        <v>8</v>
      </c>
      <c r="G19" s="362"/>
      <c r="H19" s="344" t="s">
        <v>6</v>
      </c>
      <c r="I19" s="371"/>
      <c r="J19" s="365" t="s">
        <v>10</v>
      </c>
      <c r="K19" s="366"/>
      <c r="L19" s="536" t="s">
        <v>14</v>
      </c>
      <c r="M19" s="614" t="s">
        <v>7</v>
      </c>
      <c r="N19" s="361" t="s">
        <v>8</v>
      </c>
      <c r="O19" s="449"/>
      <c r="P19" s="381" t="s">
        <v>5</v>
      </c>
      <c r="Q19" s="382"/>
      <c r="R19" s="365" t="s">
        <v>10</v>
      </c>
      <c r="S19" s="366"/>
      <c r="T19" s="348" t="s">
        <v>9</v>
      </c>
      <c r="U19" s="349"/>
      <c r="V19" s="186" t="s">
        <v>14</v>
      </c>
      <c r="W19" s="187"/>
      <c r="X19" s="348" t="s">
        <v>9</v>
      </c>
      <c r="Y19" s="349"/>
      <c r="Z19" s="361" t="s">
        <v>8</v>
      </c>
      <c r="AA19" s="449"/>
      <c r="AB19" s="348" t="s">
        <v>9</v>
      </c>
      <c r="AC19" s="349"/>
      <c r="AD19" s="361" t="s">
        <v>8</v>
      </c>
      <c r="AE19" s="362"/>
      <c r="AF19" s="365" t="s">
        <v>10</v>
      </c>
      <c r="AG19" s="366"/>
      <c r="AI19" s="4" t="s">
        <v>8</v>
      </c>
      <c r="AJ19" s="59">
        <v>6</v>
      </c>
      <c r="AK19" s="48"/>
    </row>
    <row r="20" spans="1:38" ht="13.5" customHeight="1">
      <c r="A20" s="9">
        <v>0.44791666666666702</v>
      </c>
      <c r="D20" s="365"/>
      <c r="E20" s="366"/>
      <c r="F20" s="361"/>
      <c r="G20" s="362"/>
      <c r="H20" s="344"/>
      <c r="I20" s="371"/>
      <c r="J20" s="365"/>
      <c r="K20" s="366"/>
      <c r="L20" s="536"/>
      <c r="M20" s="614"/>
      <c r="N20" s="361"/>
      <c r="O20" s="449"/>
      <c r="P20" s="381"/>
      <c r="Q20" s="382"/>
      <c r="R20" s="365"/>
      <c r="S20" s="366"/>
      <c r="T20" s="348"/>
      <c r="U20" s="349"/>
      <c r="V20" s="186"/>
      <c r="W20" s="187"/>
      <c r="X20" s="348"/>
      <c r="Y20" s="349"/>
      <c r="Z20" s="361"/>
      <c r="AA20" s="449"/>
      <c r="AB20" s="348"/>
      <c r="AC20" s="349"/>
      <c r="AD20" s="361"/>
      <c r="AE20" s="362"/>
      <c r="AF20" s="365"/>
      <c r="AG20" s="366"/>
      <c r="AI20" s="4" t="s">
        <v>9</v>
      </c>
      <c r="AJ20" s="59">
        <v>5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363"/>
      <c r="G21" s="364"/>
      <c r="H21" s="346"/>
      <c r="I21" s="372"/>
      <c r="J21" s="367"/>
      <c r="K21" s="368"/>
      <c r="L21" s="537"/>
      <c r="M21" s="615"/>
      <c r="N21" s="363"/>
      <c r="O21" s="450"/>
      <c r="P21" s="383"/>
      <c r="Q21" s="384"/>
      <c r="R21" s="367"/>
      <c r="S21" s="368"/>
      <c r="T21" s="350"/>
      <c r="U21" s="351"/>
      <c r="V21" s="188"/>
      <c r="W21" s="189"/>
      <c r="X21" s="350"/>
      <c r="Y21" s="388"/>
      <c r="Z21" s="363"/>
      <c r="AA21" s="450"/>
      <c r="AB21" s="350"/>
      <c r="AC21" s="388"/>
      <c r="AD21" s="361"/>
      <c r="AE21" s="362"/>
      <c r="AF21" s="367"/>
      <c r="AG21" s="368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254">
        <f>$A22</f>
        <v>0.46875</v>
      </c>
      <c r="E22" s="255"/>
      <c r="F22" s="13">
        <f>$A22</f>
        <v>0.46875</v>
      </c>
      <c r="G22" s="64">
        <f>$A22</f>
        <v>0.46875</v>
      </c>
      <c r="H22" s="238">
        <f>$A22</f>
        <v>0.46875</v>
      </c>
      <c r="I22" s="239"/>
      <c r="J22" s="270">
        <f>$A22</f>
        <v>0.46875</v>
      </c>
      <c r="K22" s="271"/>
      <c r="L22" s="64">
        <f>$A22</f>
        <v>0.46875</v>
      </c>
      <c r="M22" s="28">
        <f>$A22</f>
        <v>0.46875</v>
      </c>
      <c r="N22" s="238">
        <f>$A22</f>
        <v>0.46875</v>
      </c>
      <c r="O22" s="239"/>
      <c r="P22" s="238">
        <f>$A22</f>
        <v>0.46875</v>
      </c>
      <c r="Q22" s="239"/>
      <c r="R22" s="240">
        <f>$A22</f>
        <v>0.46875</v>
      </c>
      <c r="S22" s="295"/>
      <c r="T22" s="616">
        <f>$A22</f>
        <v>0.46875</v>
      </c>
      <c r="U22" s="617"/>
      <c r="V22" s="240">
        <f>$A22</f>
        <v>0.46875</v>
      </c>
      <c r="W22" s="295"/>
      <c r="X22" s="184">
        <f>$A22</f>
        <v>0.46875</v>
      </c>
      <c r="Y22" s="185"/>
      <c r="Z22" s="270">
        <f>$A22</f>
        <v>0.46875</v>
      </c>
      <c r="AA22" s="271"/>
      <c r="AB22" s="238">
        <f>$A22</f>
        <v>0.46875</v>
      </c>
      <c r="AC22" s="239"/>
      <c r="AD22" s="361"/>
      <c r="AE22" s="362"/>
      <c r="AF22" s="616">
        <f>$A22</f>
        <v>0.46875</v>
      </c>
      <c r="AG22" s="617"/>
      <c r="AI22" s="4" t="s">
        <v>7</v>
      </c>
      <c r="AJ22" s="59">
        <v>4</v>
      </c>
      <c r="AK22" s="48"/>
    </row>
    <row r="23" spans="1:38" ht="13.5" customHeight="1">
      <c r="A23" s="9">
        <v>0.47916666666666702</v>
      </c>
      <c r="B23" s="10"/>
      <c r="C23" s="10"/>
      <c r="D23" s="348" t="s">
        <v>9</v>
      </c>
      <c r="E23" s="349"/>
      <c r="F23" s="413" t="s">
        <v>5</v>
      </c>
      <c r="G23" s="614" t="s">
        <v>7</v>
      </c>
      <c r="H23" s="365" t="s">
        <v>10</v>
      </c>
      <c r="I23" s="366"/>
      <c r="J23" s="344" t="s">
        <v>6</v>
      </c>
      <c r="K23" s="371"/>
      <c r="L23" s="614" t="s">
        <v>7</v>
      </c>
      <c r="M23" s="536" t="s">
        <v>14</v>
      </c>
      <c r="N23" s="365" t="s">
        <v>10</v>
      </c>
      <c r="O23" s="366"/>
      <c r="P23" s="365" t="s">
        <v>10</v>
      </c>
      <c r="Q23" s="366"/>
      <c r="R23" s="361" t="s">
        <v>8</v>
      </c>
      <c r="S23" s="449"/>
      <c r="T23" s="618" t="s">
        <v>7</v>
      </c>
      <c r="U23" s="619"/>
      <c r="V23" s="361" t="s">
        <v>8</v>
      </c>
      <c r="W23" s="449"/>
      <c r="X23" s="186" t="s">
        <v>14</v>
      </c>
      <c r="Y23" s="187"/>
      <c r="Z23" s="344" t="s">
        <v>6</v>
      </c>
      <c r="AA23" s="371"/>
      <c r="AB23" s="365" t="s">
        <v>10</v>
      </c>
      <c r="AC23" s="366"/>
      <c r="AD23" s="361"/>
      <c r="AE23" s="362"/>
      <c r="AF23" s="618" t="s">
        <v>7</v>
      </c>
      <c r="AG23" s="619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48"/>
      <c r="E24" s="349"/>
      <c r="F24" s="413"/>
      <c r="G24" s="614"/>
      <c r="H24" s="365"/>
      <c r="I24" s="366"/>
      <c r="J24" s="344"/>
      <c r="K24" s="371"/>
      <c r="L24" s="614"/>
      <c r="M24" s="536"/>
      <c r="N24" s="365"/>
      <c r="O24" s="366"/>
      <c r="P24" s="365"/>
      <c r="Q24" s="366"/>
      <c r="R24" s="361"/>
      <c r="S24" s="449"/>
      <c r="T24" s="618"/>
      <c r="U24" s="619"/>
      <c r="V24" s="361"/>
      <c r="W24" s="449"/>
      <c r="X24" s="186"/>
      <c r="Y24" s="187"/>
      <c r="Z24" s="344"/>
      <c r="AA24" s="371"/>
      <c r="AB24" s="365"/>
      <c r="AC24" s="366"/>
      <c r="AD24" s="361"/>
      <c r="AE24" s="362"/>
      <c r="AF24" s="618"/>
      <c r="AG24" s="619"/>
      <c r="AI24" s="4" t="s">
        <v>14</v>
      </c>
      <c r="AJ24" s="59">
        <v>2</v>
      </c>
      <c r="AK24" s="48"/>
    </row>
    <row r="25" spans="1:38" ht="13.5" customHeight="1">
      <c r="A25" s="9">
        <v>0.5</v>
      </c>
      <c r="B25" s="10"/>
      <c r="C25" s="10"/>
      <c r="D25" s="350"/>
      <c r="E25" s="388"/>
      <c r="F25" s="414"/>
      <c r="G25" s="615"/>
      <c r="H25" s="367"/>
      <c r="I25" s="368"/>
      <c r="J25" s="346"/>
      <c r="K25" s="372"/>
      <c r="L25" s="615"/>
      <c r="M25" s="537"/>
      <c r="N25" s="367"/>
      <c r="O25" s="368"/>
      <c r="P25" s="367"/>
      <c r="Q25" s="368"/>
      <c r="R25" s="363"/>
      <c r="S25" s="450"/>
      <c r="T25" s="620"/>
      <c r="U25" s="622"/>
      <c r="V25" s="363"/>
      <c r="W25" s="450"/>
      <c r="X25" s="188"/>
      <c r="Y25" s="189"/>
      <c r="Z25" s="346"/>
      <c r="AA25" s="372"/>
      <c r="AB25" s="367"/>
      <c r="AC25" s="368"/>
      <c r="AD25" s="363"/>
      <c r="AE25" s="364"/>
      <c r="AF25" s="620"/>
      <c r="AG25" s="622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4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70">
        <f>$A28</f>
        <v>0.53125</v>
      </c>
      <c r="E28" s="271"/>
      <c r="F28" s="64">
        <f>$A28</f>
        <v>0.53125</v>
      </c>
      <c r="G28" s="13">
        <f>$A28</f>
        <v>0.53125</v>
      </c>
      <c r="H28" s="240">
        <f>$A28</f>
        <v>0.53125</v>
      </c>
      <c r="I28" s="241"/>
      <c r="J28" s="616">
        <f>$A28</f>
        <v>0.53125</v>
      </c>
      <c r="K28" s="617"/>
      <c r="L28" s="270">
        <f>$A28</f>
        <v>0.53125</v>
      </c>
      <c r="M28" s="271"/>
      <c r="N28" s="254">
        <f>$A28</f>
        <v>0.53125</v>
      </c>
      <c r="O28" s="255"/>
      <c r="P28" s="240">
        <f>$A28</f>
        <v>0.53125</v>
      </c>
      <c r="Q28" s="295"/>
      <c r="R28" s="270">
        <f>$A28</f>
        <v>0.53125</v>
      </c>
      <c r="S28" s="271"/>
      <c r="T28" s="291">
        <f>$A28</f>
        <v>0.53125</v>
      </c>
      <c r="U28" s="308"/>
      <c r="V28" s="215">
        <f>$A28</f>
        <v>0.53125</v>
      </c>
      <c r="W28" s="631"/>
      <c r="X28" s="631"/>
      <c r="Y28" s="631"/>
      <c r="Z28" s="631"/>
      <c r="AA28" s="632"/>
      <c r="AB28" s="240">
        <f>$A28</f>
        <v>0.53125</v>
      </c>
      <c r="AC28" s="241"/>
      <c r="AD28" s="60">
        <f>$A28</f>
        <v>0.53125</v>
      </c>
      <c r="AE28" s="64">
        <f>$A28</f>
        <v>0.53125</v>
      </c>
      <c r="AF28" s="270">
        <f>$A28</f>
        <v>0.53125</v>
      </c>
      <c r="AG28" s="271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44" t="s">
        <v>6</v>
      </c>
      <c r="E29" s="371"/>
      <c r="F29" s="614" t="s">
        <v>7</v>
      </c>
      <c r="G29" s="413" t="s">
        <v>5</v>
      </c>
      <c r="H29" s="361" t="s">
        <v>8</v>
      </c>
      <c r="I29" s="362"/>
      <c r="J29" s="618" t="s">
        <v>7</v>
      </c>
      <c r="K29" s="619"/>
      <c r="L29" s="344" t="s">
        <v>6</v>
      </c>
      <c r="M29" s="371"/>
      <c r="N29" s="348" t="s">
        <v>9</v>
      </c>
      <c r="O29" s="349"/>
      <c r="P29" s="361" t="s">
        <v>8</v>
      </c>
      <c r="Q29" s="449"/>
      <c r="R29" s="344" t="s">
        <v>6</v>
      </c>
      <c r="S29" s="371"/>
      <c r="T29" s="381" t="s">
        <v>5</v>
      </c>
      <c r="U29" s="382"/>
      <c r="V29" s="194" t="s">
        <v>21</v>
      </c>
      <c r="W29" s="195"/>
      <c r="X29" s="195"/>
      <c r="Y29" s="195"/>
      <c r="Z29" s="195"/>
      <c r="AA29" s="196"/>
      <c r="AB29" s="361" t="s">
        <v>8</v>
      </c>
      <c r="AC29" s="362"/>
      <c r="AD29" s="629" t="s">
        <v>10</v>
      </c>
      <c r="AE29" s="614" t="s">
        <v>7</v>
      </c>
      <c r="AF29" s="344" t="s">
        <v>6</v>
      </c>
      <c r="AG29" s="371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44"/>
      <c r="E30" s="371"/>
      <c r="F30" s="614"/>
      <c r="G30" s="413"/>
      <c r="H30" s="361"/>
      <c r="I30" s="362"/>
      <c r="J30" s="618"/>
      <c r="K30" s="619"/>
      <c r="L30" s="344"/>
      <c r="M30" s="371"/>
      <c r="N30" s="348"/>
      <c r="O30" s="349"/>
      <c r="P30" s="361"/>
      <c r="Q30" s="449"/>
      <c r="R30" s="344"/>
      <c r="S30" s="371"/>
      <c r="T30" s="381"/>
      <c r="U30" s="382"/>
      <c r="V30" s="194"/>
      <c r="W30" s="195"/>
      <c r="X30" s="195"/>
      <c r="Y30" s="195"/>
      <c r="Z30" s="195"/>
      <c r="AA30" s="196"/>
      <c r="AB30" s="361"/>
      <c r="AC30" s="362"/>
      <c r="AD30" s="629"/>
      <c r="AE30" s="614"/>
      <c r="AF30" s="344"/>
      <c r="AG30" s="371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46"/>
      <c r="E31" s="372"/>
      <c r="F31" s="615"/>
      <c r="G31" s="414"/>
      <c r="H31" s="363"/>
      <c r="I31" s="364"/>
      <c r="J31" s="620"/>
      <c r="K31" s="622"/>
      <c r="L31" s="346"/>
      <c r="M31" s="372"/>
      <c r="N31" s="350"/>
      <c r="O31" s="351"/>
      <c r="P31" s="363"/>
      <c r="Q31" s="450"/>
      <c r="R31" s="346"/>
      <c r="S31" s="372"/>
      <c r="T31" s="383"/>
      <c r="U31" s="384"/>
      <c r="V31" s="194"/>
      <c r="W31" s="195"/>
      <c r="X31" s="195"/>
      <c r="Y31" s="195"/>
      <c r="Z31" s="195"/>
      <c r="AA31" s="196"/>
      <c r="AB31" s="361"/>
      <c r="AC31" s="362"/>
      <c r="AD31" s="630"/>
      <c r="AE31" s="615"/>
      <c r="AF31" s="346"/>
      <c r="AG31" s="372"/>
    </row>
    <row r="32" spans="1:38" s="4" customFormat="1" ht="13.5" customHeight="1">
      <c r="A32" s="9">
        <v>7.2916666666666699E-2</v>
      </c>
      <c r="B32" s="58"/>
      <c r="C32" s="58"/>
      <c r="D32" s="291">
        <f>$A32</f>
        <v>7.2916666666666699E-2</v>
      </c>
      <c r="E32" s="308"/>
      <c r="F32" s="238">
        <f>$A32</f>
        <v>7.2916666666666699E-2</v>
      </c>
      <c r="G32" s="239"/>
      <c r="H32" s="254">
        <f>$A32</f>
        <v>7.2916666666666699E-2</v>
      </c>
      <c r="I32" s="255"/>
      <c r="J32" s="240">
        <f>$A32</f>
        <v>7.2916666666666699E-2</v>
      </c>
      <c r="K32" s="295"/>
      <c r="L32" s="254">
        <f>$A32</f>
        <v>7.2916666666666699E-2</v>
      </c>
      <c r="M32" s="255"/>
      <c r="N32" s="616">
        <f>$A32</f>
        <v>7.2916666666666699E-2</v>
      </c>
      <c r="O32" s="617"/>
      <c r="P32" s="616">
        <f>$A32</f>
        <v>7.2916666666666699E-2</v>
      </c>
      <c r="Q32" s="617"/>
      <c r="R32" s="254">
        <f>$A32</f>
        <v>7.2916666666666699E-2</v>
      </c>
      <c r="S32" s="255"/>
      <c r="T32" s="270">
        <f>$A32</f>
        <v>7.2916666666666699E-2</v>
      </c>
      <c r="U32" s="271"/>
      <c r="V32" s="194"/>
      <c r="W32" s="195"/>
      <c r="X32" s="195"/>
      <c r="Y32" s="195"/>
      <c r="Z32" s="195"/>
      <c r="AA32" s="196"/>
      <c r="AB32" s="361"/>
      <c r="AC32" s="362"/>
      <c r="AD32" s="64">
        <f>$A32</f>
        <v>7.2916666666666699E-2</v>
      </c>
      <c r="AE32" s="60">
        <f>$A32</f>
        <v>7.2916666666666699E-2</v>
      </c>
      <c r="AF32" s="254">
        <f>$A32</f>
        <v>7.2916666666666699E-2</v>
      </c>
      <c r="AG32" s="255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81" t="s">
        <v>5</v>
      </c>
      <c r="E33" s="382"/>
      <c r="F33" s="365" t="s">
        <v>10</v>
      </c>
      <c r="G33" s="366"/>
      <c r="H33" s="348" t="s">
        <v>9</v>
      </c>
      <c r="I33" s="349"/>
      <c r="J33" s="361" t="s">
        <v>8</v>
      </c>
      <c r="K33" s="449"/>
      <c r="L33" s="348" t="s">
        <v>9</v>
      </c>
      <c r="M33" s="349"/>
      <c r="N33" s="618" t="s">
        <v>7</v>
      </c>
      <c r="O33" s="619"/>
      <c r="P33" s="618" t="s">
        <v>7</v>
      </c>
      <c r="Q33" s="619"/>
      <c r="R33" s="348" t="s">
        <v>9</v>
      </c>
      <c r="S33" s="349"/>
      <c r="T33" s="344" t="s">
        <v>6</v>
      </c>
      <c r="U33" s="371"/>
      <c r="V33" s="194"/>
      <c r="W33" s="195"/>
      <c r="X33" s="195"/>
      <c r="Y33" s="195"/>
      <c r="Z33" s="195"/>
      <c r="AA33" s="196"/>
      <c r="AB33" s="361"/>
      <c r="AC33" s="362"/>
      <c r="AD33" s="614" t="s">
        <v>7</v>
      </c>
      <c r="AE33" s="629" t="s">
        <v>10</v>
      </c>
      <c r="AF33" s="348" t="s">
        <v>9</v>
      </c>
      <c r="AG33" s="349"/>
    </row>
    <row r="34" spans="1:33" s="4" customFormat="1" ht="13.5" customHeight="1">
      <c r="A34" s="9">
        <v>9.3750000000000097E-2</v>
      </c>
      <c r="B34" s="10"/>
      <c r="C34" s="10"/>
      <c r="D34" s="381"/>
      <c r="E34" s="382"/>
      <c r="F34" s="365"/>
      <c r="G34" s="366"/>
      <c r="H34" s="348"/>
      <c r="I34" s="349"/>
      <c r="J34" s="361"/>
      <c r="K34" s="449"/>
      <c r="L34" s="348"/>
      <c r="M34" s="349"/>
      <c r="N34" s="618"/>
      <c r="O34" s="619"/>
      <c r="P34" s="618"/>
      <c r="Q34" s="619"/>
      <c r="R34" s="348"/>
      <c r="S34" s="349"/>
      <c r="T34" s="344"/>
      <c r="U34" s="371"/>
      <c r="V34" s="194"/>
      <c r="W34" s="195"/>
      <c r="X34" s="195"/>
      <c r="Y34" s="195"/>
      <c r="Z34" s="195"/>
      <c r="AA34" s="196"/>
      <c r="AB34" s="361"/>
      <c r="AC34" s="362"/>
      <c r="AD34" s="614"/>
      <c r="AE34" s="629"/>
      <c r="AF34" s="348"/>
      <c r="AG34" s="349"/>
    </row>
    <row r="35" spans="1:33" s="4" customFormat="1" ht="13.5" customHeight="1">
      <c r="A35" s="9">
        <v>0.104166666666667</v>
      </c>
      <c r="B35" s="10"/>
      <c r="C35" s="10"/>
      <c r="D35" s="383"/>
      <c r="E35" s="384"/>
      <c r="F35" s="367"/>
      <c r="G35" s="368"/>
      <c r="H35" s="350"/>
      <c r="I35" s="388"/>
      <c r="J35" s="363"/>
      <c r="K35" s="450"/>
      <c r="L35" s="350"/>
      <c r="M35" s="351"/>
      <c r="N35" s="620"/>
      <c r="O35" s="622"/>
      <c r="P35" s="620"/>
      <c r="Q35" s="622"/>
      <c r="R35" s="350"/>
      <c r="S35" s="388"/>
      <c r="T35" s="346"/>
      <c r="U35" s="372"/>
      <c r="V35" s="197"/>
      <c r="W35" s="198"/>
      <c r="X35" s="198"/>
      <c r="Y35" s="198"/>
      <c r="Z35" s="198"/>
      <c r="AA35" s="199"/>
      <c r="AB35" s="363"/>
      <c r="AC35" s="364"/>
      <c r="AD35" s="615"/>
      <c r="AE35" s="630"/>
      <c r="AF35" s="350"/>
      <c r="AG35" s="351"/>
    </row>
    <row r="36" spans="1:33" s="4" customFormat="1" ht="13.5" customHeight="1">
      <c r="A36" s="9">
        <v>0.114583333333333</v>
      </c>
      <c r="B36" s="58"/>
      <c r="C36" s="58"/>
      <c r="D36" s="3"/>
      <c r="E36" s="3"/>
      <c r="F36" s="57"/>
      <c r="G36" s="18"/>
      <c r="H36" s="3"/>
      <c r="I36" s="3"/>
      <c r="J36" s="3"/>
      <c r="K36" s="3"/>
      <c r="L36" s="57"/>
      <c r="M36" s="18"/>
      <c r="N36" s="3"/>
      <c r="O36" s="3"/>
    </row>
    <row r="37" spans="1:33" s="4" customFormat="1" ht="13.5" customHeight="1">
      <c r="A37" s="9">
        <v>0.124999999999999</v>
      </c>
      <c r="B37" s="10"/>
      <c r="C37" s="10"/>
      <c r="D37" s="191" t="s">
        <v>71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71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61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s="4" customFormat="1" ht="13.5" customHeight="1">
      <c r="A40" s="9">
        <v>0.156249999999997</v>
      </c>
      <c r="B40" s="10"/>
      <c r="C40" s="10"/>
      <c r="D40" s="3" t="s">
        <v>67</v>
      </c>
      <c r="E40" s="3" t="s">
        <v>68</v>
      </c>
      <c r="F40" s="3" t="s">
        <v>69</v>
      </c>
      <c r="G40" s="3"/>
      <c r="H40" s="3"/>
      <c r="I40" s="3"/>
      <c r="J40" s="3" t="s">
        <v>67</v>
      </c>
      <c r="K40" s="3" t="s">
        <v>68</v>
      </c>
      <c r="L40" s="3" t="s">
        <v>69</v>
      </c>
      <c r="M40" s="3"/>
      <c r="N40" s="3"/>
      <c r="O40" s="3"/>
      <c r="P40" s="3" t="s">
        <v>67</v>
      </c>
      <c r="Q40" s="3" t="s">
        <v>68</v>
      </c>
      <c r="R40" s="3" t="s">
        <v>69</v>
      </c>
      <c r="S40" s="3"/>
      <c r="T40" s="3"/>
      <c r="U40" s="3"/>
      <c r="V40" s="3" t="s">
        <v>67</v>
      </c>
      <c r="W40" s="3" t="s">
        <v>68</v>
      </c>
      <c r="X40" s="3" t="s">
        <v>69</v>
      </c>
      <c r="Y40" s="3"/>
      <c r="Z40" s="3"/>
      <c r="AA40" s="3"/>
      <c r="AB40" s="3" t="s">
        <v>67</v>
      </c>
      <c r="AC40" s="3" t="s">
        <v>68</v>
      </c>
      <c r="AD40" s="3" t="s">
        <v>69</v>
      </c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5" t="s">
        <v>19</v>
      </c>
      <c r="E41" s="5" t="s">
        <v>10</v>
      </c>
      <c r="F41" s="5" t="s">
        <v>5</v>
      </c>
      <c r="G41" s="5"/>
      <c r="H41" s="5"/>
      <c r="I41" s="5"/>
      <c r="J41" s="3" t="s">
        <v>19</v>
      </c>
      <c r="K41" s="3" t="s">
        <v>10</v>
      </c>
      <c r="L41" s="3" t="s">
        <v>70</v>
      </c>
      <c r="M41" s="3"/>
      <c r="N41" s="3"/>
      <c r="O41" s="3"/>
      <c r="P41" s="3" t="s">
        <v>19</v>
      </c>
      <c r="Q41" s="3" t="s">
        <v>10</v>
      </c>
      <c r="R41" s="3" t="s">
        <v>5</v>
      </c>
      <c r="S41" s="3"/>
      <c r="T41" s="3"/>
      <c r="U41" s="3"/>
      <c r="V41" s="41" t="s">
        <v>70</v>
      </c>
      <c r="W41" s="41"/>
      <c r="X41" s="41"/>
      <c r="Y41" s="41"/>
      <c r="Z41" s="41"/>
      <c r="AA41" s="41"/>
      <c r="AB41" s="61" t="s">
        <v>19</v>
      </c>
      <c r="AC41" s="3" t="s">
        <v>10</v>
      </c>
      <c r="AD41" s="3" t="s">
        <v>69</v>
      </c>
      <c r="AE41" s="3"/>
      <c r="AF41" s="3"/>
      <c r="AG41" s="3"/>
    </row>
    <row r="42" spans="1:33" s="4" customFormat="1" ht="13.5" customHeight="1">
      <c r="A42" s="9">
        <v>0.17708333333332901</v>
      </c>
      <c r="B42" s="58"/>
      <c r="C42" s="58"/>
      <c r="D42" s="3"/>
      <c r="E42" s="3"/>
      <c r="F42" s="3"/>
      <c r="G42" s="3"/>
      <c r="H42" s="3"/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9"/>
      <c r="B43" s="10"/>
      <c r="C43" s="10"/>
      <c r="AB43" s="61"/>
    </row>
    <row r="44" spans="1:33" s="4" customFormat="1">
      <c r="A44" s="17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4" customFormat="1">
      <c r="A45" s="1"/>
      <c r="B45" s="58"/>
      <c r="C45" s="5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s="4" customFormat="1">
      <c r="A46" s="1"/>
      <c r="B46" s="58"/>
      <c r="C46" s="5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8" spans="1:33">
      <c r="Z48" s="42"/>
    </row>
  </sheetData>
  <mergeCells count="225"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R5:S5"/>
    <mergeCell ref="X5:Y5"/>
    <mergeCell ref="AD5:AE5"/>
    <mergeCell ref="H1:AC1"/>
    <mergeCell ref="AD1:AG1"/>
    <mergeCell ref="AD2:AG2"/>
    <mergeCell ref="N7:O7"/>
    <mergeCell ref="P7:Q7"/>
    <mergeCell ref="R7:S7"/>
    <mergeCell ref="D6:I6"/>
    <mergeCell ref="J6:O6"/>
    <mergeCell ref="P6:U6"/>
    <mergeCell ref="V6:AA6"/>
    <mergeCell ref="AB6:AG6"/>
    <mergeCell ref="D7:E7"/>
    <mergeCell ref="F7:G7"/>
    <mergeCell ref="H7:I7"/>
    <mergeCell ref="J7:K7"/>
    <mergeCell ref="L7:M7"/>
    <mergeCell ref="Z7:AA7"/>
    <mergeCell ref="AB7:AC7"/>
    <mergeCell ref="AD7:AE7"/>
    <mergeCell ref="AF7:AG7"/>
    <mergeCell ref="T7:U7"/>
    <mergeCell ref="V7:W7"/>
    <mergeCell ref="X7:Y7"/>
    <mergeCell ref="AB8:AC8"/>
    <mergeCell ref="AD8:AE8"/>
    <mergeCell ref="AF8:AG8"/>
    <mergeCell ref="D9:E11"/>
    <mergeCell ref="F9:G11"/>
    <mergeCell ref="H9:I11"/>
    <mergeCell ref="P9:Q11"/>
    <mergeCell ref="P8:Q8"/>
    <mergeCell ref="T8:U8"/>
    <mergeCell ref="V8:W8"/>
    <mergeCell ref="X8:Y8"/>
    <mergeCell ref="Z8:AA8"/>
    <mergeCell ref="R9:R11"/>
    <mergeCell ref="J9:K11"/>
    <mergeCell ref="L9:M11"/>
    <mergeCell ref="N9:O11"/>
    <mergeCell ref="D8:E8"/>
    <mergeCell ref="F8:G8"/>
    <mergeCell ref="H8:I8"/>
    <mergeCell ref="J8:K8"/>
    <mergeCell ref="L8:M8"/>
    <mergeCell ref="N8:O8"/>
    <mergeCell ref="D13:E15"/>
    <mergeCell ref="F13:G15"/>
    <mergeCell ref="H13:I15"/>
    <mergeCell ref="P13:Q15"/>
    <mergeCell ref="P12:Q12"/>
    <mergeCell ref="T12:U12"/>
    <mergeCell ref="V12:W12"/>
    <mergeCell ref="X12:Y12"/>
    <mergeCell ref="D12:E12"/>
    <mergeCell ref="F12:G12"/>
    <mergeCell ref="H12:I12"/>
    <mergeCell ref="J12:K12"/>
    <mergeCell ref="L12:M12"/>
    <mergeCell ref="N12:O12"/>
    <mergeCell ref="R13:R15"/>
    <mergeCell ref="J13:K15"/>
    <mergeCell ref="L13:M15"/>
    <mergeCell ref="N13:O15"/>
    <mergeCell ref="AD13:AE15"/>
    <mergeCell ref="AF9:AG15"/>
    <mergeCell ref="T13:U15"/>
    <mergeCell ref="V13:W15"/>
    <mergeCell ref="X13:Y15"/>
    <mergeCell ref="Z13:AA15"/>
    <mergeCell ref="AB13:AC15"/>
    <mergeCell ref="S13:S15"/>
    <mergeCell ref="AB12:AC12"/>
    <mergeCell ref="AD12:AE12"/>
    <mergeCell ref="AD9:AE11"/>
    <mergeCell ref="T9:U11"/>
    <mergeCell ref="V9:W11"/>
    <mergeCell ref="X9:Y11"/>
    <mergeCell ref="Z9:AA11"/>
    <mergeCell ref="AB9:AC11"/>
    <mergeCell ref="S9:S11"/>
    <mergeCell ref="Z12:AA12"/>
    <mergeCell ref="AF18:AG18"/>
    <mergeCell ref="D19:E21"/>
    <mergeCell ref="F19:G21"/>
    <mergeCell ref="H19:I21"/>
    <mergeCell ref="AB17:AG17"/>
    <mergeCell ref="D18:E18"/>
    <mergeCell ref="F18:G18"/>
    <mergeCell ref="H18:I18"/>
    <mergeCell ref="D16:I16"/>
    <mergeCell ref="P16:U16"/>
    <mergeCell ref="V16:AA16"/>
    <mergeCell ref="AB16:AG16"/>
    <mergeCell ref="D17:I17"/>
    <mergeCell ref="P17:U17"/>
    <mergeCell ref="V17:AA17"/>
    <mergeCell ref="V18:W18"/>
    <mergeCell ref="X18:Y18"/>
    <mergeCell ref="Z18:AA18"/>
    <mergeCell ref="V19:W21"/>
    <mergeCell ref="X19:Y21"/>
    <mergeCell ref="Z19:AA21"/>
    <mergeCell ref="P18:Q18"/>
    <mergeCell ref="R18:S18"/>
    <mergeCell ref="T18:U18"/>
    <mergeCell ref="D29:E31"/>
    <mergeCell ref="H29:I31"/>
    <mergeCell ref="P29:Q31"/>
    <mergeCell ref="T29:U31"/>
    <mergeCell ref="V29:AA35"/>
    <mergeCell ref="D32:E32"/>
    <mergeCell ref="H32:I32"/>
    <mergeCell ref="D28:E28"/>
    <mergeCell ref="H28:I28"/>
    <mergeCell ref="P28:Q28"/>
    <mergeCell ref="T28:U28"/>
    <mergeCell ref="V28:AA28"/>
    <mergeCell ref="J28:K28"/>
    <mergeCell ref="N28:O28"/>
    <mergeCell ref="R28:S28"/>
    <mergeCell ref="R29:S31"/>
    <mergeCell ref="N29:O31"/>
    <mergeCell ref="F29:F31"/>
    <mergeCell ref="G29:G31"/>
    <mergeCell ref="L28:M28"/>
    <mergeCell ref="L29:M31"/>
    <mergeCell ref="J29:K31"/>
    <mergeCell ref="D37:I37"/>
    <mergeCell ref="J37:O37"/>
    <mergeCell ref="P37:U37"/>
    <mergeCell ref="V37:AA37"/>
    <mergeCell ref="AB37:AG37"/>
    <mergeCell ref="P32:Q32"/>
    <mergeCell ref="T32:U32"/>
    <mergeCell ref="D33:E35"/>
    <mergeCell ref="H33:I35"/>
    <mergeCell ref="P33:Q35"/>
    <mergeCell ref="T33:U35"/>
    <mergeCell ref="F32:G32"/>
    <mergeCell ref="F33:G35"/>
    <mergeCell ref="J32:K32"/>
    <mergeCell ref="N32:O32"/>
    <mergeCell ref="J33:K35"/>
    <mergeCell ref="N33:O35"/>
    <mergeCell ref="AF33:AG35"/>
    <mergeCell ref="L32:M32"/>
    <mergeCell ref="L33:M35"/>
    <mergeCell ref="R32:S32"/>
    <mergeCell ref="R33:S35"/>
    <mergeCell ref="AF22:AG22"/>
    <mergeCell ref="V23:W25"/>
    <mergeCell ref="AD33:AD35"/>
    <mergeCell ref="J18:K18"/>
    <mergeCell ref="N18:O18"/>
    <mergeCell ref="J19:K21"/>
    <mergeCell ref="N19:O21"/>
    <mergeCell ref="L19:L21"/>
    <mergeCell ref="M19:M21"/>
    <mergeCell ref="J26:O26"/>
    <mergeCell ref="J27:O27"/>
    <mergeCell ref="J23:K25"/>
    <mergeCell ref="N23:O25"/>
    <mergeCell ref="P22:Q22"/>
    <mergeCell ref="R22:S22"/>
    <mergeCell ref="T22:U22"/>
    <mergeCell ref="J22:K22"/>
    <mergeCell ref="N22:O22"/>
    <mergeCell ref="AF19:AG21"/>
    <mergeCell ref="V22:W22"/>
    <mergeCell ref="Z22:AA22"/>
    <mergeCell ref="AB22:AC22"/>
    <mergeCell ref="AB19:AC21"/>
    <mergeCell ref="P19:Q21"/>
    <mergeCell ref="AF28:AG28"/>
    <mergeCell ref="AF29:AG31"/>
    <mergeCell ref="AF32:AG32"/>
    <mergeCell ref="AE29:AE31"/>
    <mergeCell ref="V26:AA26"/>
    <mergeCell ref="AB26:AG26"/>
    <mergeCell ref="V27:AA27"/>
    <mergeCell ref="AB27:AG27"/>
    <mergeCell ref="Z23:AA25"/>
    <mergeCell ref="AB23:AC25"/>
    <mergeCell ref="AF23:AG25"/>
    <mergeCell ref="AB18:AC18"/>
    <mergeCell ref="AD18:AE18"/>
    <mergeCell ref="F23:F25"/>
    <mergeCell ref="G23:G25"/>
    <mergeCell ref="L23:L25"/>
    <mergeCell ref="M23:M25"/>
    <mergeCell ref="X23:Y25"/>
    <mergeCell ref="AD19:AE25"/>
    <mergeCell ref="AB29:AC35"/>
    <mergeCell ref="AE33:AE35"/>
    <mergeCell ref="AD29:AD31"/>
    <mergeCell ref="AB28:AC28"/>
    <mergeCell ref="H22:I22"/>
    <mergeCell ref="R19:S21"/>
    <mergeCell ref="T19:U21"/>
    <mergeCell ref="X22:Y22"/>
    <mergeCell ref="J16:O16"/>
    <mergeCell ref="J17:O17"/>
    <mergeCell ref="D26:I26"/>
    <mergeCell ref="D27:I27"/>
    <mergeCell ref="D23:E25"/>
    <mergeCell ref="H23:I25"/>
    <mergeCell ref="D22:E22"/>
    <mergeCell ref="P26:U26"/>
    <mergeCell ref="P27:U27"/>
    <mergeCell ref="P23:Q25"/>
    <mergeCell ref="R23:S25"/>
    <mergeCell ref="T23:U2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8"/>
  <sheetViews>
    <sheetView topLeftCell="A4" zoomScaleNormal="100" zoomScaleSheetLayoutView="100" zoomScalePageLayoutView="80" workbookViewId="0">
      <selection activeCell="V6" sqref="V6:AA6"/>
    </sheetView>
  </sheetViews>
  <sheetFormatPr defaultColWidth="4" defaultRowHeight="12.75"/>
  <cols>
    <col min="1" max="1" width="8.140625" style="1" customWidth="1"/>
    <col min="2" max="3" width="2.7109375" style="31" customWidth="1"/>
    <col min="4" max="33" width="4.7109375" style="3" customWidth="1"/>
    <col min="34" max="34" width="4" style="3"/>
    <col min="35" max="35" width="12.42578125" style="4" customWidth="1"/>
    <col min="36" max="36" width="4.85546875" style="3" bestFit="1" customWidth="1"/>
    <col min="37" max="16384" width="4" style="3"/>
  </cols>
  <sheetData>
    <row r="1" spans="1:38" s="38" customFormat="1" ht="18.75">
      <c r="A1" s="34" t="s">
        <v>43</v>
      </c>
      <c r="B1" s="37"/>
      <c r="C1" s="37"/>
      <c r="E1" s="39"/>
      <c r="F1" s="39"/>
      <c r="G1" s="39"/>
      <c r="H1" s="231" t="s">
        <v>31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446" t="s">
        <v>65</v>
      </c>
      <c r="AE1" s="446"/>
      <c r="AF1" s="446"/>
      <c r="AG1" s="446"/>
      <c r="AI1" s="40"/>
    </row>
    <row r="2" spans="1:38" ht="13.5" customHeight="1">
      <c r="A2" s="34" t="s">
        <v>34</v>
      </c>
      <c r="D2" s="649"/>
      <c r="E2" s="649"/>
      <c r="F2" s="649"/>
      <c r="G2" s="649"/>
      <c r="H2" s="649"/>
      <c r="I2" s="649"/>
      <c r="AD2" s="233">
        <f ca="1">NOW()</f>
        <v>42284.451897453706</v>
      </c>
      <c r="AE2" s="233"/>
      <c r="AF2" s="233"/>
      <c r="AG2" s="233"/>
    </row>
    <row r="3" spans="1:38" ht="13.5" customHeight="1">
      <c r="A3" s="32" t="s">
        <v>35</v>
      </c>
      <c r="D3" s="649"/>
      <c r="E3" s="649"/>
      <c r="F3" s="649"/>
      <c r="G3" s="649"/>
      <c r="H3" s="649"/>
      <c r="I3" s="649"/>
      <c r="AD3" s="33"/>
      <c r="AE3" s="33"/>
      <c r="AF3" s="33"/>
      <c r="AG3" s="33"/>
    </row>
    <row r="4" spans="1:38" s="32" customFormat="1" ht="13.5" customHeight="1">
      <c r="A4" s="35">
        <v>9</v>
      </c>
      <c r="D4" s="234">
        <v>41883</v>
      </c>
      <c r="E4" s="234"/>
      <c r="F4" s="234"/>
      <c r="G4" s="235" t="s">
        <v>33</v>
      </c>
      <c r="H4" s="235"/>
      <c r="I4" s="235"/>
      <c r="J4" s="234">
        <f>D4+1</f>
        <v>41884</v>
      </c>
      <c r="K4" s="234"/>
      <c r="L4" s="234"/>
      <c r="M4" s="235" t="str">
        <f>"(day "&amp;$A$4+0&amp;")"</f>
        <v>(day 9)</v>
      </c>
      <c r="N4" s="235"/>
      <c r="O4" s="235"/>
      <c r="P4" s="234">
        <f>J4+1</f>
        <v>41885</v>
      </c>
      <c r="Q4" s="234"/>
      <c r="R4" s="234"/>
      <c r="S4" s="235" t="str">
        <f>"(day "&amp;$A$4+1&amp;")"</f>
        <v>(day 10)</v>
      </c>
      <c r="T4" s="235"/>
      <c r="U4" s="235"/>
      <c r="V4" s="234">
        <f>P4+1</f>
        <v>41886</v>
      </c>
      <c r="W4" s="234"/>
      <c r="X4" s="234"/>
      <c r="Y4" s="235" t="str">
        <f>"(day "&amp;$A$4+2&amp;")"</f>
        <v>(day 11)</v>
      </c>
      <c r="Z4" s="235"/>
      <c r="AA4" s="235"/>
      <c r="AB4" s="234">
        <f>V4+1</f>
        <v>41887</v>
      </c>
      <c r="AC4" s="234"/>
      <c r="AD4" s="234"/>
      <c r="AE4" s="235" t="str">
        <f>"(day "&amp;$A$4+3&amp;")"</f>
        <v>(day 12)</v>
      </c>
      <c r="AF4" s="235"/>
      <c r="AG4" s="235"/>
      <c r="AI4" s="6"/>
    </row>
    <row r="5" spans="1:38" s="7" customFormat="1" ht="13.5" customHeight="1">
      <c r="B5" s="32"/>
      <c r="C5" s="32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8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8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6" t="s">
        <v>17</v>
      </c>
      <c r="AC7" s="228"/>
      <c r="AD7" s="226" t="s">
        <v>18</v>
      </c>
      <c r="AE7" s="228"/>
      <c r="AF7" s="226" t="s">
        <v>19</v>
      </c>
      <c r="AG7" s="228"/>
    </row>
    <row r="8" spans="1:38" ht="13.5" customHeight="1">
      <c r="A8" s="9">
        <v>0.32291666666666669</v>
      </c>
      <c r="D8" s="640" t="s">
        <v>46</v>
      </c>
      <c r="E8" s="641"/>
      <c r="F8" s="641"/>
      <c r="G8" s="641"/>
      <c r="H8" s="641"/>
      <c r="I8" s="642"/>
      <c r="J8" s="254">
        <f>$A8</f>
        <v>0.32291666666666669</v>
      </c>
      <c r="K8" s="255"/>
      <c r="L8" s="374">
        <f>$A8</f>
        <v>0.32291666666666669</v>
      </c>
      <c r="M8" s="376"/>
      <c r="N8" s="240">
        <f>$A8</f>
        <v>0.32291666666666669</v>
      </c>
      <c r="O8" s="241"/>
      <c r="P8" s="640" t="s">
        <v>42</v>
      </c>
      <c r="Q8" s="641"/>
      <c r="R8" s="641"/>
      <c r="S8" s="641"/>
      <c r="T8" s="641"/>
      <c r="U8" s="642"/>
      <c r="V8" s="640" t="s">
        <v>42</v>
      </c>
      <c r="W8" s="641"/>
      <c r="X8" s="641"/>
      <c r="Y8" s="641"/>
      <c r="Z8" s="641"/>
      <c r="AA8" s="642"/>
      <c r="AB8" s="640" t="s">
        <v>42</v>
      </c>
      <c r="AC8" s="641"/>
      <c r="AD8" s="641"/>
      <c r="AE8" s="641"/>
      <c r="AF8" s="641"/>
      <c r="AG8" s="642"/>
    </row>
    <row r="9" spans="1:38" ht="13.5" customHeight="1">
      <c r="A9" s="9">
        <v>0.33333333333333331</v>
      </c>
      <c r="B9" s="10"/>
      <c r="C9" s="10"/>
      <c r="D9" s="643"/>
      <c r="E9" s="644"/>
      <c r="F9" s="644"/>
      <c r="G9" s="644"/>
      <c r="H9" s="644"/>
      <c r="I9" s="645"/>
      <c r="J9" s="348" t="s">
        <v>9</v>
      </c>
      <c r="K9" s="349"/>
      <c r="L9" s="336" t="s">
        <v>14</v>
      </c>
      <c r="M9" s="338"/>
      <c r="N9" s="361" t="s">
        <v>8</v>
      </c>
      <c r="O9" s="362"/>
      <c r="P9" s="643"/>
      <c r="Q9" s="644"/>
      <c r="R9" s="644"/>
      <c r="S9" s="644"/>
      <c r="T9" s="644"/>
      <c r="U9" s="645"/>
      <c r="V9" s="643"/>
      <c r="W9" s="644"/>
      <c r="X9" s="644"/>
      <c r="Y9" s="644"/>
      <c r="Z9" s="644"/>
      <c r="AA9" s="645"/>
      <c r="AB9" s="643"/>
      <c r="AC9" s="644"/>
      <c r="AD9" s="644"/>
      <c r="AE9" s="644"/>
      <c r="AF9" s="644"/>
      <c r="AG9" s="645"/>
    </row>
    <row r="10" spans="1:38" ht="13.5" customHeight="1">
      <c r="A10" s="9">
        <v>0.34375</v>
      </c>
      <c r="B10" s="10"/>
      <c r="C10" s="10"/>
      <c r="D10" s="643"/>
      <c r="E10" s="644"/>
      <c r="F10" s="644"/>
      <c r="G10" s="644"/>
      <c r="H10" s="644"/>
      <c r="I10" s="645"/>
      <c r="J10" s="348"/>
      <c r="K10" s="349"/>
      <c r="L10" s="336"/>
      <c r="M10" s="338"/>
      <c r="N10" s="361"/>
      <c r="O10" s="362"/>
      <c r="P10" s="643"/>
      <c r="Q10" s="644"/>
      <c r="R10" s="644"/>
      <c r="S10" s="644"/>
      <c r="T10" s="644"/>
      <c r="U10" s="645"/>
      <c r="V10" s="643"/>
      <c r="W10" s="644"/>
      <c r="X10" s="644"/>
      <c r="Y10" s="644"/>
      <c r="Z10" s="644"/>
      <c r="AA10" s="645"/>
      <c r="AB10" s="643"/>
      <c r="AC10" s="644"/>
      <c r="AD10" s="644"/>
      <c r="AE10" s="644"/>
      <c r="AF10" s="644"/>
      <c r="AG10" s="645"/>
    </row>
    <row r="11" spans="1:38" ht="13.5" customHeight="1">
      <c r="A11" s="9">
        <v>0.35416666666666702</v>
      </c>
      <c r="B11" s="10"/>
      <c r="C11" s="10"/>
      <c r="D11" s="643"/>
      <c r="E11" s="644"/>
      <c r="F11" s="644"/>
      <c r="G11" s="644"/>
      <c r="H11" s="644"/>
      <c r="I11" s="645"/>
      <c r="J11" s="350"/>
      <c r="K11" s="388"/>
      <c r="L11" s="339"/>
      <c r="M11" s="341"/>
      <c r="N11" s="363"/>
      <c r="O11" s="364"/>
      <c r="P11" s="643"/>
      <c r="Q11" s="644"/>
      <c r="R11" s="644"/>
      <c r="S11" s="644"/>
      <c r="T11" s="644"/>
      <c r="U11" s="645"/>
      <c r="V11" s="643"/>
      <c r="W11" s="644"/>
      <c r="X11" s="644"/>
      <c r="Y11" s="644"/>
      <c r="Z11" s="644"/>
      <c r="AA11" s="645"/>
      <c r="AB11" s="643"/>
      <c r="AC11" s="644"/>
      <c r="AD11" s="644"/>
      <c r="AE11" s="644"/>
      <c r="AF11" s="644"/>
      <c r="AG11" s="645"/>
    </row>
    <row r="12" spans="1:38" ht="13.5" customHeight="1">
      <c r="A12" s="9">
        <v>0.36458333333333298</v>
      </c>
      <c r="D12" s="643"/>
      <c r="E12" s="644"/>
      <c r="F12" s="644"/>
      <c r="G12" s="644"/>
      <c r="H12" s="644"/>
      <c r="I12" s="645"/>
      <c r="J12" s="637">
        <f>$A12</f>
        <v>0.36458333333333298</v>
      </c>
      <c r="K12" s="638"/>
      <c r="L12" s="270">
        <f>$A12</f>
        <v>0.36458333333333298</v>
      </c>
      <c r="M12" s="271"/>
      <c r="N12" s="291">
        <f>$A12</f>
        <v>0.36458333333333298</v>
      </c>
      <c r="O12" s="308"/>
      <c r="P12" s="643"/>
      <c r="Q12" s="644"/>
      <c r="R12" s="644"/>
      <c r="S12" s="644"/>
      <c r="T12" s="644"/>
      <c r="U12" s="645"/>
      <c r="V12" s="643"/>
      <c r="W12" s="644"/>
      <c r="X12" s="644"/>
      <c r="Y12" s="644"/>
      <c r="Z12" s="644"/>
      <c r="AA12" s="645"/>
      <c r="AB12" s="643"/>
      <c r="AC12" s="644"/>
      <c r="AD12" s="644"/>
      <c r="AE12" s="644"/>
      <c r="AF12" s="644"/>
      <c r="AG12" s="645"/>
    </row>
    <row r="13" spans="1:38" ht="13.5" customHeight="1">
      <c r="A13" s="9">
        <v>0.375</v>
      </c>
      <c r="B13" s="10"/>
      <c r="C13" s="10"/>
      <c r="D13" s="643"/>
      <c r="E13" s="644"/>
      <c r="F13" s="644"/>
      <c r="G13" s="644"/>
      <c r="H13" s="644"/>
      <c r="I13" s="645"/>
      <c r="J13" s="633" t="s">
        <v>7</v>
      </c>
      <c r="K13" s="634"/>
      <c r="L13" s="344" t="s">
        <v>6</v>
      </c>
      <c r="M13" s="371"/>
      <c r="N13" s="381" t="s">
        <v>5</v>
      </c>
      <c r="O13" s="382"/>
      <c r="P13" s="643"/>
      <c r="Q13" s="644"/>
      <c r="R13" s="644"/>
      <c r="S13" s="644"/>
      <c r="T13" s="644"/>
      <c r="U13" s="645"/>
      <c r="V13" s="643"/>
      <c r="W13" s="644"/>
      <c r="X13" s="644"/>
      <c r="Y13" s="644"/>
      <c r="Z13" s="644"/>
      <c r="AA13" s="645"/>
      <c r="AB13" s="643"/>
      <c r="AC13" s="644"/>
      <c r="AD13" s="644"/>
      <c r="AE13" s="644"/>
      <c r="AF13" s="644"/>
      <c r="AG13" s="645"/>
    </row>
    <row r="14" spans="1:38" ht="13.5" customHeight="1">
      <c r="A14" s="9">
        <v>0.38541666666666702</v>
      </c>
      <c r="B14" s="10"/>
      <c r="C14" s="10"/>
      <c r="D14" s="643"/>
      <c r="E14" s="644"/>
      <c r="F14" s="644"/>
      <c r="G14" s="644"/>
      <c r="H14" s="644"/>
      <c r="I14" s="645"/>
      <c r="J14" s="633"/>
      <c r="K14" s="634"/>
      <c r="L14" s="344"/>
      <c r="M14" s="371"/>
      <c r="N14" s="381"/>
      <c r="O14" s="382"/>
      <c r="P14" s="643"/>
      <c r="Q14" s="644"/>
      <c r="R14" s="644"/>
      <c r="S14" s="644"/>
      <c r="T14" s="644"/>
      <c r="U14" s="645"/>
      <c r="V14" s="643"/>
      <c r="W14" s="644"/>
      <c r="X14" s="644"/>
      <c r="Y14" s="644"/>
      <c r="Z14" s="644"/>
      <c r="AA14" s="645"/>
      <c r="AB14" s="643"/>
      <c r="AC14" s="644"/>
      <c r="AD14" s="644"/>
      <c r="AE14" s="644"/>
      <c r="AF14" s="644"/>
      <c r="AG14" s="645"/>
    </row>
    <row r="15" spans="1:38" ht="13.5" customHeight="1">
      <c r="A15" s="9">
        <v>0.39583333333333298</v>
      </c>
      <c r="B15" s="10"/>
      <c r="C15" s="10"/>
      <c r="D15" s="643"/>
      <c r="E15" s="644"/>
      <c r="F15" s="644"/>
      <c r="G15" s="644"/>
      <c r="H15" s="644"/>
      <c r="I15" s="645"/>
      <c r="J15" s="635"/>
      <c r="K15" s="636"/>
      <c r="L15" s="346"/>
      <c r="M15" s="372"/>
      <c r="N15" s="383"/>
      <c r="O15" s="384"/>
      <c r="P15" s="643"/>
      <c r="Q15" s="644"/>
      <c r="R15" s="644"/>
      <c r="S15" s="644"/>
      <c r="T15" s="644"/>
      <c r="U15" s="645"/>
      <c r="V15" s="643"/>
      <c r="W15" s="644"/>
      <c r="X15" s="644"/>
      <c r="Y15" s="644"/>
      <c r="Z15" s="644"/>
      <c r="AA15" s="645"/>
      <c r="AB15" s="643"/>
      <c r="AC15" s="644"/>
      <c r="AD15" s="644"/>
      <c r="AE15" s="644"/>
      <c r="AF15" s="644"/>
      <c r="AG15" s="645"/>
    </row>
    <row r="16" spans="1:38" ht="13.5" customHeight="1">
      <c r="A16" s="9">
        <v>0.40625</v>
      </c>
      <c r="D16" s="643"/>
      <c r="E16" s="644"/>
      <c r="F16" s="644"/>
      <c r="G16" s="644"/>
      <c r="H16" s="644"/>
      <c r="I16" s="645"/>
      <c r="J16" s="218">
        <f>$A16</f>
        <v>0.40625</v>
      </c>
      <c r="K16" s="213"/>
      <c r="L16" s="213"/>
      <c r="M16" s="213"/>
      <c r="N16" s="213"/>
      <c r="O16" s="214"/>
      <c r="P16" s="643"/>
      <c r="Q16" s="644"/>
      <c r="R16" s="644"/>
      <c r="S16" s="644"/>
      <c r="T16" s="644"/>
      <c r="U16" s="645"/>
      <c r="V16" s="643"/>
      <c r="W16" s="644"/>
      <c r="X16" s="644"/>
      <c r="Y16" s="644"/>
      <c r="Z16" s="644"/>
      <c r="AA16" s="645"/>
      <c r="AB16" s="643"/>
      <c r="AC16" s="644"/>
      <c r="AD16" s="644"/>
      <c r="AE16" s="644"/>
      <c r="AF16" s="644"/>
      <c r="AG16" s="645"/>
      <c r="AI16" s="4" t="s">
        <v>48</v>
      </c>
      <c r="AJ16" s="3" t="s">
        <v>56</v>
      </c>
      <c r="AK16" s="3" t="s">
        <v>55</v>
      </c>
      <c r="AL16" s="3" t="s">
        <v>57</v>
      </c>
    </row>
    <row r="17" spans="1:38" ht="13.5" customHeight="1">
      <c r="A17" s="9">
        <v>0.41666666666666702</v>
      </c>
      <c r="B17" s="10"/>
      <c r="C17" s="10"/>
      <c r="D17" s="643"/>
      <c r="E17" s="644"/>
      <c r="F17" s="644"/>
      <c r="G17" s="644"/>
      <c r="H17" s="644"/>
      <c r="I17" s="645"/>
      <c r="J17" s="206" t="s">
        <v>25</v>
      </c>
      <c r="K17" s="207"/>
      <c r="L17" s="207"/>
      <c r="M17" s="207"/>
      <c r="N17" s="207"/>
      <c r="O17" s="208"/>
      <c r="P17" s="643"/>
      <c r="Q17" s="644"/>
      <c r="R17" s="644"/>
      <c r="S17" s="644"/>
      <c r="T17" s="644"/>
      <c r="U17" s="645"/>
      <c r="V17" s="643"/>
      <c r="W17" s="644"/>
      <c r="X17" s="644"/>
      <c r="Y17" s="644"/>
      <c r="Z17" s="644"/>
      <c r="AA17" s="645"/>
      <c r="AB17" s="643"/>
      <c r="AC17" s="644"/>
      <c r="AD17" s="644"/>
      <c r="AE17" s="644"/>
      <c r="AF17" s="644"/>
      <c r="AG17" s="645"/>
    </row>
    <row r="18" spans="1:38" ht="13.5" customHeight="1">
      <c r="A18" s="9">
        <v>0.42708333333333298</v>
      </c>
      <c r="B18" s="10"/>
      <c r="C18" s="10"/>
      <c r="D18" s="643"/>
      <c r="E18" s="644"/>
      <c r="F18" s="644"/>
      <c r="G18" s="644"/>
      <c r="H18" s="644"/>
      <c r="I18" s="645"/>
      <c r="J18" s="291">
        <f>$A18</f>
        <v>0.42708333333333298</v>
      </c>
      <c r="K18" s="308"/>
      <c r="L18" s="240">
        <f>$A18</f>
        <v>0.42708333333333298</v>
      </c>
      <c r="M18" s="241"/>
      <c r="N18" s="270">
        <f>$A18</f>
        <v>0.42708333333333298</v>
      </c>
      <c r="O18" s="271"/>
      <c r="P18" s="643"/>
      <c r="Q18" s="644"/>
      <c r="R18" s="644"/>
      <c r="S18" s="644"/>
      <c r="T18" s="644"/>
      <c r="U18" s="645"/>
      <c r="V18" s="643"/>
      <c r="W18" s="644"/>
      <c r="X18" s="644"/>
      <c r="Y18" s="644"/>
      <c r="Z18" s="644"/>
      <c r="AA18" s="645"/>
      <c r="AB18" s="643"/>
      <c r="AC18" s="644"/>
      <c r="AD18" s="644"/>
      <c r="AE18" s="644"/>
      <c r="AF18" s="644"/>
      <c r="AG18" s="645"/>
      <c r="AI18" s="4" t="s">
        <v>6</v>
      </c>
      <c r="AJ18" s="59">
        <v>1</v>
      </c>
      <c r="AK18" s="48"/>
    </row>
    <row r="19" spans="1:38" ht="13.5" customHeight="1">
      <c r="A19" s="9">
        <v>0.4375</v>
      </c>
      <c r="B19" s="10"/>
      <c r="C19" s="10"/>
      <c r="D19" s="643"/>
      <c r="E19" s="644"/>
      <c r="F19" s="644"/>
      <c r="G19" s="644"/>
      <c r="H19" s="644"/>
      <c r="I19" s="645"/>
      <c r="J19" s="381" t="s">
        <v>5</v>
      </c>
      <c r="K19" s="382"/>
      <c r="L19" s="361" t="s">
        <v>8</v>
      </c>
      <c r="M19" s="362"/>
      <c r="N19" s="344" t="s">
        <v>6</v>
      </c>
      <c r="O19" s="371"/>
      <c r="P19" s="643"/>
      <c r="Q19" s="644"/>
      <c r="R19" s="644"/>
      <c r="S19" s="644"/>
      <c r="T19" s="644"/>
      <c r="U19" s="645"/>
      <c r="V19" s="643"/>
      <c r="W19" s="644"/>
      <c r="X19" s="644"/>
      <c r="Y19" s="644"/>
      <c r="Z19" s="644"/>
      <c r="AA19" s="645"/>
      <c r="AB19" s="643"/>
      <c r="AC19" s="644"/>
      <c r="AD19" s="644"/>
      <c r="AE19" s="644"/>
      <c r="AF19" s="644"/>
      <c r="AG19" s="645"/>
      <c r="AI19" s="4" t="s">
        <v>8</v>
      </c>
      <c r="AJ19" s="59">
        <v>1</v>
      </c>
      <c r="AK19" s="48"/>
    </row>
    <row r="20" spans="1:38" ht="13.5" customHeight="1">
      <c r="A20" s="9">
        <v>0.44791666666666702</v>
      </c>
      <c r="D20" s="643"/>
      <c r="E20" s="644"/>
      <c r="F20" s="644"/>
      <c r="G20" s="644"/>
      <c r="H20" s="644"/>
      <c r="I20" s="645"/>
      <c r="J20" s="381"/>
      <c r="K20" s="382"/>
      <c r="L20" s="361"/>
      <c r="M20" s="362"/>
      <c r="N20" s="344"/>
      <c r="O20" s="371"/>
      <c r="P20" s="643"/>
      <c r="Q20" s="644"/>
      <c r="R20" s="644"/>
      <c r="S20" s="644"/>
      <c r="T20" s="644"/>
      <c r="U20" s="645"/>
      <c r="V20" s="643"/>
      <c r="W20" s="644"/>
      <c r="X20" s="644"/>
      <c r="Y20" s="644"/>
      <c r="Z20" s="644"/>
      <c r="AA20" s="645"/>
      <c r="AB20" s="643"/>
      <c r="AC20" s="644"/>
      <c r="AD20" s="644"/>
      <c r="AE20" s="644"/>
      <c r="AF20" s="644"/>
      <c r="AG20" s="645"/>
      <c r="AI20" s="4" t="s">
        <v>9</v>
      </c>
      <c r="AJ20" s="59">
        <v>1</v>
      </c>
      <c r="AK20" s="48"/>
    </row>
    <row r="21" spans="1:38" ht="13.5" customHeight="1">
      <c r="A21" s="9">
        <v>0.45833333333333298</v>
      </c>
      <c r="B21" s="10"/>
      <c r="C21" s="10"/>
      <c r="D21" s="643"/>
      <c r="E21" s="644"/>
      <c r="F21" s="644"/>
      <c r="G21" s="644"/>
      <c r="H21" s="644"/>
      <c r="I21" s="645"/>
      <c r="J21" s="383"/>
      <c r="K21" s="384"/>
      <c r="L21" s="363"/>
      <c r="M21" s="364"/>
      <c r="N21" s="346"/>
      <c r="O21" s="372"/>
      <c r="P21" s="643"/>
      <c r="Q21" s="644"/>
      <c r="R21" s="644"/>
      <c r="S21" s="644"/>
      <c r="T21" s="644"/>
      <c r="U21" s="645"/>
      <c r="V21" s="643"/>
      <c r="W21" s="644"/>
      <c r="X21" s="644"/>
      <c r="Y21" s="644"/>
      <c r="Z21" s="644"/>
      <c r="AA21" s="645"/>
      <c r="AB21" s="643"/>
      <c r="AC21" s="644"/>
      <c r="AD21" s="644"/>
      <c r="AE21" s="644"/>
      <c r="AF21" s="644"/>
      <c r="AG21" s="645"/>
      <c r="AI21" s="4" t="s">
        <v>10</v>
      </c>
      <c r="AJ21" s="59">
        <v>0</v>
      </c>
      <c r="AK21" s="48"/>
    </row>
    <row r="22" spans="1:38" ht="13.5" customHeight="1">
      <c r="A22" s="9">
        <v>0.46875</v>
      </c>
      <c r="B22" s="10"/>
      <c r="C22" s="10"/>
      <c r="D22" s="643"/>
      <c r="E22" s="644"/>
      <c r="F22" s="644"/>
      <c r="G22" s="644"/>
      <c r="H22" s="644"/>
      <c r="I22" s="645"/>
      <c r="J22" s="374">
        <f>$A22</f>
        <v>0.46875</v>
      </c>
      <c r="K22" s="376"/>
      <c r="L22" s="254">
        <f>$A22</f>
        <v>0.46875</v>
      </c>
      <c r="M22" s="255"/>
      <c r="N22" s="637">
        <f>$A22</f>
        <v>0.46875</v>
      </c>
      <c r="O22" s="638"/>
      <c r="P22" s="643"/>
      <c r="Q22" s="644"/>
      <c r="R22" s="644"/>
      <c r="S22" s="644"/>
      <c r="T22" s="644"/>
      <c r="U22" s="645"/>
      <c r="V22" s="643"/>
      <c r="W22" s="644"/>
      <c r="X22" s="644"/>
      <c r="Y22" s="644"/>
      <c r="Z22" s="644"/>
      <c r="AA22" s="645"/>
      <c r="AB22" s="643"/>
      <c r="AC22" s="644"/>
      <c r="AD22" s="644"/>
      <c r="AE22" s="644"/>
      <c r="AF22" s="644"/>
      <c r="AG22" s="645"/>
      <c r="AI22" s="4" t="s">
        <v>7</v>
      </c>
      <c r="AJ22" s="59">
        <v>1</v>
      </c>
      <c r="AK22" s="48"/>
    </row>
    <row r="23" spans="1:38" ht="13.5" customHeight="1">
      <c r="A23" s="9">
        <v>0.47916666666666702</v>
      </c>
      <c r="B23" s="10"/>
      <c r="C23" s="10"/>
      <c r="D23" s="643"/>
      <c r="E23" s="644"/>
      <c r="F23" s="644"/>
      <c r="G23" s="644"/>
      <c r="H23" s="644"/>
      <c r="I23" s="645"/>
      <c r="J23" s="336" t="s">
        <v>14</v>
      </c>
      <c r="K23" s="338"/>
      <c r="L23" s="348" t="s">
        <v>9</v>
      </c>
      <c r="M23" s="349"/>
      <c r="N23" s="633" t="s">
        <v>7</v>
      </c>
      <c r="O23" s="634"/>
      <c r="P23" s="643"/>
      <c r="Q23" s="644"/>
      <c r="R23" s="644"/>
      <c r="S23" s="644"/>
      <c r="T23" s="644"/>
      <c r="U23" s="645"/>
      <c r="V23" s="643"/>
      <c r="W23" s="644"/>
      <c r="X23" s="644"/>
      <c r="Y23" s="644"/>
      <c r="Z23" s="644"/>
      <c r="AA23" s="645"/>
      <c r="AB23" s="643"/>
      <c r="AC23" s="644"/>
      <c r="AD23" s="644"/>
      <c r="AE23" s="644"/>
      <c r="AF23" s="644"/>
      <c r="AG23" s="645"/>
      <c r="AI23" s="4" t="s">
        <v>5</v>
      </c>
      <c r="AJ23" s="59">
        <v>1</v>
      </c>
      <c r="AK23" s="48"/>
    </row>
    <row r="24" spans="1:38" ht="13.5" customHeight="1">
      <c r="A24" s="9">
        <v>0.48958333333333298</v>
      </c>
      <c r="D24" s="643"/>
      <c r="E24" s="644"/>
      <c r="F24" s="644"/>
      <c r="G24" s="644"/>
      <c r="H24" s="644"/>
      <c r="I24" s="645"/>
      <c r="J24" s="336"/>
      <c r="K24" s="338"/>
      <c r="L24" s="348"/>
      <c r="M24" s="349"/>
      <c r="N24" s="633"/>
      <c r="O24" s="634"/>
      <c r="P24" s="643"/>
      <c r="Q24" s="644"/>
      <c r="R24" s="644"/>
      <c r="S24" s="644"/>
      <c r="T24" s="644"/>
      <c r="U24" s="645"/>
      <c r="V24" s="643"/>
      <c r="W24" s="644"/>
      <c r="X24" s="644"/>
      <c r="Y24" s="644"/>
      <c r="Z24" s="644"/>
      <c r="AA24" s="645"/>
      <c r="AB24" s="646"/>
      <c r="AC24" s="647"/>
      <c r="AD24" s="647"/>
      <c r="AE24" s="647"/>
      <c r="AF24" s="647"/>
      <c r="AG24" s="648"/>
      <c r="AI24" s="4" t="s">
        <v>14</v>
      </c>
      <c r="AJ24" s="59">
        <v>1</v>
      </c>
      <c r="AK24" s="48"/>
    </row>
    <row r="25" spans="1:38" ht="13.5" customHeight="1">
      <c r="A25" s="9">
        <v>0.5</v>
      </c>
      <c r="B25" s="10"/>
      <c r="C25" s="10"/>
      <c r="D25" s="643"/>
      <c r="E25" s="644"/>
      <c r="F25" s="644"/>
      <c r="G25" s="644"/>
      <c r="H25" s="644"/>
      <c r="I25" s="645"/>
      <c r="J25" s="339"/>
      <c r="K25" s="341"/>
      <c r="L25" s="350"/>
      <c r="M25" s="388"/>
      <c r="N25" s="635"/>
      <c r="O25" s="636"/>
      <c r="P25" s="643"/>
      <c r="Q25" s="644"/>
      <c r="R25" s="644"/>
      <c r="S25" s="644"/>
      <c r="T25" s="644"/>
      <c r="U25" s="645"/>
      <c r="V25" s="643"/>
      <c r="W25" s="644"/>
      <c r="X25" s="644"/>
      <c r="Y25" s="644"/>
      <c r="Z25" s="644"/>
      <c r="AA25" s="645"/>
      <c r="AB25" s="191" t="s">
        <v>47</v>
      </c>
      <c r="AC25" s="192"/>
      <c r="AD25" s="192"/>
      <c r="AE25" s="192"/>
      <c r="AF25" s="192"/>
      <c r="AG25" s="193"/>
      <c r="AI25" s="4" t="s">
        <v>11</v>
      </c>
      <c r="AJ25" s="59">
        <v>0.5</v>
      </c>
      <c r="AK25" s="48"/>
    </row>
    <row r="26" spans="1:38" ht="13.5" customHeight="1">
      <c r="A26" s="9">
        <v>0.51041666666666696</v>
      </c>
      <c r="B26" s="10"/>
      <c r="C26" s="10"/>
      <c r="D26" s="643"/>
      <c r="E26" s="644"/>
      <c r="F26" s="644"/>
      <c r="G26" s="644"/>
      <c r="H26" s="644"/>
      <c r="I26" s="645"/>
      <c r="J26" s="212">
        <f>$A26</f>
        <v>0.51041666666666696</v>
      </c>
      <c r="K26" s="213"/>
      <c r="L26" s="213"/>
      <c r="M26" s="213"/>
      <c r="N26" s="213"/>
      <c r="O26" s="214"/>
      <c r="P26" s="643"/>
      <c r="Q26" s="644"/>
      <c r="R26" s="644"/>
      <c r="S26" s="644"/>
      <c r="T26" s="644"/>
      <c r="U26" s="645"/>
      <c r="V26" s="643"/>
      <c r="W26" s="644"/>
      <c r="X26" s="644"/>
      <c r="Y26" s="644"/>
      <c r="Z26" s="644"/>
      <c r="AA26" s="645"/>
      <c r="AB26" s="9"/>
      <c r="AC26" s="9"/>
      <c r="AD26" s="9"/>
      <c r="AE26" s="9"/>
      <c r="AF26" s="9"/>
      <c r="AG26" s="9"/>
      <c r="AI26" s="16" t="s">
        <v>51</v>
      </c>
      <c r="AJ26" s="59">
        <v>0</v>
      </c>
      <c r="AK26" s="48"/>
    </row>
    <row r="27" spans="1:38" ht="13.5" customHeight="1">
      <c r="A27" s="9">
        <v>0.52083333333333304</v>
      </c>
      <c r="B27" s="10"/>
      <c r="C27" s="10"/>
      <c r="D27" s="643"/>
      <c r="E27" s="644"/>
      <c r="F27" s="644"/>
      <c r="G27" s="644"/>
      <c r="H27" s="644"/>
      <c r="I27" s="645"/>
      <c r="J27" s="203" t="s">
        <v>11</v>
      </c>
      <c r="K27" s="204"/>
      <c r="L27" s="204"/>
      <c r="M27" s="204"/>
      <c r="N27" s="204"/>
      <c r="O27" s="205"/>
      <c r="P27" s="643"/>
      <c r="Q27" s="644"/>
      <c r="R27" s="644"/>
      <c r="S27" s="644"/>
      <c r="T27" s="644"/>
      <c r="U27" s="645"/>
      <c r="V27" s="643"/>
      <c r="W27" s="644"/>
      <c r="X27" s="644"/>
      <c r="Y27" s="644"/>
      <c r="Z27" s="644"/>
      <c r="AA27" s="645"/>
      <c r="AB27" s="9"/>
      <c r="AC27" s="9"/>
      <c r="AD27" s="9"/>
      <c r="AE27" s="9"/>
      <c r="AF27" s="9"/>
      <c r="AG27" s="9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643"/>
      <c r="E28" s="644"/>
      <c r="F28" s="644"/>
      <c r="G28" s="644"/>
      <c r="H28" s="644"/>
      <c r="I28" s="645"/>
      <c r="J28" s="240">
        <f>$A28</f>
        <v>0.53125</v>
      </c>
      <c r="K28" s="241"/>
      <c r="L28" s="13">
        <f>$A28</f>
        <v>0.53125</v>
      </c>
      <c r="M28" s="11">
        <f>$A28</f>
        <v>0.53125</v>
      </c>
      <c r="N28" s="254">
        <f>$A28</f>
        <v>0.53125</v>
      </c>
      <c r="O28" s="255"/>
      <c r="P28" s="643"/>
      <c r="Q28" s="644"/>
      <c r="R28" s="644"/>
      <c r="S28" s="644"/>
      <c r="T28" s="644"/>
      <c r="U28" s="645"/>
      <c r="V28" s="643"/>
      <c r="W28" s="644"/>
      <c r="X28" s="644"/>
      <c r="Y28" s="644"/>
      <c r="Z28" s="644"/>
      <c r="AA28" s="645"/>
      <c r="AB28" s="9"/>
      <c r="AC28" s="9"/>
      <c r="AD28" s="9"/>
      <c r="AE28" s="9"/>
      <c r="AF28" s="9"/>
      <c r="AG28" s="9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643"/>
      <c r="E29" s="644"/>
      <c r="F29" s="644"/>
      <c r="G29" s="644"/>
      <c r="H29" s="644"/>
      <c r="I29" s="645"/>
      <c r="J29" s="361" t="s">
        <v>8</v>
      </c>
      <c r="K29" s="362"/>
      <c r="L29" s="413" t="s">
        <v>5</v>
      </c>
      <c r="M29" s="23"/>
      <c r="N29" s="348" t="s">
        <v>9</v>
      </c>
      <c r="O29" s="349"/>
      <c r="P29" s="643"/>
      <c r="Q29" s="644"/>
      <c r="R29" s="644"/>
      <c r="S29" s="644"/>
      <c r="T29" s="644"/>
      <c r="U29" s="645"/>
      <c r="V29" s="643"/>
      <c r="W29" s="644"/>
      <c r="X29" s="644"/>
      <c r="Y29" s="644"/>
      <c r="Z29" s="644"/>
      <c r="AA29" s="645"/>
      <c r="AB29" s="9"/>
      <c r="AC29" s="9"/>
      <c r="AD29" s="9"/>
      <c r="AE29" s="9"/>
      <c r="AF29" s="9"/>
      <c r="AG29" s="9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643"/>
      <c r="E30" s="644"/>
      <c r="F30" s="644"/>
      <c r="G30" s="644"/>
      <c r="H30" s="644"/>
      <c r="I30" s="645"/>
      <c r="J30" s="361"/>
      <c r="K30" s="362"/>
      <c r="L30" s="413"/>
      <c r="M30" s="23" t="s">
        <v>7</v>
      </c>
      <c r="N30" s="348"/>
      <c r="O30" s="349"/>
      <c r="P30" s="643"/>
      <c r="Q30" s="644"/>
      <c r="R30" s="644"/>
      <c r="S30" s="644"/>
      <c r="T30" s="644"/>
      <c r="U30" s="645"/>
      <c r="V30" s="643"/>
      <c r="W30" s="644"/>
      <c r="X30" s="644"/>
      <c r="Y30" s="644"/>
      <c r="Z30" s="644"/>
      <c r="AA30" s="645"/>
      <c r="AB30" s="9"/>
      <c r="AC30" s="9"/>
      <c r="AD30" s="9"/>
      <c r="AE30" s="9"/>
      <c r="AF30" s="9"/>
      <c r="AG30" s="9"/>
      <c r="AI30" s="4" t="s">
        <v>52</v>
      </c>
      <c r="AJ30" s="62">
        <v>21</v>
      </c>
      <c r="AK30" s="48"/>
    </row>
    <row r="31" spans="1:38" ht="13.5" customHeight="1">
      <c r="A31" s="9">
        <v>6.25E-2</v>
      </c>
      <c r="B31" s="10"/>
      <c r="C31" s="10"/>
      <c r="D31" s="643"/>
      <c r="E31" s="644"/>
      <c r="F31" s="644"/>
      <c r="G31" s="644"/>
      <c r="H31" s="644"/>
      <c r="I31" s="645"/>
      <c r="J31" s="363"/>
      <c r="K31" s="364"/>
      <c r="L31" s="414"/>
      <c r="M31" s="24"/>
      <c r="N31" s="350"/>
      <c r="O31" s="388"/>
      <c r="P31" s="643"/>
      <c r="Q31" s="644"/>
      <c r="R31" s="644"/>
      <c r="S31" s="644"/>
      <c r="T31" s="644"/>
      <c r="U31" s="645"/>
      <c r="V31" s="643"/>
      <c r="W31" s="644"/>
      <c r="X31" s="644"/>
      <c r="Y31" s="644"/>
      <c r="Z31" s="644"/>
      <c r="AA31" s="645"/>
      <c r="AB31" s="9"/>
      <c r="AC31" s="9"/>
      <c r="AD31" s="9"/>
      <c r="AE31" s="9"/>
      <c r="AF31" s="9"/>
      <c r="AG31" s="9"/>
      <c r="AJ31" s="49"/>
    </row>
    <row r="32" spans="1:38" s="4" customFormat="1" ht="13.5" customHeight="1">
      <c r="A32" s="9">
        <v>7.2916666666666699E-2</v>
      </c>
      <c r="B32" s="31"/>
      <c r="C32" s="31"/>
      <c r="D32" s="643"/>
      <c r="E32" s="644"/>
      <c r="F32" s="644"/>
      <c r="G32" s="644"/>
      <c r="H32" s="644"/>
      <c r="I32" s="645"/>
      <c r="J32" s="270">
        <f>$A32</f>
        <v>7.2916666666666699E-2</v>
      </c>
      <c r="K32" s="271"/>
      <c r="L32" s="11">
        <f>$A32</f>
        <v>7.2916666666666699E-2</v>
      </c>
      <c r="M32" s="13">
        <f>$A32</f>
        <v>7.2916666666666699E-2</v>
      </c>
      <c r="N32" s="374">
        <f>$A32</f>
        <v>7.2916666666666699E-2</v>
      </c>
      <c r="O32" s="376"/>
      <c r="P32" s="643"/>
      <c r="Q32" s="644"/>
      <c r="R32" s="644"/>
      <c r="S32" s="644"/>
      <c r="T32" s="644"/>
      <c r="U32" s="645"/>
      <c r="V32" s="643"/>
      <c r="W32" s="644"/>
      <c r="X32" s="644"/>
      <c r="Y32" s="644"/>
      <c r="Z32" s="644"/>
      <c r="AA32" s="645"/>
      <c r="AB32" s="9"/>
      <c r="AC32" s="9"/>
      <c r="AD32" s="9"/>
      <c r="AE32" s="9"/>
      <c r="AF32" s="9"/>
      <c r="AG32" s="9"/>
      <c r="AI32" s="4" t="s">
        <v>58</v>
      </c>
      <c r="AJ32" s="49">
        <f>SUM(AJ18:AJ30)</f>
        <v>28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643"/>
      <c r="E33" s="644"/>
      <c r="F33" s="644"/>
      <c r="G33" s="644"/>
      <c r="H33" s="644"/>
      <c r="I33" s="645"/>
      <c r="J33" s="344" t="s">
        <v>6</v>
      </c>
      <c r="K33" s="371"/>
      <c r="L33" s="23"/>
      <c r="M33" s="413" t="s">
        <v>5</v>
      </c>
      <c r="N33" s="336" t="s">
        <v>14</v>
      </c>
      <c r="O33" s="338"/>
      <c r="P33" s="643"/>
      <c r="Q33" s="644"/>
      <c r="R33" s="644"/>
      <c r="S33" s="644"/>
      <c r="T33" s="644"/>
      <c r="U33" s="645"/>
      <c r="V33" s="643"/>
      <c r="W33" s="644"/>
      <c r="X33" s="644"/>
      <c r="Y33" s="644"/>
      <c r="Z33" s="644"/>
      <c r="AA33" s="645"/>
      <c r="AB33" s="9"/>
      <c r="AC33" s="9"/>
      <c r="AD33" s="9"/>
      <c r="AE33" s="9"/>
      <c r="AF33" s="9"/>
      <c r="AG33" s="9"/>
    </row>
    <row r="34" spans="1:33" s="4" customFormat="1" ht="13.5" customHeight="1">
      <c r="A34" s="9">
        <v>9.3750000000000097E-2</v>
      </c>
      <c r="B34" s="10"/>
      <c r="C34" s="10"/>
      <c r="D34" s="643"/>
      <c r="E34" s="644"/>
      <c r="F34" s="644"/>
      <c r="G34" s="644"/>
      <c r="H34" s="644"/>
      <c r="I34" s="645"/>
      <c r="J34" s="344"/>
      <c r="K34" s="371"/>
      <c r="L34" s="23" t="s">
        <v>7</v>
      </c>
      <c r="M34" s="413"/>
      <c r="N34" s="336"/>
      <c r="O34" s="338"/>
      <c r="P34" s="643"/>
      <c r="Q34" s="644"/>
      <c r="R34" s="644"/>
      <c r="S34" s="644"/>
      <c r="T34" s="644"/>
      <c r="U34" s="645"/>
      <c r="V34" s="643"/>
      <c r="W34" s="644"/>
      <c r="X34" s="644"/>
      <c r="Y34" s="644"/>
      <c r="Z34" s="644"/>
      <c r="AA34" s="645"/>
      <c r="AB34" s="9"/>
      <c r="AC34" s="9"/>
      <c r="AD34" s="9"/>
      <c r="AE34" s="9"/>
      <c r="AF34" s="9"/>
      <c r="AG34" s="9"/>
    </row>
    <row r="35" spans="1:33" s="4" customFormat="1" ht="13.5" customHeight="1">
      <c r="A35" s="9">
        <v>0.104166666666667</v>
      </c>
      <c r="B35" s="10"/>
      <c r="C35" s="10"/>
      <c r="D35" s="646"/>
      <c r="E35" s="647"/>
      <c r="F35" s="647"/>
      <c r="G35" s="647"/>
      <c r="H35" s="647"/>
      <c r="I35" s="648"/>
      <c r="J35" s="346"/>
      <c r="K35" s="372"/>
      <c r="L35" s="24"/>
      <c r="M35" s="414"/>
      <c r="N35" s="339"/>
      <c r="O35" s="341"/>
      <c r="P35" s="646"/>
      <c r="Q35" s="647"/>
      <c r="R35" s="647"/>
      <c r="S35" s="647"/>
      <c r="T35" s="647"/>
      <c r="U35" s="648"/>
      <c r="V35" s="646"/>
      <c r="W35" s="647"/>
      <c r="X35" s="647"/>
      <c r="Y35" s="647"/>
      <c r="Z35" s="647"/>
      <c r="AA35" s="648"/>
      <c r="AB35" s="9"/>
      <c r="AC35" s="9"/>
      <c r="AD35" s="9"/>
      <c r="AE35" s="9"/>
      <c r="AF35" s="9"/>
      <c r="AG35" s="9"/>
    </row>
    <row r="36" spans="1:33" s="4" customFormat="1" ht="13.5" customHeight="1">
      <c r="A36" s="9">
        <v>0.114583333333333</v>
      </c>
      <c r="B36" s="31"/>
      <c r="C36" s="31"/>
      <c r="D36" s="3"/>
      <c r="E36" s="3"/>
      <c r="F36" s="2"/>
      <c r="G36" s="18"/>
      <c r="H36" s="3"/>
      <c r="I36" s="3"/>
    </row>
    <row r="37" spans="1:33" s="4" customFormat="1" ht="13.5" customHeight="1">
      <c r="A37" s="9">
        <v>0.124999999999999</v>
      </c>
      <c r="B37" s="10"/>
      <c r="C37" s="10"/>
      <c r="D37" s="191" t="s">
        <v>38</v>
      </c>
      <c r="E37" s="192"/>
      <c r="F37" s="192"/>
      <c r="G37" s="192"/>
      <c r="H37" s="192"/>
      <c r="I37" s="193"/>
      <c r="J37" s="191" t="s">
        <v>32</v>
      </c>
      <c r="K37" s="192"/>
      <c r="L37" s="192"/>
      <c r="M37" s="192"/>
      <c r="N37" s="192"/>
      <c r="O37" s="193"/>
      <c r="P37" s="191" t="s">
        <v>38</v>
      </c>
      <c r="Q37" s="192"/>
      <c r="R37" s="192"/>
      <c r="S37" s="192"/>
      <c r="T37" s="192"/>
      <c r="U37" s="193"/>
      <c r="V37" s="191" t="s">
        <v>38</v>
      </c>
      <c r="W37" s="192"/>
      <c r="X37" s="192"/>
      <c r="Y37" s="192"/>
      <c r="Z37" s="192"/>
      <c r="AA37" s="193"/>
      <c r="AB37" s="191" t="s">
        <v>61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42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2"/>
      <c r="G39" s="18"/>
      <c r="H39" s="3"/>
      <c r="I39" s="3"/>
      <c r="J39" s="3"/>
      <c r="K39" s="3"/>
      <c r="L39" s="2"/>
      <c r="M39" s="18"/>
      <c r="N39" s="3"/>
      <c r="O39" s="3"/>
      <c r="P39" s="3"/>
      <c r="Q39" s="3"/>
      <c r="R39" s="2"/>
      <c r="S39" s="18"/>
      <c r="T39" s="3"/>
      <c r="U39" s="3"/>
      <c r="V39" s="3"/>
      <c r="W39" s="3"/>
      <c r="X39" s="2"/>
      <c r="Y39" s="18"/>
      <c r="Z39" s="3"/>
      <c r="AA39" s="3"/>
      <c r="AB39" s="3"/>
      <c r="AC39" s="3"/>
      <c r="AD39" s="2"/>
      <c r="AE39" s="18"/>
      <c r="AF39" s="3"/>
      <c r="AG39" s="3"/>
    </row>
    <row r="40" spans="1:33" s="4" customFormat="1" ht="13.5" customHeight="1">
      <c r="A40" s="9">
        <v>0.156249999999997</v>
      </c>
      <c r="B40" s="10"/>
      <c r="C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1"/>
      <c r="W40" s="41"/>
      <c r="X40" s="41"/>
      <c r="Y40" s="41"/>
      <c r="Z40" s="41"/>
      <c r="AA40" s="41"/>
      <c r="AB40" s="42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43"/>
      <c r="E41" s="44"/>
      <c r="F41" s="639"/>
      <c r="G41" s="639"/>
      <c r="H41" s="639"/>
      <c r="I41" s="639"/>
      <c r="J41" s="19"/>
      <c r="K41" s="5"/>
      <c r="L41" s="3"/>
      <c r="M41" s="3"/>
      <c r="N41" s="3"/>
      <c r="O41" s="3"/>
      <c r="P41" s="19"/>
      <c r="Q41" s="5"/>
      <c r="R41" s="3"/>
      <c r="S41" s="3"/>
      <c r="T41" s="3"/>
      <c r="U41" s="3"/>
      <c r="V41" s="45"/>
      <c r="W41" s="45"/>
      <c r="X41" s="45"/>
      <c r="Y41" s="45"/>
      <c r="Z41" s="45"/>
      <c r="AA41" s="45"/>
      <c r="AB41" s="3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31"/>
      <c r="C42" s="31"/>
      <c r="D42" s="3"/>
      <c r="E42" s="3"/>
      <c r="F42" s="3"/>
      <c r="G42" s="3"/>
      <c r="H42" s="3"/>
      <c r="I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9"/>
      <c r="B43" s="10"/>
      <c r="C43" s="10"/>
      <c r="AB43" s="42"/>
    </row>
    <row r="44" spans="1:33" s="4" customFormat="1">
      <c r="A44" s="17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4" customFormat="1">
      <c r="A45" s="1"/>
      <c r="B45" s="31"/>
      <c r="C45" s="3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s="4" customFormat="1">
      <c r="A46" s="1"/>
      <c r="B46" s="31"/>
      <c r="C46" s="3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8" spans="1:33">
      <c r="Z48" s="42"/>
    </row>
  </sheetData>
  <mergeCells count="86"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D2:I3"/>
    <mergeCell ref="Y4:AA4"/>
    <mergeCell ref="AB4:AD4"/>
    <mergeCell ref="AE4:AG4"/>
    <mergeCell ref="R5:S5"/>
    <mergeCell ref="X5:Y5"/>
    <mergeCell ref="AD5:AE5"/>
    <mergeCell ref="D7:E7"/>
    <mergeCell ref="F7:G7"/>
    <mergeCell ref="H7:I7"/>
    <mergeCell ref="J7:K7"/>
    <mergeCell ref="L7:M7"/>
    <mergeCell ref="D6:I6"/>
    <mergeCell ref="J6:O6"/>
    <mergeCell ref="P6:U6"/>
    <mergeCell ref="V6:AA6"/>
    <mergeCell ref="AB6:AG6"/>
    <mergeCell ref="Z7:AA7"/>
    <mergeCell ref="AB7:AC7"/>
    <mergeCell ref="AD7:AE7"/>
    <mergeCell ref="J12:K12"/>
    <mergeCell ref="L12:M12"/>
    <mergeCell ref="N12:O12"/>
    <mergeCell ref="AF7:AG7"/>
    <mergeCell ref="J8:K8"/>
    <mergeCell ref="L8:M8"/>
    <mergeCell ref="N8:O8"/>
    <mergeCell ref="N7:O7"/>
    <mergeCell ref="P7:Q7"/>
    <mergeCell ref="R7:S7"/>
    <mergeCell ref="T7:U7"/>
    <mergeCell ref="V7:W7"/>
    <mergeCell ref="X7:Y7"/>
    <mergeCell ref="AB8:AG24"/>
    <mergeCell ref="J23:K25"/>
    <mergeCell ref="L23:M25"/>
    <mergeCell ref="F41:I41"/>
    <mergeCell ref="D8:I35"/>
    <mergeCell ref="P8:U35"/>
    <mergeCell ref="V8:AA35"/>
    <mergeCell ref="J9:K11"/>
    <mergeCell ref="L9:M11"/>
    <mergeCell ref="N9:O11"/>
    <mergeCell ref="D37:I37"/>
    <mergeCell ref="J37:O37"/>
    <mergeCell ref="P37:U37"/>
    <mergeCell ref="V37:AA37"/>
    <mergeCell ref="M33:M35"/>
    <mergeCell ref="J27:O27"/>
    <mergeCell ref="J28:K28"/>
    <mergeCell ref="N28:O28"/>
    <mergeCell ref="J29:K31"/>
    <mergeCell ref="J19:K21"/>
    <mergeCell ref="L19:M21"/>
    <mergeCell ref="N19:O21"/>
    <mergeCell ref="J22:K22"/>
    <mergeCell ref="L22:M22"/>
    <mergeCell ref="N22:O22"/>
    <mergeCell ref="N13:O15"/>
    <mergeCell ref="J16:O16"/>
    <mergeCell ref="J17:O17"/>
    <mergeCell ref="J18:K18"/>
    <mergeCell ref="L18:M18"/>
    <mergeCell ref="N18:O18"/>
    <mergeCell ref="J13:K15"/>
    <mergeCell ref="L13:M15"/>
    <mergeCell ref="N29:O31"/>
    <mergeCell ref="J32:K32"/>
    <mergeCell ref="N32:O32"/>
    <mergeCell ref="AB25:AG25"/>
    <mergeCell ref="AB37:AG37"/>
    <mergeCell ref="J33:K35"/>
    <mergeCell ref="N33:O35"/>
    <mergeCell ref="L29:L31"/>
    <mergeCell ref="J26:O26"/>
    <mergeCell ref="N23:O25"/>
  </mergeCells>
  <printOptions horizontalCentered="1" verticalCentered="1"/>
  <pageMargins left="0.2" right="0.2" top="0.7" bottom="0.2" header="0" footer="0"/>
  <pageSetup scale="95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8"/>
  <sheetViews>
    <sheetView zoomScaleNormal="100" zoomScaleSheetLayoutView="100" zoomScalePageLayoutView="80" workbookViewId="0">
      <selection activeCell="M4" sqref="M4:O4"/>
    </sheetView>
  </sheetViews>
  <sheetFormatPr defaultColWidth="4" defaultRowHeight="12.75"/>
  <cols>
    <col min="1" max="1" width="8.140625" style="1" customWidth="1"/>
    <col min="2" max="3" width="2.7109375" style="25" customWidth="1"/>
    <col min="4" max="33" width="4.7109375" style="3" customWidth="1"/>
    <col min="34" max="34" width="4" style="3"/>
    <col min="35" max="35" width="12.42578125" style="4" customWidth="1"/>
    <col min="36" max="16384" width="4" style="3"/>
  </cols>
  <sheetData>
    <row r="1" spans="1:38" s="38" customFormat="1" ht="18.75">
      <c r="A1" s="34" t="s">
        <v>43</v>
      </c>
      <c r="B1" s="37"/>
      <c r="C1" s="37"/>
      <c r="E1" s="39"/>
      <c r="F1" s="39"/>
      <c r="G1" s="39"/>
      <c r="H1" s="231" t="s">
        <v>23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651" t="s">
        <v>65</v>
      </c>
      <c r="AE1" s="651"/>
      <c r="AF1" s="651"/>
      <c r="AG1" s="651"/>
      <c r="AI1" s="40"/>
    </row>
    <row r="2" spans="1:38" ht="13.5" customHeight="1">
      <c r="A2" s="34" t="s">
        <v>34</v>
      </c>
      <c r="D2" s="649"/>
      <c r="E2" s="649"/>
      <c r="F2" s="649"/>
      <c r="G2" s="649"/>
      <c r="H2" s="649"/>
      <c r="I2" s="649"/>
      <c r="AD2" s="233">
        <f ca="1">NOW()</f>
        <v>42284.451897453706</v>
      </c>
      <c r="AE2" s="233"/>
      <c r="AF2" s="233"/>
      <c r="AG2" s="233"/>
    </row>
    <row r="3" spans="1:38" ht="13.5" customHeight="1">
      <c r="A3" s="26" t="s">
        <v>35</v>
      </c>
      <c r="D3" s="649"/>
      <c r="E3" s="649"/>
      <c r="F3" s="649"/>
      <c r="G3" s="649"/>
      <c r="H3" s="649"/>
      <c r="I3" s="649"/>
      <c r="AD3" s="33"/>
      <c r="AE3" s="33"/>
      <c r="AF3" s="33"/>
      <c r="AG3" s="33"/>
    </row>
    <row r="4" spans="1:38" s="26" customFormat="1" ht="13.5" customHeight="1">
      <c r="A4" s="35">
        <v>4</v>
      </c>
      <c r="D4" s="234">
        <v>41876</v>
      </c>
      <c r="E4" s="234"/>
      <c r="F4" s="234"/>
      <c r="G4" s="235" t="str">
        <f>"(day "&amp;$A$4+0&amp;")"</f>
        <v>(day 4)</v>
      </c>
      <c r="H4" s="235"/>
      <c r="I4" s="235"/>
      <c r="J4" s="234">
        <f>D4+1</f>
        <v>41877</v>
      </c>
      <c r="K4" s="234"/>
      <c r="L4" s="234"/>
      <c r="M4" s="235" t="str">
        <f>"(day "&amp;$A$4+1&amp;")"</f>
        <v>(day 5)</v>
      </c>
      <c r="N4" s="235"/>
      <c r="O4" s="235"/>
      <c r="P4" s="234">
        <f>J4+1</f>
        <v>41878</v>
      </c>
      <c r="Q4" s="234"/>
      <c r="R4" s="234"/>
      <c r="S4" s="235" t="str">
        <f>"(day "&amp;$A$4+2&amp;")"</f>
        <v>(day 6)</v>
      </c>
      <c r="T4" s="235"/>
      <c r="U4" s="235"/>
      <c r="V4" s="234">
        <f>P4+1</f>
        <v>41879</v>
      </c>
      <c r="W4" s="234"/>
      <c r="X4" s="234"/>
      <c r="Y4" s="235" t="str">
        <f>"(day "&amp;$A$4+3&amp;")"</f>
        <v>(day 7)</v>
      </c>
      <c r="Z4" s="235"/>
      <c r="AA4" s="235"/>
      <c r="AB4" s="234">
        <f>V4+1</f>
        <v>41880</v>
      </c>
      <c r="AC4" s="234"/>
      <c r="AD4" s="234"/>
      <c r="AE4" s="235" t="str">
        <f>"(day "&amp;$A$4+4&amp;")"</f>
        <v>(day 8)</v>
      </c>
      <c r="AF4" s="235"/>
      <c r="AG4" s="235"/>
      <c r="AI4" s="6"/>
    </row>
    <row r="5" spans="1:38" s="7" customFormat="1" ht="13.5" customHeight="1">
      <c r="B5" s="26"/>
      <c r="C5" s="26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8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8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8" ht="13.5" customHeight="1">
      <c r="A8" s="9">
        <v>0.32291666666666669</v>
      </c>
      <c r="D8" s="291">
        <f>$A8</f>
        <v>0.32291666666666669</v>
      </c>
      <c r="E8" s="308"/>
      <c r="F8" s="270">
        <f>$A8</f>
        <v>0.32291666666666669</v>
      </c>
      <c r="G8" s="271"/>
      <c r="H8" s="254">
        <f>$A8</f>
        <v>0.32291666666666669</v>
      </c>
      <c r="I8" s="255"/>
      <c r="J8" s="184">
        <f>$A8</f>
        <v>0.32291666666666669</v>
      </c>
      <c r="K8" s="185"/>
      <c r="L8" s="652">
        <f>$A8</f>
        <v>0.32291666666666669</v>
      </c>
      <c r="M8" s="653"/>
      <c r="N8" s="390">
        <f>$A8</f>
        <v>0.32291666666666669</v>
      </c>
      <c r="O8" s="392"/>
      <c r="P8" s="240">
        <f>$A8</f>
        <v>0.32291666666666669</v>
      </c>
      <c r="Q8" s="241"/>
      <c r="R8" s="270">
        <f>$A8</f>
        <v>0.32291666666666669</v>
      </c>
      <c r="S8" s="271"/>
      <c r="T8" s="238">
        <f>$A8</f>
        <v>0.32291666666666669</v>
      </c>
      <c r="U8" s="239"/>
      <c r="V8" s="270">
        <f>$A8</f>
        <v>0.32291666666666669</v>
      </c>
      <c r="W8" s="271"/>
      <c r="X8" s="240">
        <f>$A8</f>
        <v>0.32291666666666669</v>
      </c>
      <c r="Y8" s="295"/>
      <c r="Z8" s="637">
        <f>$A8</f>
        <v>0.32291666666666669</v>
      </c>
      <c r="AA8" s="638"/>
      <c r="AB8" s="238">
        <f>$A8</f>
        <v>0.32291666666666669</v>
      </c>
      <c r="AC8" s="239"/>
      <c r="AD8" s="270">
        <f>$A8</f>
        <v>0.32291666666666669</v>
      </c>
      <c r="AE8" s="271"/>
      <c r="AF8" s="254">
        <f>$A8</f>
        <v>0.32291666666666669</v>
      </c>
      <c r="AG8" s="255"/>
    </row>
    <row r="9" spans="1:38" ht="13.5" customHeight="1">
      <c r="A9" s="9">
        <v>0.33333333333333331</v>
      </c>
      <c r="B9" s="10"/>
      <c r="C9" s="10"/>
      <c r="D9" s="381" t="s">
        <v>5</v>
      </c>
      <c r="E9" s="382"/>
      <c r="F9" s="344" t="s">
        <v>6</v>
      </c>
      <c r="G9" s="371"/>
      <c r="H9" s="348" t="s">
        <v>9</v>
      </c>
      <c r="I9" s="349"/>
      <c r="J9" s="188" t="s">
        <v>26</v>
      </c>
      <c r="K9" s="189"/>
      <c r="L9" s="654" t="s">
        <v>27</v>
      </c>
      <c r="M9" s="655"/>
      <c r="N9" s="437" t="s">
        <v>28</v>
      </c>
      <c r="O9" s="439"/>
      <c r="P9" s="361" t="s">
        <v>8</v>
      </c>
      <c r="Q9" s="362"/>
      <c r="R9" s="344" t="s">
        <v>6</v>
      </c>
      <c r="S9" s="371"/>
      <c r="T9" s="365" t="s">
        <v>10</v>
      </c>
      <c r="U9" s="366"/>
      <c r="V9" s="344" t="s">
        <v>6</v>
      </c>
      <c r="W9" s="371"/>
      <c r="X9" s="361" t="s">
        <v>8</v>
      </c>
      <c r="Y9" s="449"/>
      <c r="Z9" s="633" t="s">
        <v>7</v>
      </c>
      <c r="AA9" s="634"/>
      <c r="AB9" s="365" t="s">
        <v>10</v>
      </c>
      <c r="AC9" s="366"/>
      <c r="AD9" s="344" t="s">
        <v>6</v>
      </c>
      <c r="AE9" s="371"/>
      <c r="AF9" s="348" t="s">
        <v>9</v>
      </c>
      <c r="AG9" s="349"/>
    </row>
    <row r="10" spans="1:38" ht="13.5" customHeight="1">
      <c r="A10" s="9">
        <v>0.34375</v>
      </c>
      <c r="B10" s="10"/>
      <c r="C10" s="10"/>
      <c r="D10" s="381"/>
      <c r="E10" s="382"/>
      <c r="F10" s="344"/>
      <c r="G10" s="371"/>
      <c r="H10" s="348"/>
      <c r="I10" s="349"/>
      <c r="J10" s="390">
        <f>$A10</f>
        <v>0.34375</v>
      </c>
      <c r="K10" s="392"/>
      <c r="L10" s="184">
        <f>$A10</f>
        <v>0.34375</v>
      </c>
      <c r="M10" s="185"/>
      <c r="N10" s="652">
        <f>$A10</f>
        <v>0.34375</v>
      </c>
      <c r="O10" s="653"/>
      <c r="P10" s="361"/>
      <c r="Q10" s="362"/>
      <c r="R10" s="344"/>
      <c r="S10" s="371"/>
      <c r="T10" s="365"/>
      <c r="U10" s="366"/>
      <c r="V10" s="344"/>
      <c r="W10" s="371"/>
      <c r="X10" s="361"/>
      <c r="Y10" s="449"/>
      <c r="Z10" s="633"/>
      <c r="AA10" s="634"/>
      <c r="AB10" s="365"/>
      <c r="AC10" s="366"/>
      <c r="AD10" s="344"/>
      <c r="AE10" s="371"/>
      <c r="AF10" s="348"/>
      <c r="AG10" s="349"/>
    </row>
    <row r="11" spans="1:38" ht="13.5" customHeight="1">
      <c r="A11" s="9">
        <v>0.35416666666666702</v>
      </c>
      <c r="B11" s="10"/>
      <c r="C11" s="10"/>
      <c r="D11" s="383"/>
      <c r="E11" s="384"/>
      <c r="F11" s="346"/>
      <c r="G11" s="372"/>
      <c r="H11" s="350"/>
      <c r="I11" s="351"/>
      <c r="J11" s="437" t="s">
        <v>28</v>
      </c>
      <c r="K11" s="439"/>
      <c r="L11" s="188" t="s">
        <v>26</v>
      </c>
      <c r="M11" s="189"/>
      <c r="N11" s="654" t="s">
        <v>27</v>
      </c>
      <c r="O11" s="655"/>
      <c r="P11" s="363"/>
      <c r="Q11" s="364"/>
      <c r="R11" s="346"/>
      <c r="S11" s="372"/>
      <c r="T11" s="367"/>
      <c r="U11" s="368"/>
      <c r="V11" s="346"/>
      <c r="W11" s="372"/>
      <c r="X11" s="363"/>
      <c r="Y11" s="450"/>
      <c r="Z11" s="635"/>
      <c r="AA11" s="650"/>
      <c r="AB11" s="367"/>
      <c r="AC11" s="368"/>
      <c r="AD11" s="346"/>
      <c r="AE11" s="372"/>
      <c r="AF11" s="350"/>
      <c r="AG11" s="351"/>
    </row>
    <row r="12" spans="1:38" ht="13.5" customHeight="1">
      <c r="A12" s="9">
        <v>0.36458333333333298</v>
      </c>
      <c r="D12" s="637">
        <f>$A12</f>
        <v>0.36458333333333298</v>
      </c>
      <c r="E12" s="638"/>
      <c r="F12" s="238">
        <f>$A12</f>
        <v>0.36458333333333298</v>
      </c>
      <c r="G12" s="239"/>
      <c r="H12" s="240">
        <f>$A12</f>
        <v>0.36458333333333298</v>
      </c>
      <c r="I12" s="241"/>
      <c r="J12" s="652">
        <f>$A12</f>
        <v>0.36458333333333298</v>
      </c>
      <c r="K12" s="653"/>
      <c r="L12" s="390">
        <f>$A12</f>
        <v>0.36458333333333298</v>
      </c>
      <c r="M12" s="392"/>
      <c r="N12" s="184">
        <f>$A12</f>
        <v>0.36458333333333298</v>
      </c>
      <c r="O12" s="185"/>
      <c r="P12" s="291">
        <f>$A12</f>
        <v>0.36458333333333298</v>
      </c>
      <c r="Q12" s="308"/>
      <c r="R12" s="254">
        <f>$A12</f>
        <v>0.36458333333333298</v>
      </c>
      <c r="S12" s="255"/>
      <c r="T12" s="637">
        <f>$A12</f>
        <v>0.36458333333333298</v>
      </c>
      <c r="U12" s="638"/>
      <c r="V12" s="637">
        <f>$A12</f>
        <v>0.36458333333333298</v>
      </c>
      <c r="W12" s="638"/>
      <c r="X12" s="254">
        <f>$A12</f>
        <v>0.36458333333333298</v>
      </c>
      <c r="Y12" s="255"/>
      <c r="Z12" s="270">
        <f>$A12</f>
        <v>0.36458333333333298</v>
      </c>
      <c r="AA12" s="271"/>
      <c r="AB12" s="254">
        <f>$A12</f>
        <v>0.36458333333333298</v>
      </c>
      <c r="AC12" s="255"/>
      <c r="AD12" s="240">
        <f>$A12</f>
        <v>0.36458333333333298</v>
      </c>
      <c r="AE12" s="295"/>
      <c r="AF12" s="270">
        <f>$A12</f>
        <v>0.36458333333333298</v>
      </c>
      <c r="AG12" s="271"/>
    </row>
    <row r="13" spans="1:38" ht="13.5" customHeight="1">
      <c r="A13" s="9">
        <v>0.375</v>
      </c>
      <c r="B13" s="10"/>
      <c r="C13" s="10"/>
      <c r="D13" s="633" t="s">
        <v>7</v>
      </c>
      <c r="E13" s="634"/>
      <c r="F13" s="365" t="s">
        <v>10</v>
      </c>
      <c r="G13" s="366"/>
      <c r="H13" s="361" t="s">
        <v>8</v>
      </c>
      <c r="I13" s="362"/>
      <c r="J13" s="654" t="s">
        <v>27</v>
      </c>
      <c r="K13" s="655"/>
      <c r="L13" s="437" t="s">
        <v>28</v>
      </c>
      <c r="M13" s="439"/>
      <c r="N13" s="188" t="s">
        <v>26</v>
      </c>
      <c r="O13" s="189"/>
      <c r="P13" s="381" t="s">
        <v>5</v>
      </c>
      <c r="Q13" s="382"/>
      <c r="R13" s="348" t="s">
        <v>9</v>
      </c>
      <c r="S13" s="349"/>
      <c r="T13" s="633" t="s">
        <v>7</v>
      </c>
      <c r="U13" s="634"/>
      <c r="V13" s="633" t="s">
        <v>7</v>
      </c>
      <c r="W13" s="634"/>
      <c r="X13" s="348" t="s">
        <v>9</v>
      </c>
      <c r="Y13" s="349"/>
      <c r="Z13" s="344" t="s">
        <v>6</v>
      </c>
      <c r="AA13" s="371"/>
      <c r="AB13" s="348" t="s">
        <v>9</v>
      </c>
      <c r="AC13" s="349"/>
      <c r="AD13" s="361" t="s">
        <v>8</v>
      </c>
      <c r="AE13" s="449"/>
      <c r="AF13" s="344" t="s">
        <v>6</v>
      </c>
      <c r="AG13" s="371"/>
    </row>
    <row r="14" spans="1:38" ht="13.5" customHeight="1">
      <c r="A14" s="9">
        <v>0.38541666666666702</v>
      </c>
      <c r="B14" s="10"/>
      <c r="C14" s="10"/>
      <c r="D14" s="633"/>
      <c r="E14" s="634"/>
      <c r="F14" s="365"/>
      <c r="G14" s="366"/>
      <c r="H14" s="361"/>
      <c r="I14" s="362"/>
      <c r="J14" s="238">
        <f>$A14</f>
        <v>0.38541666666666702</v>
      </c>
      <c r="K14" s="239"/>
      <c r="L14" s="291">
        <f>$A14</f>
        <v>0.38541666666666702</v>
      </c>
      <c r="M14" s="308"/>
      <c r="N14" s="637">
        <f>$A14</f>
        <v>0.38541666666666702</v>
      </c>
      <c r="O14" s="638"/>
      <c r="P14" s="381"/>
      <c r="Q14" s="382"/>
      <c r="R14" s="348"/>
      <c r="S14" s="349"/>
      <c r="T14" s="633"/>
      <c r="U14" s="634"/>
      <c r="V14" s="633"/>
      <c r="W14" s="634"/>
      <c r="X14" s="348"/>
      <c r="Y14" s="349"/>
      <c r="Z14" s="344"/>
      <c r="AA14" s="371"/>
      <c r="AB14" s="348"/>
      <c r="AC14" s="349"/>
      <c r="AD14" s="361"/>
      <c r="AE14" s="449"/>
      <c r="AF14" s="344"/>
      <c r="AG14" s="371"/>
    </row>
    <row r="15" spans="1:38" ht="13.5" customHeight="1">
      <c r="A15" s="9">
        <v>0.39583333333333298</v>
      </c>
      <c r="B15" s="10"/>
      <c r="C15" s="10"/>
      <c r="D15" s="635"/>
      <c r="E15" s="636"/>
      <c r="F15" s="367"/>
      <c r="G15" s="368"/>
      <c r="H15" s="363"/>
      <c r="I15" s="364"/>
      <c r="J15" s="365" t="s">
        <v>10</v>
      </c>
      <c r="K15" s="366"/>
      <c r="L15" s="381" t="s">
        <v>5</v>
      </c>
      <c r="M15" s="382"/>
      <c r="N15" s="633" t="s">
        <v>7</v>
      </c>
      <c r="O15" s="634"/>
      <c r="P15" s="383"/>
      <c r="Q15" s="384"/>
      <c r="R15" s="350"/>
      <c r="S15" s="388"/>
      <c r="T15" s="635"/>
      <c r="U15" s="650"/>
      <c r="V15" s="635"/>
      <c r="W15" s="650"/>
      <c r="X15" s="350"/>
      <c r="Y15" s="388"/>
      <c r="Z15" s="346"/>
      <c r="AA15" s="372"/>
      <c r="AB15" s="350"/>
      <c r="AC15" s="388"/>
      <c r="AD15" s="363"/>
      <c r="AE15" s="450"/>
      <c r="AF15" s="346"/>
      <c r="AG15" s="372"/>
    </row>
    <row r="16" spans="1:38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367"/>
      <c r="K16" s="368"/>
      <c r="L16" s="383"/>
      <c r="M16" s="384"/>
      <c r="N16" s="635"/>
      <c r="O16" s="650"/>
      <c r="P16" s="218">
        <f>$A16</f>
        <v>0.40625</v>
      </c>
      <c r="Q16" s="213"/>
      <c r="R16" s="213"/>
      <c r="S16" s="213"/>
      <c r="T16" s="213"/>
      <c r="U16" s="214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4" t="s">
        <v>48</v>
      </c>
      <c r="AJ16" s="3" t="s">
        <v>56</v>
      </c>
      <c r="AK16" s="3" t="s">
        <v>55</v>
      </c>
      <c r="AL16" s="3" t="s">
        <v>57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637">
        <v>0.4201388888888889</v>
      </c>
      <c r="K17" s="638"/>
      <c r="L17" s="238">
        <v>0.4201388888888889</v>
      </c>
      <c r="M17" s="239"/>
      <c r="N17" s="291">
        <v>0.4201388888888889</v>
      </c>
      <c r="O17" s="308"/>
      <c r="P17" s="206" t="s">
        <v>20</v>
      </c>
      <c r="Q17" s="207"/>
      <c r="R17" s="207"/>
      <c r="S17" s="207"/>
      <c r="T17" s="207"/>
      <c r="U17" s="208"/>
      <c r="V17" s="206" t="s">
        <v>20</v>
      </c>
      <c r="W17" s="207"/>
      <c r="X17" s="207"/>
      <c r="Y17" s="207"/>
      <c r="Z17" s="207"/>
      <c r="AA17" s="208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38">
        <f>$A18</f>
        <v>0.42708333333333298</v>
      </c>
      <c r="E18" s="239"/>
      <c r="F18" s="240">
        <f>$A18</f>
        <v>0.42708333333333298</v>
      </c>
      <c r="G18" s="295"/>
      <c r="H18" s="637">
        <f>$A18</f>
        <v>0.42708333333333298</v>
      </c>
      <c r="I18" s="638"/>
      <c r="J18" s="633" t="s">
        <v>7</v>
      </c>
      <c r="K18" s="634"/>
      <c r="L18" s="365" t="s">
        <v>10</v>
      </c>
      <c r="M18" s="366"/>
      <c r="N18" s="381" t="s">
        <v>5</v>
      </c>
      <c r="O18" s="382"/>
      <c r="P18" s="637">
        <f>$A18</f>
        <v>0.42708333333333298</v>
      </c>
      <c r="Q18" s="638"/>
      <c r="R18" s="238">
        <f>$A18</f>
        <v>0.42708333333333298</v>
      </c>
      <c r="S18" s="239"/>
      <c r="T18" s="291">
        <f>$A18</f>
        <v>0.42708333333333298</v>
      </c>
      <c r="U18" s="308"/>
      <c r="V18" s="240">
        <f>$A18</f>
        <v>0.42708333333333298</v>
      </c>
      <c r="W18" s="295"/>
      <c r="X18" s="11">
        <f>$A18</f>
        <v>0.42708333333333298</v>
      </c>
      <c r="Y18" s="20">
        <f>$A18</f>
        <v>0.42708333333333298</v>
      </c>
      <c r="Z18" s="254">
        <f>$A18</f>
        <v>0.42708333333333298</v>
      </c>
      <c r="AA18" s="255"/>
      <c r="AB18" s="240">
        <f>$A18</f>
        <v>0.42708333333333298</v>
      </c>
      <c r="AC18" s="295"/>
      <c r="AD18" s="254">
        <f>$A18</f>
        <v>0.42708333333333298</v>
      </c>
      <c r="AE18" s="255"/>
      <c r="AF18" s="238">
        <f>$A18</f>
        <v>0.42708333333333298</v>
      </c>
      <c r="AG18" s="239"/>
      <c r="AI18" s="4" t="s">
        <v>6</v>
      </c>
      <c r="AJ18" s="49">
        <v>4</v>
      </c>
      <c r="AK18" s="48"/>
    </row>
    <row r="19" spans="1:38" ht="13.5" customHeight="1">
      <c r="A19" s="9">
        <v>0.4375</v>
      </c>
      <c r="B19" s="10"/>
      <c r="C19" s="10"/>
      <c r="D19" s="365" t="s">
        <v>10</v>
      </c>
      <c r="E19" s="366"/>
      <c r="F19" s="361" t="s">
        <v>8</v>
      </c>
      <c r="G19" s="449"/>
      <c r="H19" s="633" t="s">
        <v>7</v>
      </c>
      <c r="I19" s="634"/>
      <c r="J19" s="635"/>
      <c r="K19" s="650"/>
      <c r="L19" s="367"/>
      <c r="M19" s="368"/>
      <c r="N19" s="383"/>
      <c r="O19" s="384"/>
      <c r="P19" s="633" t="s">
        <v>7</v>
      </c>
      <c r="Q19" s="634"/>
      <c r="R19" s="365" t="s">
        <v>10</v>
      </c>
      <c r="S19" s="366"/>
      <c r="T19" s="381" t="s">
        <v>5</v>
      </c>
      <c r="U19" s="382"/>
      <c r="V19" s="361" t="s">
        <v>8</v>
      </c>
      <c r="W19" s="449"/>
      <c r="X19" s="23"/>
      <c r="Y19" s="656" t="s">
        <v>6</v>
      </c>
      <c r="Z19" s="348" t="s">
        <v>9</v>
      </c>
      <c r="AA19" s="349"/>
      <c r="AB19" s="361" t="s">
        <v>8</v>
      </c>
      <c r="AC19" s="449"/>
      <c r="AD19" s="348" t="s">
        <v>9</v>
      </c>
      <c r="AE19" s="349"/>
      <c r="AF19" s="365" t="s">
        <v>10</v>
      </c>
      <c r="AG19" s="366"/>
      <c r="AI19" s="4" t="s">
        <v>8</v>
      </c>
      <c r="AJ19" s="49">
        <v>4</v>
      </c>
      <c r="AK19" s="48"/>
    </row>
    <row r="20" spans="1:38" ht="13.5" customHeight="1">
      <c r="A20" s="9">
        <v>0.44791666666666702</v>
      </c>
      <c r="D20" s="365"/>
      <c r="E20" s="366"/>
      <c r="F20" s="361"/>
      <c r="G20" s="449"/>
      <c r="H20" s="633"/>
      <c r="I20" s="634"/>
      <c r="J20" s="291">
        <v>0.4548611111111111</v>
      </c>
      <c r="K20" s="308"/>
      <c r="L20" s="637">
        <v>0.4548611111111111</v>
      </c>
      <c r="M20" s="638"/>
      <c r="N20" s="238">
        <v>0.4548611111111111</v>
      </c>
      <c r="O20" s="239"/>
      <c r="P20" s="633"/>
      <c r="Q20" s="634"/>
      <c r="R20" s="365"/>
      <c r="S20" s="366"/>
      <c r="T20" s="381"/>
      <c r="U20" s="382"/>
      <c r="V20" s="361"/>
      <c r="W20" s="449"/>
      <c r="X20" s="23" t="s">
        <v>7</v>
      </c>
      <c r="Y20" s="656"/>
      <c r="Z20" s="348"/>
      <c r="AA20" s="349"/>
      <c r="AB20" s="361"/>
      <c r="AC20" s="449"/>
      <c r="AD20" s="348"/>
      <c r="AE20" s="349"/>
      <c r="AF20" s="365"/>
      <c r="AG20" s="366"/>
      <c r="AI20" s="4" t="s">
        <v>9</v>
      </c>
      <c r="AJ20" s="49">
        <v>4</v>
      </c>
      <c r="AK20" s="48"/>
    </row>
    <row r="21" spans="1:38" ht="13.5" customHeight="1">
      <c r="A21" s="9">
        <v>0.45833333333333298</v>
      </c>
      <c r="B21" s="10"/>
      <c r="C21" s="10"/>
      <c r="D21" s="367"/>
      <c r="E21" s="368"/>
      <c r="F21" s="363"/>
      <c r="G21" s="450"/>
      <c r="H21" s="635"/>
      <c r="I21" s="650"/>
      <c r="J21" s="381" t="s">
        <v>5</v>
      </c>
      <c r="K21" s="382"/>
      <c r="L21" s="633" t="s">
        <v>7</v>
      </c>
      <c r="M21" s="634"/>
      <c r="N21" s="365" t="s">
        <v>10</v>
      </c>
      <c r="O21" s="366"/>
      <c r="P21" s="635"/>
      <c r="Q21" s="650"/>
      <c r="R21" s="367"/>
      <c r="S21" s="368"/>
      <c r="T21" s="383"/>
      <c r="U21" s="384"/>
      <c r="V21" s="363"/>
      <c r="W21" s="450"/>
      <c r="X21" s="24"/>
      <c r="Y21" s="657"/>
      <c r="Z21" s="350"/>
      <c r="AA21" s="388"/>
      <c r="AB21" s="363"/>
      <c r="AC21" s="450"/>
      <c r="AD21" s="350"/>
      <c r="AE21" s="388"/>
      <c r="AF21" s="367"/>
      <c r="AG21" s="368"/>
      <c r="AI21" s="4" t="s">
        <v>10</v>
      </c>
      <c r="AJ21" s="49">
        <f>3+(50/60)</f>
        <v>3.8333333333333335</v>
      </c>
      <c r="AK21" s="48"/>
    </row>
    <row r="22" spans="1:38" ht="13.5" customHeight="1">
      <c r="A22" s="9">
        <v>0.46875</v>
      </c>
      <c r="B22" s="10"/>
      <c r="C22" s="10"/>
      <c r="D22" s="270">
        <f>$A22</f>
        <v>0.46875</v>
      </c>
      <c r="E22" s="271"/>
      <c r="F22" s="254">
        <f>$A22</f>
        <v>0.46875</v>
      </c>
      <c r="G22" s="255"/>
      <c r="H22" s="291">
        <f>$A22</f>
        <v>0.46875</v>
      </c>
      <c r="I22" s="308"/>
      <c r="J22" s="383"/>
      <c r="K22" s="384"/>
      <c r="L22" s="635"/>
      <c r="M22" s="650"/>
      <c r="N22" s="367"/>
      <c r="O22" s="368"/>
      <c r="P22" s="238">
        <f>$A22</f>
        <v>0.46875</v>
      </c>
      <c r="Q22" s="239"/>
      <c r="R22" s="240">
        <f>$A22</f>
        <v>0.46875</v>
      </c>
      <c r="S22" s="241"/>
      <c r="T22" s="270">
        <f>$A22</f>
        <v>0.46875</v>
      </c>
      <c r="U22" s="271"/>
      <c r="V22" s="254">
        <f>$A22</f>
        <v>0.46875</v>
      </c>
      <c r="W22" s="255"/>
      <c r="X22" s="20">
        <f>$A22</f>
        <v>0.46875</v>
      </c>
      <c r="Y22" s="11">
        <f>$A22</f>
        <v>0.46875</v>
      </c>
      <c r="Z22" s="240">
        <f>$A22</f>
        <v>0.46875</v>
      </c>
      <c r="AA22" s="295"/>
      <c r="AB22" s="270">
        <f>$A22</f>
        <v>0.46875</v>
      </c>
      <c r="AC22" s="271"/>
      <c r="AD22" s="238">
        <f>$A22</f>
        <v>0.46875</v>
      </c>
      <c r="AE22" s="309"/>
      <c r="AF22" s="240">
        <f>$A22</f>
        <v>0.46875</v>
      </c>
      <c r="AG22" s="241"/>
      <c r="AI22" s="4" t="s">
        <v>7</v>
      </c>
      <c r="AJ22" s="49">
        <f>3+(50/60)</f>
        <v>3.8333333333333335</v>
      </c>
      <c r="AK22" s="48"/>
    </row>
    <row r="23" spans="1:38" ht="13.5" customHeight="1">
      <c r="A23" s="9">
        <v>0.47916666666666702</v>
      </c>
      <c r="B23" s="10"/>
      <c r="C23" s="10"/>
      <c r="D23" s="344" t="s">
        <v>6</v>
      </c>
      <c r="E23" s="371"/>
      <c r="F23" s="348" t="s">
        <v>9</v>
      </c>
      <c r="G23" s="349"/>
      <c r="H23" s="381" t="s">
        <v>5</v>
      </c>
      <c r="I23" s="382"/>
      <c r="J23" s="212">
        <v>0.48958333333333331</v>
      </c>
      <c r="K23" s="213"/>
      <c r="L23" s="213"/>
      <c r="M23" s="213"/>
      <c r="N23" s="213"/>
      <c r="O23" s="214"/>
      <c r="P23" s="365" t="s">
        <v>10</v>
      </c>
      <c r="Q23" s="366"/>
      <c r="R23" s="361" t="s">
        <v>8</v>
      </c>
      <c r="S23" s="362"/>
      <c r="T23" s="344" t="s">
        <v>6</v>
      </c>
      <c r="U23" s="371"/>
      <c r="V23" s="348" t="s">
        <v>9</v>
      </c>
      <c r="W23" s="349"/>
      <c r="X23" s="656" t="s">
        <v>6</v>
      </c>
      <c r="Y23" s="23"/>
      <c r="Z23" s="361" t="s">
        <v>8</v>
      </c>
      <c r="AA23" s="449"/>
      <c r="AB23" s="344" t="s">
        <v>6</v>
      </c>
      <c r="AC23" s="371"/>
      <c r="AD23" s="365" t="s">
        <v>10</v>
      </c>
      <c r="AE23" s="451"/>
      <c r="AF23" s="361" t="s">
        <v>8</v>
      </c>
      <c r="AG23" s="362"/>
      <c r="AI23" s="4" t="s">
        <v>5</v>
      </c>
      <c r="AJ23" s="49">
        <f>2+(50/60)</f>
        <v>2.8333333333333335</v>
      </c>
      <c r="AK23" s="48"/>
    </row>
    <row r="24" spans="1:38" ht="13.5" customHeight="1">
      <c r="A24" s="9">
        <v>0.48958333333333298</v>
      </c>
      <c r="D24" s="344"/>
      <c r="E24" s="371"/>
      <c r="F24" s="348"/>
      <c r="G24" s="349"/>
      <c r="H24" s="381"/>
      <c r="I24" s="382"/>
      <c r="J24" s="358" t="s">
        <v>29</v>
      </c>
      <c r="K24" s="359"/>
      <c r="L24" s="359"/>
      <c r="M24" s="359"/>
      <c r="N24" s="359"/>
      <c r="O24" s="360"/>
      <c r="P24" s="365"/>
      <c r="Q24" s="366"/>
      <c r="R24" s="361"/>
      <c r="S24" s="362"/>
      <c r="T24" s="344"/>
      <c r="U24" s="371"/>
      <c r="V24" s="348"/>
      <c r="W24" s="349"/>
      <c r="X24" s="656"/>
      <c r="Y24" s="23" t="s">
        <v>7</v>
      </c>
      <c r="Z24" s="361"/>
      <c r="AA24" s="449"/>
      <c r="AB24" s="344"/>
      <c r="AC24" s="371"/>
      <c r="AD24" s="365"/>
      <c r="AE24" s="451"/>
      <c r="AF24" s="361"/>
      <c r="AG24" s="362"/>
      <c r="AI24" s="4" t="s">
        <v>14</v>
      </c>
      <c r="AJ24" s="49">
        <v>1</v>
      </c>
      <c r="AK24" s="48"/>
    </row>
    <row r="25" spans="1:38" ht="13.5" customHeight="1">
      <c r="A25" s="9">
        <v>0.5</v>
      </c>
      <c r="B25" s="10"/>
      <c r="C25" s="10"/>
      <c r="D25" s="346"/>
      <c r="E25" s="372"/>
      <c r="F25" s="350"/>
      <c r="G25" s="388"/>
      <c r="H25" s="383"/>
      <c r="I25" s="384"/>
      <c r="J25" s="358"/>
      <c r="K25" s="359"/>
      <c r="L25" s="359"/>
      <c r="M25" s="359"/>
      <c r="N25" s="359"/>
      <c r="O25" s="360"/>
      <c r="P25" s="367"/>
      <c r="Q25" s="368"/>
      <c r="R25" s="363"/>
      <c r="S25" s="364"/>
      <c r="T25" s="346"/>
      <c r="U25" s="372"/>
      <c r="V25" s="350"/>
      <c r="W25" s="388"/>
      <c r="X25" s="657"/>
      <c r="Y25" s="24"/>
      <c r="Z25" s="363"/>
      <c r="AA25" s="450"/>
      <c r="AB25" s="346"/>
      <c r="AC25" s="372"/>
      <c r="AD25" s="367"/>
      <c r="AE25" s="452"/>
      <c r="AF25" s="363"/>
      <c r="AG25" s="364"/>
      <c r="AI25" s="4" t="s">
        <v>11</v>
      </c>
      <c r="AJ25" s="49">
        <v>3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358"/>
      <c r="K26" s="359"/>
      <c r="L26" s="359"/>
      <c r="M26" s="359"/>
      <c r="N26" s="359"/>
      <c r="O26" s="360"/>
      <c r="P26" s="212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49">
        <v>1.5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358"/>
      <c r="K27" s="359"/>
      <c r="L27" s="359"/>
      <c r="M27" s="359"/>
      <c r="N27" s="359"/>
      <c r="O27" s="360"/>
      <c r="P27" s="203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4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49">
        <v>2</v>
      </c>
      <c r="AK27" s="48"/>
    </row>
    <row r="28" spans="1:38" ht="13.5" customHeight="1">
      <c r="A28" s="9">
        <v>0.53125</v>
      </c>
      <c r="D28" s="254">
        <f>$A28</f>
        <v>0.53125</v>
      </c>
      <c r="E28" s="255"/>
      <c r="F28" s="13">
        <f>$A28</f>
        <v>0.53125</v>
      </c>
      <c r="G28" s="11">
        <f>$A28</f>
        <v>0.53125</v>
      </c>
      <c r="H28" s="270">
        <f>$A28</f>
        <v>0.53125</v>
      </c>
      <c r="I28" s="271"/>
      <c r="J28" s="390">
        <f>$A28</f>
        <v>0.53125</v>
      </c>
      <c r="K28" s="556"/>
      <c r="L28" s="556"/>
      <c r="M28" s="556"/>
      <c r="N28" s="556"/>
      <c r="O28" s="557"/>
      <c r="P28" s="270">
        <f>$A28</f>
        <v>0.53125</v>
      </c>
      <c r="Q28" s="271"/>
      <c r="R28" s="11">
        <f>$A28</f>
        <v>0.53125</v>
      </c>
      <c r="S28" s="13">
        <f>$A28</f>
        <v>0.53125</v>
      </c>
      <c r="T28" s="254">
        <f>$A28</f>
        <v>0.53125</v>
      </c>
      <c r="U28" s="255"/>
      <c r="V28" s="215">
        <f>$A28</f>
        <v>0.53125</v>
      </c>
      <c r="W28" s="631"/>
      <c r="X28" s="631"/>
      <c r="Y28" s="631"/>
      <c r="Z28" s="631"/>
      <c r="AA28" s="632"/>
      <c r="AB28" s="390">
        <f>$A28</f>
        <v>0.53125</v>
      </c>
      <c r="AC28" s="556"/>
      <c r="AD28" s="556"/>
      <c r="AE28" s="556"/>
      <c r="AF28" s="556"/>
      <c r="AG28" s="557"/>
      <c r="AI28" s="4" t="s">
        <v>25</v>
      </c>
      <c r="AJ28" s="49">
        <v>0.5</v>
      </c>
      <c r="AK28" s="48"/>
    </row>
    <row r="29" spans="1:38" ht="13.5" customHeight="1">
      <c r="A29" s="9">
        <v>4.1666666666666664E-2</v>
      </c>
      <c r="B29" s="10"/>
      <c r="C29" s="10"/>
      <c r="D29" s="348" t="s">
        <v>9</v>
      </c>
      <c r="E29" s="349"/>
      <c r="F29" s="14"/>
      <c r="G29" s="23"/>
      <c r="H29" s="344" t="s">
        <v>6</v>
      </c>
      <c r="I29" s="371"/>
      <c r="J29" s="401" t="s">
        <v>13</v>
      </c>
      <c r="K29" s="402"/>
      <c r="L29" s="402"/>
      <c r="M29" s="402"/>
      <c r="N29" s="402"/>
      <c r="O29" s="403"/>
      <c r="P29" s="344" t="s">
        <v>6</v>
      </c>
      <c r="Q29" s="371"/>
      <c r="R29" s="23"/>
      <c r="S29" s="14"/>
      <c r="T29" s="348" t="s">
        <v>9</v>
      </c>
      <c r="U29" s="349"/>
      <c r="V29" s="194" t="s">
        <v>21</v>
      </c>
      <c r="W29" s="195"/>
      <c r="X29" s="195"/>
      <c r="Y29" s="195"/>
      <c r="Z29" s="195"/>
      <c r="AA29" s="196"/>
      <c r="AB29" s="394" t="s">
        <v>24</v>
      </c>
      <c r="AC29" s="395"/>
      <c r="AD29" s="395"/>
      <c r="AE29" s="395"/>
      <c r="AF29" s="395"/>
      <c r="AG29" s="396"/>
      <c r="AI29" s="4" t="s">
        <v>39</v>
      </c>
      <c r="AJ29" s="49">
        <v>0</v>
      </c>
      <c r="AK29" s="48"/>
    </row>
    <row r="30" spans="1:38" ht="13.5" customHeight="1">
      <c r="A30" s="9">
        <v>5.2083333333333336E-2</v>
      </c>
      <c r="B30" s="10"/>
      <c r="C30" s="10"/>
      <c r="D30" s="348"/>
      <c r="E30" s="349"/>
      <c r="F30" s="14" t="s">
        <v>5</v>
      </c>
      <c r="G30" s="23" t="s">
        <v>7</v>
      </c>
      <c r="H30" s="344"/>
      <c r="I30" s="371"/>
      <c r="J30" s="401"/>
      <c r="K30" s="402"/>
      <c r="L30" s="402"/>
      <c r="M30" s="402"/>
      <c r="N30" s="402"/>
      <c r="O30" s="403"/>
      <c r="P30" s="344"/>
      <c r="Q30" s="371"/>
      <c r="R30" s="23" t="s">
        <v>7</v>
      </c>
      <c r="S30" s="14" t="s">
        <v>5</v>
      </c>
      <c r="T30" s="348"/>
      <c r="U30" s="349"/>
      <c r="V30" s="194"/>
      <c r="W30" s="195"/>
      <c r="X30" s="195"/>
      <c r="Y30" s="195"/>
      <c r="Z30" s="195"/>
      <c r="AA30" s="196"/>
      <c r="AB30" s="394"/>
      <c r="AC30" s="395"/>
      <c r="AD30" s="395"/>
      <c r="AE30" s="395"/>
      <c r="AF30" s="395"/>
      <c r="AG30" s="396"/>
      <c r="AI30" s="4" t="s">
        <v>52</v>
      </c>
      <c r="AJ30" s="49">
        <v>4.5</v>
      </c>
      <c r="AK30" s="48"/>
    </row>
    <row r="31" spans="1:38" ht="13.5" customHeight="1">
      <c r="A31" s="9">
        <v>6.25E-2</v>
      </c>
      <c r="B31" s="10"/>
      <c r="C31" s="10"/>
      <c r="D31" s="350"/>
      <c r="E31" s="388"/>
      <c r="F31" s="15"/>
      <c r="G31" s="24"/>
      <c r="H31" s="346"/>
      <c r="I31" s="372"/>
      <c r="J31" s="437"/>
      <c r="K31" s="438"/>
      <c r="L31" s="438"/>
      <c r="M31" s="438"/>
      <c r="N31" s="438"/>
      <c r="O31" s="439"/>
      <c r="P31" s="346"/>
      <c r="Q31" s="372"/>
      <c r="R31" s="24"/>
      <c r="S31" s="15"/>
      <c r="T31" s="350"/>
      <c r="U31" s="388"/>
      <c r="V31" s="194"/>
      <c r="W31" s="195"/>
      <c r="X31" s="195"/>
      <c r="Y31" s="195"/>
      <c r="Z31" s="195"/>
      <c r="AA31" s="196"/>
      <c r="AB31" s="394"/>
      <c r="AC31" s="395"/>
      <c r="AD31" s="395"/>
      <c r="AE31" s="395"/>
      <c r="AF31" s="395"/>
      <c r="AG31" s="396"/>
    </row>
    <row r="32" spans="1:38" s="4" customFormat="1" ht="13.5" customHeight="1">
      <c r="A32" s="9">
        <v>7.2916666666666699E-2</v>
      </c>
      <c r="B32" s="25"/>
      <c r="C32" s="25"/>
      <c r="D32" s="240">
        <f>$A32</f>
        <v>7.2916666666666699E-2</v>
      </c>
      <c r="E32" s="295"/>
      <c r="F32" s="11">
        <f>$A32</f>
        <v>7.2916666666666699E-2</v>
      </c>
      <c r="G32" s="13">
        <f>$A32</f>
        <v>7.2916666666666699E-2</v>
      </c>
      <c r="H32" s="238">
        <f>$A32</f>
        <v>7.2916666666666699E-2</v>
      </c>
      <c r="I32" s="239"/>
      <c r="J32" s="218">
        <f>$A32</f>
        <v>7.2916666666666699E-2</v>
      </c>
      <c r="K32" s="213"/>
      <c r="L32" s="213"/>
      <c r="M32" s="213"/>
      <c r="N32" s="213"/>
      <c r="O32" s="214"/>
      <c r="P32" s="254">
        <f>$A32</f>
        <v>7.2916666666666699E-2</v>
      </c>
      <c r="Q32" s="255"/>
      <c r="R32" s="13">
        <f>$A32</f>
        <v>7.2916666666666699E-2</v>
      </c>
      <c r="S32" s="11">
        <f>$A32</f>
        <v>7.2916666666666699E-2</v>
      </c>
      <c r="T32" s="240">
        <f>$A32</f>
        <v>7.2916666666666699E-2</v>
      </c>
      <c r="U32" s="295"/>
      <c r="V32" s="194"/>
      <c r="W32" s="195"/>
      <c r="X32" s="195"/>
      <c r="Y32" s="195"/>
      <c r="Z32" s="195"/>
      <c r="AA32" s="196"/>
      <c r="AB32" s="394"/>
      <c r="AC32" s="395"/>
      <c r="AD32" s="395"/>
      <c r="AE32" s="395"/>
      <c r="AF32" s="395"/>
      <c r="AG32" s="396"/>
      <c r="AI32" s="4" t="s">
        <v>58</v>
      </c>
      <c r="AJ32" s="48">
        <f>SUM(AJ18:AJ30)</f>
        <v>35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361" t="s">
        <v>8</v>
      </c>
      <c r="E33" s="449"/>
      <c r="F33" s="23"/>
      <c r="G33" s="14"/>
      <c r="H33" s="365" t="s">
        <v>10</v>
      </c>
      <c r="I33" s="366"/>
      <c r="J33" s="373" t="s">
        <v>30</v>
      </c>
      <c r="K33" s="356"/>
      <c r="L33" s="356"/>
      <c r="M33" s="356"/>
      <c r="N33" s="356"/>
      <c r="O33" s="357"/>
      <c r="P33" s="348" t="s">
        <v>9</v>
      </c>
      <c r="Q33" s="349"/>
      <c r="R33" s="14"/>
      <c r="S33" s="23"/>
      <c r="T33" s="361" t="s">
        <v>8</v>
      </c>
      <c r="U33" s="449"/>
      <c r="V33" s="194"/>
      <c r="W33" s="195"/>
      <c r="X33" s="195"/>
      <c r="Y33" s="195"/>
      <c r="Z33" s="195"/>
      <c r="AA33" s="196"/>
      <c r="AB33" s="394"/>
      <c r="AC33" s="395"/>
      <c r="AD33" s="395"/>
      <c r="AE33" s="395"/>
      <c r="AF33" s="395"/>
      <c r="AG33" s="396"/>
    </row>
    <row r="34" spans="1:33" s="4" customFormat="1" ht="13.5" customHeight="1">
      <c r="A34" s="9">
        <v>9.3750000000000097E-2</v>
      </c>
      <c r="B34" s="10"/>
      <c r="C34" s="10"/>
      <c r="D34" s="361"/>
      <c r="E34" s="449"/>
      <c r="F34" s="23" t="s">
        <v>7</v>
      </c>
      <c r="G34" s="14" t="s">
        <v>5</v>
      </c>
      <c r="H34" s="365"/>
      <c r="I34" s="366"/>
      <c r="J34" s="373"/>
      <c r="K34" s="356"/>
      <c r="L34" s="356"/>
      <c r="M34" s="356"/>
      <c r="N34" s="356"/>
      <c r="O34" s="357"/>
      <c r="P34" s="348"/>
      <c r="Q34" s="349"/>
      <c r="R34" s="14" t="s">
        <v>5</v>
      </c>
      <c r="S34" s="23" t="s">
        <v>7</v>
      </c>
      <c r="T34" s="361"/>
      <c r="U34" s="449"/>
      <c r="V34" s="194"/>
      <c r="W34" s="195"/>
      <c r="X34" s="195"/>
      <c r="Y34" s="195"/>
      <c r="Z34" s="195"/>
      <c r="AA34" s="196"/>
      <c r="AB34" s="394"/>
      <c r="AC34" s="395"/>
      <c r="AD34" s="395"/>
      <c r="AE34" s="395"/>
      <c r="AF34" s="395"/>
      <c r="AG34" s="396"/>
    </row>
    <row r="35" spans="1:33" s="4" customFormat="1" ht="13.5" customHeight="1">
      <c r="A35" s="9">
        <v>0.104166666666667</v>
      </c>
      <c r="B35" s="10"/>
      <c r="C35" s="10"/>
      <c r="D35" s="363"/>
      <c r="E35" s="450"/>
      <c r="F35" s="24"/>
      <c r="G35" s="15"/>
      <c r="H35" s="367"/>
      <c r="I35" s="368"/>
      <c r="J35" s="206"/>
      <c r="K35" s="207"/>
      <c r="L35" s="207"/>
      <c r="M35" s="207"/>
      <c r="N35" s="207"/>
      <c r="O35" s="208"/>
      <c r="P35" s="350"/>
      <c r="Q35" s="351"/>
      <c r="R35" s="15"/>
      <c r="S35" s="24"/>
      <c r="T35" s="363"/>
      <c r="U35" s="450"/>
      <c r="V35" s="197"/>
      <c r="W35" s="198"/>
      <c r="X35" s="198"/>
      <c r="Y35" s="198"/>
      <c r="Z35" s="198"/>
      <c r="AA35" s="199"/>
      <c r="AB35" s="397"/>
      <c r="AC35" s="398"/>
      <c r="AD35" s="398"/>
      <c r="AE35" s="398"/>
      <c r="AF35" s="398"/>
      <c r="AG35" s="399"/>
    </row>
    <row r="36" spans="1:33" s="4" customFormat="1" ht="13.5" customHeight="1">
      <c r="A36" s="9">
        <v>0.114583333333333</v>
      </c>
      <c r="B36" s="25"/>
      <c r="C36" s="25"/>
      <c r="D36" s="3"/>
      <c r="E36" s="3"/>
      <c r="F36" s="2"/>
      <c r="G36" s="18"/>
      <c r="H36" s="3"/>
      <c r="I36" s="3"/>
      <c r="J36" s="191" t="s">
        <v>59</v>
      </c>
      <c r="K36" s="192"/>
      <c r="L36" s="192"/>
      <c r="M36" s="192"/>
      <c r="N36" s="192"/>
      <c r="O36" s="193"/>
    </row>
    <row r="37" spans="1:33" s="4" customFormat="1" ht="13.5" customHeight="1">
      <c r="A37" s="9">
        <v>0.124999999999999</v>
      </c>
      <c r="B37" s="10"/>
      <c r="C37" s="10"/>
      <c r="D37" s="191" t="s">
        <v>36</v>
      </c>
      <c r="E37" s="192"/>
      <c r="F37" s="192"/>
      <c r="G37" s="192"/>
      <c r="H37" s="192"/>
      <c r="I37" s="193"/>
      <c r="J37" s="191" t="s">
        <v>37</v>
      </c>
      <c r="K37" s="192"/>
      <c r="L37" s="192"/>
      <c r="M37" s="192"/>
      <c r="N37" s="192"/>
      <c r="O37" s="193"/>
      <c r="P37" s="191" t="s">
        <v>36</v>
      </c>
      <c r="Q37" s="192"/>
      <c r="R37" s="192"/>
      <c r="S37" s="192"/>
      <c r="T37" s="192"/>
      <c r="U37" s="193"/>
      <c r="V37" s="191" t="s">
        <v>37</v>
      </c>
      <c r="W37" s="192"/>
      <c r="X37" s="192"/>
      <c r="Y37" s="192"/>
      <c r="Z37" s="192"/>
      <c r="AA37" s="193"/>
      <c r="AB37" s="191" t="s">
        <v>60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42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2"/>
      <c r="G39" s="18"/>
      <c r="H39" s="3"/>
      <c r="I39" s="3"/>
      <c r="J39" s="3"/>
      <c r="K39" s="3"/>
      <c r="L39" s="2"/>
      <c r="M39" s="18"/>
      <c r="N39" s="3"/>
      <c r="O39" s="3"/>
      <c r="P39" s="489" t="s">
        <v>64</v>
      </c>
      <c r="Q39" s="489"/>
      <c r="R39" s="489"/>
      <c r="S39" s="489"/>
      <c r="T39" s="489"/>
      <c r="U39" s="489"/>
      <c r="V39" s="3"/>
      <c r="W39" s="3"/>
      <c r="X39" s="2"/>
      <c r="Y39" s="18"/>
      <c r="Z39" s="3"/>
      <c r="AA39" s="3"/>
      <c r="AB39" s="3"/>
      <c r="AC39" s="3"/>
      <c r="AD39" s="2"/>
      <c r="AE39" s="18"/>
      <c r="AF39" s="3"/>
      <c r="AG39" s="3"/>
    </row>
    <row r="40" spans="1:33" s="4" customFormat="1" ht="13.5" customHeight="1">
      <c r="A40" s="9">
        <v>0.156249999999997</v>
      </c>
      <c r="B40" s="10"/>
      <c r="C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1"/>
      <c r="W40" s="41"/>
      <c r="X40" s="41"/>
      <c r="Y40" s="41"/>
      <c r="Z40" s="41"/>
      <c r="AA40" s="41"/>
      <c r="AB40" s="42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43"/>
      <c r="E41" s="44"/>
      <c r="F41" s="639"/>
      <c r="G41" s="639"/>
      <c r="H41" s="639"/>
      <c r="I41" s="639"/>
      <c r="J41" s="19"/>
      <c r="K41" s="5"/>
      <c r="L41" s="3"/>
      <c r="M41" s="3"/>
      <c r="N41" s="3"/>
      <c r="O41" s="3"/>
      <c r="P41" s="19"/>
      <c r="Q41" s="5"/>
      <c r="R41" s="3"/>
      <c r="S41" s="3"/>
      <c r="T41" s="3"/>
      <c r="U41" s="3"/>
      <c r="V41" s="45"/>
      <c r="W41" s="45"/>
      <c r="X41" s="45"/>
      <c r="Y41" s="45"/>
      <c r="Z41" s="45"/>
      <c r="AA41" s="45"/>
      <c r="AB41" s="3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25"/>
      <c r="C42" s="25"/>
      <c r="D42" s="3"/>
      <c r="E42" s="3"/>
      <c r="F42" s="3"/>
      <c r="G42" s="3"/>
      <c r="H42" s="3"/>
      <c r="I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9"/>
      <c r="B43" s="10"/>
      <c r="C43" s="10"/>
      <c r="AB43" s="42"/>
    </row>
    <row r="44" spans="1:33" s="4" customFormat="1">
      <c r="A44" s="17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4" customFormat="1">
      <c r="A45" s="1"/>
      <c r="B45" s="25"/>
      <c r="C45" s="2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s="4" customFormat="1">
      <c r="A46" s="1"/>
      <c r="B46" s="25"/>
      <c r="C46" s="2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8" spans="1:33">
      <c r="Z48" s="42"/>
    </row>
  </sheetData>
  <mergeCells count="217">
    <mergeCell ref="AB37:AG37"/>
    <mergeCell ref="V26:AA26"/>
    <mergeCell ref="AB26:AG26"/>
    <mergeCell ref="V27:AA27"/>
    <mergeCell ref="AB27:AG27"/>
    <mergeCell ref="V22:W22"/>
    <mergeCell ref="Z22:AA22"/>
    <mergeCell ref="P37:U37"/>
    <mergeCell ref="Y19:Y21"/>
    <mergeCell ref="X23:X25"/>
    <mergeCell ref="V28:AA28"/>
    <mergeCell ref="V29:AA35"/>
    <mergeCell ref="R22:S22"/>
    <mergeCell ref="T22:U22"/>
    <mergeCell ref="P23:Q25"/>
    <mergeCell ref="R23:S25"/>
    <mergeCell ref="T23:U25"/>
    <mergeCell ref="P29:Q31"/>
    <mergeCell ref="T29:U31"/>
    <mergeCell ref="V37:AA37"/>
    <mergeCell ref="P28:Q28"/>
    <mergeCell ref="T28:U28"/>
    <mergeCell ref="P26:U26"/>
    <mergeCell ref="P27:U27"/>
    <mergeCell ref="P12:Q12"/>
    <mergeCell ref="R12:S12"/>
    <mergeCell ref="T12:U12"/>
    <mergeCell ref="P13:Q15"/>
    <mergeCell ref="R13:S15"/>
    <mergeCell ref="T13:U15"/>
    <mergeCell ref="P16:U16"/>
    <mergeCell ref="P17:U17"/>
    <mergeCell ref="J23:O23"/>
    <mergeCell ref="J15:K16"/>
    <mergeCell ref="L15:M16"/>
    <mergeCell ref="N15:O16"/>
    <mergeCell ref="J17:K17"/>
    <mergeCell ref="L17:M17"/>
    <mergeCell ref="N17:O17"/>
    <mergeCell ref="D29:E31"/>
    <mergeCell ref="H29:I31"/>
    <mergeCell ref="D22:E22"/>
    <mergeCell ref="F22:G22"/>
    <mergeCell ref="J37:O37"/>
    <mergeCell ref="L18:M19"/>
    <mergeCell ref="N18:O19"/>
    <mergeCell ref="J20:K20"/>
    <mergeCell ref="L20:M20"/>
    <mergeCell ref="N20:O20"/>
    <mergeCell ref="J21:K22"/>
    <mergeCell ref="L21:M22"/>
    <mergeCell ref="N21:O22"/>
    <mergeCell ref="J32:O32"/>
    <mergeCell ref="J33:O35"/>
    <mergeCell ref="J24:O27"/>
    <mergeCell ref="J28:O28"/>
    <mergeCell ref="J29:O31"/>
    <mergeCell ref="J18:K19"/>
    <mergeCell ref="J36:O36"/>
    <mergeCell ref="D18:E18"/>
    <mergeCell ref="F18:G18"/>
    <mergeCell ref="D26:I26"/>
    <mergeCell ref="D27:I27"/>
    <mergeCell ref="D28:E28"/>
    <mergeCell ref="H28:I28"/>
    <mergeCell ref="H22:I22"/>
    <mergeCell ref="D23:E25"/>
    <mergeCell ref="F23:G25"/>
    <mergeCell ref="H23:I25"/>
    <mergeCell ref="L14:M14"/>
    <mergeCell ref="N14:O14"/>
    <mergeCell ref="L11:M11"/>
    <mergeCell ref="N11:O11"/>
    <mergeCell ref="J12:K12"/>
    <mergeCell ref="L12:M12"/>
    <mergeCell ref="J8:K8"/>
    <mergeCell ref="J11:K11"/>
    <mergeCell ref="J14:K14"/>
    <mergeCell ref="N12:O12"/>
    <mergeCell ref="J13:K13"/>
    <mergeCell ref="L13:M13"/>
    <mergeCell ref="N13:O13"/>
    <mergeCell ref="L9:M9"/>
    <mergeCell ref="N9:O9"/>
    <mergeCell ref="J10:K10"/>
    <mergeCell ref="L10:M10"/>
    <mergeCell ref="F41:I41"/>
    <mergeCell ref="D8:E8"/>
    <mergeCell ref="F8:G8"/>
    <mergeCell ref="H8:I8"/>
    <mergeCell ref="D9:E11"/>
    <mergeCell ref="F9:G11"/>
    <mergeCell ref="H9:I11"/>
    <mergeCell ref="D33:E35"/>
    <mergeCell ref="H33:I35"/>
    <mergeCell ref="D37:I37"/>
    <mergeCell ref="D32:E32"/>
    <mergeCell ref="H32:I32"/>
    <mergeCell ref="H18:I18"/>
    <mergeCell ref="D19:E21"/>
    <mergeCell ref="F19:G21"/>
    <mergeCell ref="H19:I21"/>
    <mergeCell ref="D12:E12"/>
    <mergeCell ref="F12:G12"/>
    <mergeCell ref="H12:I12"/>
    <mergeCell ref="D13:E15"/>
    <mergeCell ref="F13:G15"/>
    <mergeCell ref="H13:I15"/>
    <mergeCell ref="D16:I16"/>
    <mergeCell ref="D17:I17"/>
    <mergeCell ref="AB22:AC22"/>
    <mergeCell ref="AD22:AE22"/>
    <mergeCell ref="AF22:AG22"/>
    <mergeCell ref="V23:W25"/>
    <mergeCell ref="Z23:AA25"/>
    <mergeCell ref="AB23:AC25"/>
    <mergeCell ref="AD23:AE25"/>
    <mergeCell ref="AF23:AG25"/>
    <mergeCell ref="P19:Q21"/>
    <mergeCell ref="R19:S21"/>
    <mergeCell ref="T19:U21"/>
    <mergeCell ref="P22:Q22"/>
    <mergeCell ref="V19:W21"/>
    <mergeCell ref="Z19:AA21"/>
    <mergeCell ref="AB19:AC21"/>
    <mergeCell ref="AD19:AE21"/>
    <mergeCell ref="AF19:AG21"/>
    <mergeCell ref="AD13:AE15"/>
    <mergeCell ref="AF13:AG15"/>
    <mergeCell ref="V12:W12"/>
    <mergeCell ref="D7:E7"/>
    <mergeCell ref="F7:G7"/>
    <mergeCell ref="H7:I7"/>
    <mergeCell ref="J7:K7"/>
    <mergeCell ref="L7:M7"/>
    <mergeCell ref="AB8:AC8"/>
    <mergeCell ref="AD8:AE8"/>
    <mergeCell ref="AF8:AG8"/>
    <mergeCell ref="V9:W11"/>
    <mergeCell ref="X9:Y11"/>
    <mergeCell ref="Z9:AA11"/>
    <mergeCell ref="AB9:AC11"/>
    <mergeCell ref="AD9:AE11"/>
    <mergeCell ref="AF9:AG11"/>
    <mergeCell ref="V8:W8"/>
    <mergeCell ref="X8:Y8"/>
    <mergeCell ref="Z8:AA8"/>
    <mergeCell ref="L8:M8"/>
    <mergeCell ref="N8:O8"/>
    <mergeCell ref="J9:K9"/>
    <mergeCell ref="N10:O10"/>
    <mergeCell ref="H1:AC1"/>
    <mergeCell ref="AD1:AG1"/>
    <mergeCell ref="AD2:AG2"/>
    <mergeCell ref="D6:I6"/>
    <mergeCell ref="J6:O6"/>
    <mergeCell ref="P6:U6"/>
    <mergeCell ref="V6:AA6"/>
    <mergeCell ref="AB6:AG6"/>
    <mergeCell ref="D2:I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N7:O7"/>
    <mergeCell ref="P7:Q7"/>
    <mergeCell ref="R7:S7"/>
    <mergeCell ref="T7:U7"/>
    <mergeCell ref="V7:W7"/>
    <mergeCell ref="X7:Y7"/>
    <mergeCell ref="AB18:AC18"/>
    <mergeCell ref="V16:AA16"/>
    <mergeCell ref="AB16:AG16"/>
    <mergeCell ref="V17:AA17"/>
    <mergeCell ref="AB17:AG17"/>
    <mergeCell ref="AF12:AG12"/>
    <mergeCell ref="V13:W15"/>
    <mergeCell ref="X13:Y15"/>
    <mergeCell ref="Z13:AA15"/>
    <mergeCell ref="X12:Y12"/>
    <mergeCell ref="Z12:AA12"/>
    <mergeCell ref="AB12:AC12"/>
    <mergeCell ref="AD12:AE12"/>
    <mergeCell ref="P18:Q18"/>
    <mergeCell ref="R18:S18"/>
    <mergeCell ref="T18:U18"/>
    <mergeCell ref="AD18:AE18"/>
    <mergeCell ref="AB13:AC15"/>
    <mergeCell ref="P39:U39"/>
    <mergeCell ref="Z7:AA7"/>
    <mergeCell ref="AB7:AC7"/>
    <mergeCell ref="AD7:AE7"/>
    <mergeCell ref="AF7:AG7"/>
    <mergeCell ref="AE4:AG4"/>
    <mergeCell ref="R5:S5"/>
    <mergeCell ref="X5:Y5"/>
    <mergeCell ref="AD5:AE5"/>
    <mergeCell ref="AF18:AG18"/>
    <mergeCell ref="V18:W18"/>
    <mergeCell ref="Z18:AA18"/>
    <mergeCell ref="P8:Q8"/>
    <mergeCell ref="R8:S8"/>
    <mergeCell ref="T8:U8"/>
    <mergeCell ref="P9:Q11"/>
    <mergeCell ref="R9:S11"/>
    <mergeCell ref="T9:U11"/>
    <mergeCell ref="AB28:AG28"/>
    <mergeCell ref="AB29:AG35"/>
    <mergeCell ref="P33:Q35"/>
    <mergeCell ref="T33:U35"/>
    <mergeCell ref="P32:Q32"/>
    <mergeCell ref="T32:U32"/>
  </mergeCells>
  <printOptions horizontalCentered="1" verticalCentered="1"/>
  <pageMargins left="0.25" right="0.25" top="0.75" bottom="0.25" header="0" footer="0"/>
  <pageSetup scale="9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8"/>
  <sheetViews>
    <sheetView topLeftCell="C1" zoomScaleNormal="100" zoomScaleSheetLayoutView="100" zoomScalePageLayoutView="80" workbookViewId="0">
      <selection activeCell="AD1" sqref="AD1:AG1"/>
    </sheetView>
  </sheetViews>
  <sheetFormatPr defaultColWidth="4" defaultRowHeight="12.75"/>
  <cols>
    <col min="1" max="1" width="8.140625" style="1" customWidth="1"/>
    <col min="2" max="3" width="2.7109375" style="25" customWidth="1"/>
    <col min="4" max="33" width="4.7109375" style="3" customWidth="1"/>
    <col min="34" max="34" width="4" style="3"/>
    <col min="35" max="35" width="12.42578125" style="4" customWidth="1"/>
    <col min="36" max="36" width="4.85546875" style="3" bestFit="1" customWidth="1"/>
    <col min="37" max="16384" width="4" style="3"/>
  </cols>
  <sheetData>
    <row r="1" spans="1:38" s="38" customFormat="1" ht="18.75">
      <c r="A1" s="34" t="s">
        <v>43</v>
      </c>
      <c r="B1" s="37"/>
      <c r="C1" s="37"/>
      <c r="E1" s="39"/>
      <c r="F1" s="39"/>
      <c r="G1" s="39"/>
      <c r="H1" s="670" t="s">
        <v>15</v>
      </c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51" t="s">
        <v>66</v>
      </c>
      <c r="AE1" s="651"/>
      <c r="AF1" s="651"/>
      <c r="AG1" s="651"/>
      <c r="AI1" s="40"/>
    </row>
    <row r="2" spans="1:38" ht="13.5" customHeight="1">
      <c r="A2" s="34" t="s">
        <v>34</v>
      </c>
      <c r="D2" s="649"/>
      <c r="E2" s="649"/>
      <c r="F2" s="649"/>
      <c r="G2" s="649"/>
      <c r="H2" s="649"/>
      <c r="I2" s="649"/>
      <c r="AD2" s="233">
        <f ca="1">NOW()</f>
        <v>42284.451897453706</v>
      </c>
      <c r="AE2" s="233"/>
      <c r="AF2" s="233"/>
      <c r="AG2" s="233"/>
    </row>
    <row r="3" spans="1:38" ht="13.5" customHeight="1">
      <c r="A3" s="26" t="s">
        <v>35</v>
      </c>
      <c r="D3" s="649"/>
      <c r="E3" s="649"/>
      <c r="F3" s="649"/>
      <c r="G3" s="649"/>
      <c r="H3" s="649"/>
      <c r="I3" s="649"/>
      <c r="AD3" s="33"/>
      <c r="AE3" s="33"/>
      <c r="AF3" s="33"/>
      <c r="AG3" s="33"/>
    </row>
    <row r="4" spans="1:38" s="26" customFormat="1" ht="13.5" customHeight="1">
      <c r="A4" s="35">
        <v>1</v>
      </c>
      <c r="D4" s="234">
        <v>41869</v>
      </c>
      <c r="E4" s="234"/>
      <c r="F4" s="234"/>
      <c r="G4" s="235" t="s">
        <v>33</v>
      </c>
      <c r="H4" s="235"/>
      <c r="I4" s="235"/>
      <c r="J4" s="234">
        <f>D4+1</f>
        <v>41870</v>
      </c>
      <c r="K4" s="234"/>
      <c r="L4" s="234"/>
      <c r="M4" s="235" t="s">
        <v>33</v>
      </c>
      <c r="N4" s="235"/>
      <c r="O4" s="235"/>
      <c r="P4" s="234">
        <f>J4+1</f>
        <v>41871</v>
      </c>
      <c r="Q4" s="234"/>
      <c r="R4" s="234"/>
      <c r="S4" s="235" t="str">
        <f>"(day "&amp;$A$4&amp;")"</f>
        <v>(day 1)</v>
      </c>
      <c r="T4" s="235"/>
      <c r="U4" s="235"/>
      <c r="V4" s="234">
        <f>P4+1</f>
        <v>41872</v>
      </c>
      <c r="W4" s="234"/>
      <c r="X4" s="234"/>
      <c r="Y4" s="235" t="str">
        <f>"(day "&amp;$A$4+1&amp;")"</f>
        <v>(day 2)</v>
      </c>
      <c r="Z4" s="235"/>
      <c r="AA4" s="235"/>
      <c r="AB4" s="234">
        <f>V4+1</f>
        <v>41873</v>
      </c>
      <c r="AC4" s="234"/>
      <c r="AD4" s="234"/>
      <c r="AE4" s="235" t="str">
        <f>"(day "&amp;$A$4+2&amp;")"</f>
        <v>(day 3)</v>
      </c>
      <c r="AF4" s="235"/>
      <c r="AG4" s="235"/>
      <c r="AI4" s="6"/>
    </row>
    <row r="5" spans="1:38" s="7" customFormat="1" ht="13.5" customHeight="1">
      <c r="B5" s="26"/>
      <c r="C5" s="26"/>
      <c r="F5" s="36"/>
      <c r="G5" s="36"/>
      <c r="J5" s="36"/>
      <c r="K5" s="36"/>
      <c r="L5" s="36"/>
      <c r="M5" s="36"/>
      <c r="N5" s="36"/>
      <c r="O5" s="36"/>
      <c r="P5" s="36"/>
      <c r="Q5" s="36"/>
      <c r="R5" s="225"/>
      <c r="S5" s="225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8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8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2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8" ht="13.5" customHeight="1">
      <c r="A8" s="9">
        <v>0.32291666666666669</v>
      </c>
      <c r="D8" s="660" t="s">
        <v>22</v>
      </c>
      <c r="E8" s="661"/>
      <c r="F8" s="661"/>
      <c r="G8" s="661"/>
      <c r="H8" s="661"/>
      <c r="I8" s="662"/>
      <c r="J8" s="660" t="s">
        <v>22</v>
      </c>
      <c r="K8" s="661"/>
      <c r="L8" s="661"/>
      <c r="M8" s="661"/>
      <c r="N8" s="661"/>
      <c r="O8" s="662"/>
      <c r="P8" s="487" t="s">
        <v>16</v>
      </c>
      <c r="Q8" s="487"/>
      <c r="R8" s="487"/>
      <c r="S8" s="487"/>
      <c r="T8" s="487"/>
      <c r="U8" s="488"/>
      <c r="V8" s="238">
        <f>$A8</f>
        <v>0.32291666666666669</v>
      </c>
      <c r="W8" s="309"/>
      <c r="X8" s="270">
        <f>$A8</f>
        <v>0.32291666666666669</v>
      </c>
      <c r="Y8" s="271"/>
      <c r="Z8" s="240">
        <f>$A8</f>
        <v>0.32291666666666669</v>
      </c>
      <c r="AA8" s="295"/>
      <c r="AB8" s="374">
        <f>$A8</f>
        <v>0.32291666666666669</v>
      </c>
      <c r="AC8" s="376"/>
      <c r="AD8" s="254">
        <f>$A8</f>
        <v>0.32291666666666669</v>
      </c>
      <c r="AE8" s="255"/>
      <c r="AF8" s="240">
        <f>$A8</f>
        <v>0.32291666666666669</v>
      </c>
      <c r="AG8" s="241"/>
    </row>
    <row r="9" spans="1:38" ht="13.5" customHeight="1">
      <c r="A9" s="9">
        <v>0.33333333333333331</v>
      </c>
      <c r="B9" s="10"/>
      <c r="C9" s="10"/>
      <c r="D9" s="663"/>
      <c r="E9" s="664"/>
      <c r="F9" s="664"/>
      <c r="G9" s="664"/>
      <c r="H9" s="664"/>
      <c r="I9" s="665"/>
      <c r="J9" s="663"/>
      <c r="K9" s="664"/>
      <c r="L9" s="664"/>
      <c r="M9" s="664"/>
      <c r="N9" s="664"/>
      <c r="O9" s="665"/>
      <c r="P9" s="317">
        <f>$A9</f>
        <v>0.33333333333333331</v>
      </c>
      <c r="Q9" s="317"/>
      <c r="R9" s="317"/>
      <c r="S9" s="317"/>
      <c r="T9" s="317"/>
      <c r="U9" s="318"/>
      <c r="V9" s="365" t="s">
        <v>10</v>
      </c>
      <c r="W9" s="451"/>
      <c r="X9" s="344" t="s">
        <v>6</v>
      </c>
      <c r="Y9" s="371"/>
      <c r="Z9" s="361" t="s">
        <v>8</v>
      </c>
      <c r="AA9" s="449"/>
      <c r="AB9" s="336" t="s">
        <v>14</v>
      </c>
      <c r="AC9" s="338"/>
      <c r="AD9" s="348" t="s">
        <v>9</v>
      </c>
      <c r="AE9" s="349"/>
      <c r="AF9" s="361" t="s">
        <v>8</v>
      </c>
      <c r="AG9" s="362"/>
    </row>
    <row r="10" spans="1:38" ht="13.5" customHeight="1">
      <c r="A10" s="9">
        <v>0.34375</v>
      </c>
      <c r="B10" s="10"/>
      <c r="C10" s="10"/>
      <c r="D10" s="663"/>
      <c r="E10" s="664"/>
      <c r="F10" s="664"/>
      <c r="G10" s="664"/>
      <c r="H10" s="664"/>
      <c r="I10" s="665"/>
      <c r="J10" s="663"/>
      <c r="K10" s="664"/>
      <c r="L10" s="664"/>
      <c r="M10" s="664"/>
      <c r="N10" s="664"/>
      <c r="O10" s="665"/>
      <c r="P10" s="467" t="s">
        <v>12</v>
      </c>
      <c r="Q10" s="467"/>
      <c r="R10" s="467"/>
      <c r="S10" s="467"/>
      <c r="T10" s="467"/>
      <c r="U10" s="468"/>
      <c r="V10" s="365"/>
      <c r="W10" s="451"/>
      <c r="X10" s="344"/>
      <c r="Y10" s="371"/>
      <c r="Z10" s="361"/>
      <c r="AA10" s="449"/>
      <c r="AB10" s="336"/>
      <c r="AC10" s="338"/>
      <c r="AD10" s="348"/>
      <c r="AE10" s="349"/>
      <c r="AF10" s="361"/>
      <c r="AG10" s="362"/>
    </row>
    <row r="11" spans="1:38" ht="13.5" customHeight="1">
      <c r="A11" s="9">
        <v>0.35416666666666702</v>
      </c>
      <c r="B11" s="10"/>
      <c r="C11" s="10"/>
      <c r="D11" s="663"/>
      <c r="E11" s="664"/>
      <c r="F11" s="664"/>
      <c r="G11" s="664"/>
      <c r="H11" s="664"/>
      <c r="I11" s="665"/>
      <c r="J11" s="663"/>
      <c r="K11" s="664"/>
      <c r="L11" s="664"/>
      <c r="M11" s="664"/>
      <c r="N11" s="664"/>
      <c r="O11" s="665"/>
      <c r="P11" s="467"/>
      <c r="Q11" s="467"/>
      <c r="R11" s="467"/>
      <c r="S11" s="467"/>
      <c r="T11" s="467"/>
      <c r="U11" s="468"/>
      <c r="V11" s="367"/>
      <c r="W11" s="452"/>
      <c r="X11" s="346"/>
      <c r="Y11" s="372"/>
      <c r="Z11" s="363"/>
      <c r="AA11" s="450"/>
      <c r="AB11" s="339"/>
      <c r="AC11" s="341"/>
      <c r="AD11" s="350"/>
      <c r="AE11" s="388"/>
      <c r="AF11" s="363"/>
      <c r="AG11" s="364"/>
    </row>
    <row r="12" spans="1:38" ht="13.5" customHeight="1">
      <c r="A12" s="9">
        <v>0.36458333333333298</v>
      </c>
      <c r="D12" s="663"/>
      <c r="E12" s="664"/>
      <c r="F12" s="664"/>
      <c r="G12" s="664"/>
      <c r="H12" s="664"/>
      <c r="I12" s="665"/>
      <c r="J12" s="663"/>
      <c r="K12" s="664"/>
      <c r="L12" s="664"/>
      <c r="M12" s="664"/>
      <c r="N12" s="664"/>
      <c r="O12" s="665"/>
      <c r="P12" s="210"/>
      <c r="Q12" s="210"/>
      <c r="R12" s="210"/>
      <c r="S12" s="210"/>
      <c r="T12" s="210"/>
      <c r="U12" s="211"/>
      <c r="V12" s="291">
        <f>$A12</f>
        <v>0.36458333333333298</v>
      </c>
      <c r="W12" s="308"/>
      <c r="X12" s="254">
        <f>$A12</f>
        <v>0.36458333333333298</v>
      </c>
      <c r="Y12" s="255"/>
      <c r="Z12" s="270">
        <f>$A12</f>
        <v>0.36458333333333298</v>
      </c>
      <c r="AA12" s="271"/>
      <c r="AB12" s="254">
        <f>$A12</f>
        <v>0.36458333333333298</v>
      </c>
      <c r="AC12" s="255"/>
      <c r="AD12" s="270">
        <f>$A12</f>
        <v>0.36458333333333298</v>
      </c>
      <c r="AE12" s="271"/>
      <c r="AF12" s="238">
        <f>$A12</f>
        <v>0.36458333333333298</v>
      </c>
      <c r="AG12" s="239"/>
    </row>
    <row r="13" spans="1:38" ht="13.5" customHeight="1">
      <c r="A13" s="9">
        <v>0.375</v>
      </c>
      <c r="B13" s="10"/>
      <c r="C13" s="10"/>
      <c r="D13" s="663"/>
      <c r="E13" s="664"/>
      <c r="F13" s="664"/>
      <c r="G13" s="664"/>
      <c r="H13" s="664"/>
      <c r="I13" s="665"/>
      <c r="J13" s="663"/>
      <c r="K13" s="664"/>
      <c r="L13" s="664"/>
      <c r="M13" s="664"/>
      <c r="N13" s="664"/>
      <c r="O13" s="665"/>
      <c r="P13" s="331">
        <f>$A13</f>
        <v>0.375</v>
      </c>
      <c r="Q13" s="271"/>
      <c r="R13" s="254">
        <f>$A13</f>
        <v>0.375</v>
      </c>
      <c r="S13" s="255"/>
      <c r="T13" s="374">
        <f>$A13</f>
        <v>0.375</v>
      </c>
      <c r="U13" s="376"/>
      <c r="V13" s="381" t="s">
        <v>5</v>
      </c>
      <c r="W13" s="382"/>
      <c r="X13" s="348" t="s">
        <v>9</v>
      </c>
      <c r="Y13" s="349"/>
      <c r="Z13" s="344" t="s">
        <v>6</v>
      </c>
      <c r="AA13" s="371"/>
      <c r="AB13" s="348" t="s">
        <v>9</v>
      </c>
      <c r="AC13" s="349"/>
      <c r="AD13" s="344" t="s">
        <v>6</v>
      </c>
      <c r="AE13" s="371"/>
      <c r="AF13" s="365" t="s">
        <v>10</v>
      </c>
      <c r="AG13" s="366"/>
    </row>
    <row r="14" spans="1:38" ht="13.5" customHeight="1">
      <c r="A14" s="9">
        <v>0.38541666666666702</v>
      </c>
      <c r="B14" s="10"/>
      <c r="C14" s="10"/>
      <c r="D14" s="663"/>
      <c r="E14" s="664"/>
      <c r="F14" s="664"/>
      <c r="G14" s="664"/>
      <c r="H14" s="664"/>
      <c r="I14" s="665"/>
      <c r="J14" s="663"/>
      <c r="K14" s="664"/>
      <c r="L14" s="664"/>
      <c r="M14" s="664"/>
      <c r="N14" s="664"/>
      <c r="O14" s="665"/>
      <c r="P14" s="345" t="s">
        <v>6</v>
      </c>
      <c r="Q14" s="371"/>
      <c r="R14" s="348" t="s">
        <v>9</v>
      </c>
      <c r="S14" s="349"/>
      <c r="T14" s="336" t="s">
        <v>14</v>
      </c>
      <c r="U14" s="338"/>
      <c r="V14" s="381"/>
      <c r="W14" s="382"/>
      <c r="X14" s="348"/>
      <c r="Y14" s="349"/>
      <c r="Z14" s="344"/>
      <c r="AA14" s="371"/>
      <c r="AB14" s="348"/>
      <c r="AC14" s="349"/>
      <c r="AD14" s="344"/>
      <c r="AE14" s="371"/>
      <c r="AF14" s="365"/>
      <c r="AG14" s="366"/>
    </row>
    <row r="15" spans="1:38" ht="13.5" customHeight="1">
      <c r="A15" s="9">
        <v>0.39583333333333298</v>
      </c>
      <c r="B15" s="10"/>
      <c r="C15" s="10"/>
      <c r="D15" s="663"/>
      <c r="E15" s="664"/>
      <c r="F15" s="664"/>
      <c r="G15" s="664"/>
      <c r="H15" s="664"/>
      <c r="I15" s="665"/>
      <c r="J15" s="663"/>
      <c r="K15" s="664"/>
      <c r="L15" s="664"/>
      <c r="M15" s="664"/>
      <c r="N15" s="664"/>
      <c r="O15" s="665"/>
      <c r="P15" s="345"/>
      <c r="Q15" s="371"/>
      <c r="R15" s="348"/>
      <c r="S15" s="349"/>
      <c r="T15" s="336"/>
      <c r="U15" s="338"/>
      <c r="V15" s="383"/>
      <c r="W15" s="384"/>
      <c r="X15" s="350"/>
      <c r="Y15" s="388"/>
      <c r="Z15" s="346"/>
      <c r="AA15" s="372"/>
      <c r="AB15" s="350"/>
      <c r="AC15" s="388"/>
      <c r="AD15" s="346"/>
      <c r="AE15" s="372"/>
      <c r="AF15" s="367"/>
      <c r="AG15" s="368"/>
    </row>
    <row r="16" spans="1:38" ht="13.5" customHeight="1">
      <c r="A16" s="9">
        <v>0.40625</v>
      </c>
      <c r="D16" s="663"/>
      <c r="E16" s="664"/>
      <c r="F16" s="664"/>
      <c r="G16" s="664"/>
      <c r="H16" s="664"/>
      <c r="I16" s="665"/>
      <c r="J16" s="663"/>
      <c r="K16" s="664"/>
      <c r="L16" s="664"/>
      <c r="M16" s="664"/>
      <c r="N16" s="664"/>
      <c r="O16" s="665"/>
      <c r="P16" s="345"/>
      <c r="Q16" s="371"/>
      <c r="R16" s="350"/>
      <c r="S16" s="351"/>
      <c r="T16" s="339"/>
      <c r="U16" s="341"/>
      <c r="V16" s="218">
        <f>$A16</f>
        <v>0.40625</v>
      </c>
      <c r="W16" s="213"/>
      <c r="X16" s="213"/>
      <c r="Y16" s="213"/>
      <c r="Z16" s="213"/>
      <c r="AA16" s="214"/>
      <c r="AB16" s="218">
        <f>$A16</f>
        <v>0.40625</v>
      </c>
      <c r="AC16" s="213"/>
      <c r="AD16" s="213"/>
      <c r="AE16" s="213"/>
      <c r="AF16" s="213"/>
      <c r="AG16" s="214"/>
      <c r="AI16" s="4" t="s">
        <v>48</v>
      </c>
      <c r="AJ16" s="3" t="s">
        <v>56</v>
      </c>
      <c r="AK16" s="3" t="s">
        <v>55</v>
      </c>
      <c r="AL16" s="3" t="s">
        <v>57</v>
      </c>
    </row>
    <row r="17" spans="1:38" ht="13.5" customHeight="1">
      <c r="A17" s="9">
        <v>0.41666666666666702</v>
      </c>
      <c r="B17" s="10"/>
      <c r="C17" s="10"/>
      <c r="D17" s="663"/>
      <c r="E17" s="664"/>
      <c r="F17" s="664"/>
      <c r="G17" s="664"/>
      <c r="H17" s="664"/>
      <c r="I17" s="665"/>
      <c r="J17" s="663"/>
      <c r="K17" s="664"/>
      <c r="L17" s="664"/>
      <c r="M17" s="664"/>
      <c r="N17" s="664"/>
      <c r="O17" s="665"/>
      <c r="P17" s="374">
        <f>$A17</f>
        <v>0.41666666666666702</v>
      </c>
      <c r="Q17" s="376"/>
      <c r="R17" s="331">
        <f>$A17</f>
        <v>0.41666666666666702</v>
      </c>
      <c r="S17" s="271"/>
      <c r="T17" s="254">
        <f>$A17</f>
        <v>0.41666666666666702</v>
      </c>
      <c r="U17" s="255"/>
      <c r="V17" s="209" t="s">
        <v>25</v>
      </c>
      <c r="W17" s="210"/>
      <c r="X17" s="210"/>
      <c r="Y17" s="210"/>
      <c r="Z17" s="210"/>
      <c r="AA17" s="211"/>
      <c r="AB17" s="206" t="s">
        <v>20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663"/>
      <c r="E18" s="664"/>
      <c r="F18" s="664"/>
      <c r="G18" s="664"/>
      <c r="H18" s="664"/>
      <c r="I18" s="665"/>
      <c r="J18" s="663"/>
      <c r="K18" s="664"/>
      <c r="L18" s="664"/>
      <c r="M18" s="664"/>
      <c r="N18" s="664"/>
      <c r="O18" s="665"/>
      <c r="P18" s="336" t="s">
        <v>14</v>
      </c>
      <c r="Q18" s="338"/>
      <c r="R18" s="345" t="s">
        <v>6</v>
      </c>
      <c r="S18" s="371"/>
      <c r="T18" s="348" t="s">
        <v>9</v>
      </c>
      <c r="U18" s="349"/>
      <c r="V18" s="240">
        <f>$A18</f>
        <v>0.42708333333333298</v>
      </c>
      <c r="W18" s="295"/>
      <c r="X18" s="11">
        <f>$A18</f>
        <v>0.42708333333333298</v>
      </c>
      <c r="Y18" s="12">
        <f>$A18</f>
        <v>0.42708333333333298</v>
      </c>
      <c r="Z18" s="254">
        <f>$A18</f>
        <v>0.42708333333333298</v>
      </c>
      <c r="AA18" s="255"/>
      <c r="AB18" s="240">
        <f>$A18</f>
        <v>0.42708333333333298</v>
      </c>
      <c r="AC18" s="295"/>
      <c r="AD18" s="374">
        <f>$A18</f>
        <v>0.42708333333333298</v>
      </c>
      <c r="AE18" s="376"/>
      <c r="AF18" s="270">
        <f>$A18</f>
        <v>0.42708333333333298</v>
      </c>
      <c r="AG18" s="271"/>
      <c r="AI18" s="4" t="s">
        <v>6</v>
      </c>
      <c r="AJ18" s="49">
        <v>3</v>
      </c>
      <c r="AK18" s="48"/>
    </row>
    <row r="19" spans="1:38" ht="13.5" customHeight="1">
      <c r="A19" s="9">
        <v>0.4375</v>
      </c>
      <c r="B19" s="10"/>
      <c r="C19" s="10"/>
      <c r="D19" s="663"/>
      <c r="E19" s="664"/>
      <c r="F19" s="664"/>
      <c r="G19" s="664"/>
      <c r="H19" s="664"/>
      <c r="I19" s="665"/>
      <c r="J19" s="663"/>
      <c r="K19" s="664"/>
      <c r="L19" s="664"/>
      <c r="M19" s="664"/>
      <c r="N19" s="664"/>
      <c r="O19" s="665"/>
      <c r="P19" s="336"/>
      <c r="Q19" s="338"/>
      <c r="R19" s="345"/>
      <c r="S19" s="371"/>
      <c r="T19" s="348"/>
      <c r="U19" s="349"/>
      <c r="V19" s="361" t="s">
        <v>8</v>
      </c>
      <c r="W19" s="449"/>
      <c r="X19" s="23"/>
      <c r="Y19" s="21"/>
      <c r="Z19" s="348" t="s">
        <v>9</v>
      </c>
      <c r="AA19" s="349"/>
      <c r="AB19" s="361" t="s">
        <v>8</v>
      </c>
      <c r="AC19" s="449"/>
      <c r="AD19" s="336" t="s">
        <v>14</v>
      </c>
      <c r="AE19" s="338"/>
      <c r="AF19" s="344" t="s">
        <v>6</v>
      </c>
      <c r="AG19" s="371"/>
      <c r="AI19" s="4" t="s">
        <v>8</v>
      </c>
      <c r="AJ19" s="49">
        <v>2.5</v>
      </c>
      <c r="AK19" s="48"/>
    </row>
    <row r="20" spans="1:38" ht="13.5" customHeight="1">
      <c r="A20" s="9">
        <v>0.44791666666666702</v>
      </c>
      <c r="D20" s="663"/>
      <c r="E20" s="664"/>
      <c r="F20" s="664"/>
      <c r="G20" s="664"/>
      <c r="H20" s="664"/>
      <c r="I20" s="665"/>
      <c r="J20" s="663"/>
      <c r="K20" s="664"/>
      <c r="L20" s="664"/>
      <c r="M20" s="664"/>
      <c r="N20" s="664"/>
      <c r="O20" s="665"/>
      <c r="P20" s="339"/>
      <c r="Q20" s="341"/>
      <c r="R20" s="347"/>
      <c r="S20" s="372"/>
      <c r="T20" s="350"/>
      <c r="U20" s="351"/>
      <c r="V20" s="361"/>
      <c r="W20" s="449"/>
      <c r="X20" s="23" t="s">
        <v>7</v>
      </c>
      <c r="Y20" s="21" t="s">
        <v>10</v>
      </c>
      <c r="Z20" s="348"/>
      <c r="AA20" s="349"/>
      <c r="AB20" s="361"/>
      <c r="AC20" s="449"/>
      <c r="AD20" s="336"/>
      <c r="AE20" s="338"/>
      <c r="AF20" s="344"/>
      <c r="AG20" s="371"/>
      <c r="AI20" s="4" t="s">
        <v>9</v>
      </c>
      <c r="AJ20" s="49">
        <v>3</v>
      </c>
      <c r="AK20" s="48"/>
    </row>
    <row r="21" spans="1:38" ht="13.5" customHeight="1">
      <c r="A21" s="9">
        <v>0.45833333333333298</v>
      </c>
      <c r="B21" s="10"/>
      <c r="C21" s="10"/>
      <c r="D21" s="663"/>
      <c r="E21" s="664"/>
      <c r="F21" s="664"/>
      <c r="G21" s="664"/>
      <c r="H21" s="664"/>
      <c r="I21" s="665"/>
      <c r="J21" s="663"/>
      <c r="K21" s="664"/>
      <c r="L21" s="664"/>
      <c r="M21" s="664"/>
      <c r="N21" s="664"/>
      <c r="O21" s="665"/>
      <c r="P21" s="447">
        <f>$A21</f>
        <v>0.45833333333333298</v>
      </c>
      <c r="Q21" s="263"/>
      <c r="R21" s="374">
        <f>$A21</f>
        <v>0.45833333333333298</v>
      </c>
      <c r="S21" s="376"/>
      <c r="T21" s="270">
        <f>$A21</f>
        <v>0.45833333333333298</v>
      </c>
      <c r="U21" s="271"/>
      <c r="V21" s="363"/>
      <c r="W21" s="450"/>
      <c r="X21" s="24"/>
      <c r="Y21" s="22"/>
      <c r="Z21" s="350"/>
      <c r="AA21" s="388"/>
      <c r="AB21" s="363"/>
      <c r="AC21" s="450"/>
      <c r="AD21" s="339"/>
      <c r="AE21" s="341"/>
      <c r="AF21" s="346"/>
      <c r="AG21" s="372"/>
      <c r="AI21" s="4" t="s">
        <v>10</v>
      </c>
      <c r="AJ21" s="49">
        <v>2.5</v>
      </c>
      <c r="AK21" s="48"/>
    </row>
    <row r="22" spans="1:38" ht="13.5" customHeight="1">
      <c r="A22" s="9">
        <v>0.46875</v>
      </c>
      <c r="B22" s="10"/>
      <c r="C22" s="10"/>
      <c r="D22" s="663"/>
      <c r="E22" s="664"/>
      <c r="F22" s="664"/>
      <c r="G22" s="664"/>
      <c r="H22" s="664"/>
      <c r="I22" s="665"/>
      <c r="J22" s="663"/>
      <c r="K22" s="664"/>
      <c r="L22" s="664"/>
      <c r="M22" s="664"/>
      <c r="N22" s="664"/>
      <c r="O22" s="665"/>
      <c r="P22" s="387" t="s">
        <v>9</v>
      </c>
      <c r="Q22" s="349"/>
      <c r="R22" s="336" t="s">
        <v>14</v>
      </c>
      <c r="S22" s="338"/>
      <c r="T22" s="344" t="s">
        <v>6</v>
      </c>
      <c r="U22" s="371"/>
      <c r="V22" s="270">
        <f>$A22</f>
        <v>0.46875</v>
      </c>
      <c r="W22" s="271"/>
      <c r="X22" s="12">
        <f>$A22</f>
        <v>0.46875</v>
      </c>
      <c r="Y22" s="11">
        <f>$A22</f>
        <v>0.46875</v>
      </c>
      <c r="Z22" s="291">
        <f>$A22</f>
        <v>0.46875</v>
      </c>
      <c r="AA22" s="308"/>
      <c r="AB22" s="270">
        <f>$A22</f>
        <v>0.46875</v>
      </c>
      <c r="AC22" s="271"/>
      <c r="AD22" s="238">
        <f>$A22</f>
        <v>0.46875</v>
      </c>
      <c r="AE22" s="309"/>
      <c r="AF22" s="374">
        <f>$A22</f>
        <v>0.46875</v>
      </c>
      <c r="AG22" s="376"/>
      <c r="AI22" s="4" t="s">
        <v>7</v>
      </c>
      <c r="AJ22" s="49">
        <v>1.5</v>
      </c>
      <c r="AK22" s="48"/>
    </row>
    <row r="23" spans="1:38" ht="13.5" customHeight="1">
      <c r="A23" s="9">
        <v>0.47916666666666702</v>
      </c>
      <c r="B23" s="10"/>
      <c r="C23" s="10"/>
      <c r="D23" s="663"/>
      <c r="E23" s="664"/>
      <c r="F23" s="664"/>
      <c r="G23" s="664"/>
      <c r="H23" s="664"/>
      <c r="I23" s="665"/>
      <c r="J23" s="663"/>
      <c r="K23" s="664"/>
      <c r="L23" s="664"/>
      <c r="M23" s="664"/>
      <c r="N23" s="664"/>
      <c r="O23" s="665"/>
      <c r="P23" s="387"/>
      <c r="Q23" s="349"/>
      <c r="R23" s="336"/>
      <c r="S23" s="338"/>
      <c r="T23" s="344"/>
      <c r="U23" s="371"/>
      <c r="V23" s="344" t="s">
        <v>6</v>
      </c>
      <c r="W23" s="371"/>
      <c r="X23" s="21"/>
      <c r="Y23" s="23"/>
      <c r="Z23" s="381" t="s">
        <v>5</v>
      </c>
      <c r="AA23" s="382"/>
      <c r="AB23" s="344" t="s">
        <v>6</v>
      </c>
      <c r="AC23" s="371"/>
      <c r="AD23" s="365" t="s">
        <v>10</v>
      </c>
      <c r="AE23" s="451"/>
      <c r="AF23" s="336" t="s">
        <v>14</v>
      </c>
      <c r="AG23" s="338"/>
      <c r="AI23" s="4" t="s">
        <v>5</v>
      </c>
      <c r="AJ23" s="49">
        <v>1.5</v>
      </c>
      <c r="AK23" s="48"/>
    </row>
    <row r="24" spans="1:38" ht="13.5" customHeight="1">
      <c r="A24" s="9">
        <v>0.48958333333333298</v>
      </c>
      <c r="D24" s="663"/>
      <c r="E24" s="664"/>
      <c r="F24" s="664"/>
      <c r="G24" s="664"/>
      <c r="H24" s="664"/>
      <c r="I24" s="665"/>
      <c r="J24" s="663"/>
      <c r="K24" s="664"/>
      <c r="L24" s="664"/>
      <c r="M24" s="664"/>
      <c r="N24" s="664"/>
      <c r="O24" s="665"/>
      <c r="P24" s="388"/>
      <c r="Q24" s="351"/>
      <c r="R24" s="339"/>
      <c r="S24" s="341"/>
      <c r="T24" s="346"/>
      <c r="U24" s="372"/>
      <c r="V24" s="344"/>
      <c r="W24" s="371"/>
      <c r="X24" s="21" t="s">
        <v>10</v>
      </c>
      <c r="Y24" s="23" t="s">
        <v>7</v>
      </c>
      <c r="Z24" s="381"/>
      <c r="AA24" s="382"/>
      <c r="AB24" s="344"/>
      <c r="AC24" s="371"/>
      <c r="AD24" s="365"/>
      <c r="AE24" s="451"/>
      <c r="AF24" s="336"/>
      <c r="AG24" s="338"/>
      <c r="AI24" s="4" t="s">
        <v>14</v>
      </c>
      <c r="AJ24" s="49">
        <v>2</v>
      </c>
      <c r="AK24" s="48"/>
    </row>
    <row r="25" spans="1:38" ht="13.5" customHeight="1">
      <c r="A25" s="9">
        <v>0.5</v>
      </c>
      <c r="B25" s="10"/>
      <c r="C25" s="10"/>
      <c r="D25" s="663"/>
      <c r="E25" s="664"/>
      <c r="F25" s="664"/>
      <c r="G25" s="664"/>
      <c r="H25" s="664"/>
      <c r="I25" s="665"/>
      <c r="J25" s="663"/>
      <c r="K25" s="664"/>
      <c r="L25" s="664"/>
      <c r="M25" s="664"/>
      <c r="N25" s="664"/>
      <c r="O25" s="665"/>
      <c r="P25" s="411">
        <f>$A25</f>
        <v>0.5</v>
      </c>
      <c r="Q25" s="213"/>
      <c r="R25" s="213"/>
      <c r="S25" s="213"/>
      <c r="T25" s="213"/>
      <c r="U25" s="214"/>
      <c r="V25" s="346"/>
      <c r="W25" s="372"/>
      <c r="X25" s="22"/>
      <c r="Y25" s="24"/>
      <c r="Z25" s="383"/>
      <c r="AA25" s="384"/>
      <c r="AB25" s="346"/>
      <c r="AC25" s="372"/>
      <c r="AD25" s="367"/>
      <c r="AE25" s="452"/>
      <c r="AF25" s="339"/>
      <c r="AG25" s="341"/>
      <c r="AI25" s="4" t="s">
        <v>11</v>
      </c>
      <c r="AJ25" s="49">
        <v>1.75</v>
      </c>
      <c r="AK25" s="48"/>
    </row>
    <row r="26" spans="1:38" ht="13.5" customHeight="1">
      <c r="A26" s="9">
        <v>0.51041666666666696</v>
      </c>
      <c r="B26" s="10"/>
      <c r="C26" s="10"/>
      <c r="D26" s="663"/>
      <c r="E26" s="664"/>
      <c r="F26" s="664"/>
      <c r="G26" s="664"/>
      <c r="H26" s="664"/>
      <c r="I26" s="665"/>
      <c r="J26" s="663"/>
      <c r="K26" s="664"/>
      <c r="L26" s="664"/>
      <c r="M26" s="664"/>
      <c r="N26" s="664"/>
      <c r="O26" s="665"/>
      <c r="P26" s="625" t="s">
        <v>11</v>
      </c>
      <c r="Q26" s="625"/>
      <c r="R26" s="625"/>
      <c r="S26" s="625"/>
      <c r="T26" s="625"/>
      <c r="U26" s="626"/>
      <c r="V26" s="212">
        <f>$A26</f>
        <v>0.51041666666666696</v>
      </c>
      <c r="W26" s="213"/>
      <c r="X26" s="213"/>
      <c r="Y26" s="213"/>
      <c r="Z26" s="213"/>
      <c r="AA26" s="213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49">
        <v>1</v>
      </c>
      <c r="AK26" s="48"/>
    </row>
    <row r="27" spans="1:38" ht="13.5" customHeight="1">
      <c r="A27" s="9">
        <v>0.52083333333333304</v>
      </c>
      <c r="B27" s="10"/>
      <c r="C27" s="10"/>
      <c r="D27" s="663"/>
      <c r="E27" s="664"/>
      <c r="F27" s="664"/>
      <c r="G27" s="664"/>
      <c r="H27" s="664"/>
      <c r="I27" s="665"/>
      <c r="J27" s="663"/>
      <c r="K27" s="664"/>
      <c r="L27" s="664"/>
      <c r="M27" s="664"/>
      <c r="N27" s="664"/>
      <c r="O27" s="665"/>
      <c r="P27" s="625"/>
      <c r="Q27" s="625"/>
      <c r="R27" s="625"/>
      <c r="S27" s="625"/>
      <c r="T27" s="625"/>
      <c r="U27" s="626"/>
      <c r="V27" s="203" t="s">
        <v>11</v>
      </c>
      <c r="W27" s="204"/>
      <c r="X27" s="204"/>
      <c r="Y27" s="204"/>
      <c r="Z27" s="204"/>
      <c r="AA27" s="204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49">
        <v>1</v>
      </c>
      <c r="AK27" s="48"/>
    </row>
    <row r="28" spans="1:38" ht="13.5" customHeight="1">
      <c r="A28" s="9">
        <v>0.53125</v>
      </c>
      <c r="D28" s="663"/>
      <c r="E28" s="664"/>
      <c r="F28" s="664"/>
      <c r="G28" s="664"/>
      <c r="H28" s="664"/>
      <c r="I28" s="665"/>
      <c r="J28" s="663"/>
      <c r="K28" s="664"/>
      <c r="L28" s="664"/>
      <c r="M28" s="664"/>
      <c r="N28" s="664"/>
      <c r="O28" s="665"/>
      <c r="P28" s="292">
        <f>$A28</f>
        <v>0.53125</v>
      </c>
      <c r="Q28" s="308"/>
      <c r="R28" s="240">
        <f>$A28</f>
        <v>0.53125</v>
      </c>
      <c r="S28" s="295"/>
      <c r="T28" s="637">
        <f>$A28</f>
        <v>0.53125</v>
      </c>
      <c r="U28" s="638"/>
      <c r="V28" s="254">
        <f>$A28</f>
        <v>0.53125</v>
      </c>
      <c r="W28" s="255"/>
      <c r="X28" s="240">
        <f>$A28</f>
        <v>0.53125</v>
      </c>
      <c r="Y28" s="295"/>
      <c r="Z28" s="637">
        <f>$A28</f>
        <v>0.53125</v>
      </c>
      <c r="AA28" s="638"/>
      <c r="AB28" s="238">
        <f>$A28</f>
        <v>0.53125</v>
      </c>
      <c r="AC28" s="309"/>
      <c r="AD28" s="240">
        <f>$A28</f>
        <v>0.53125</v>
      </c>
      <c r="AE28" s="241"/>
      <c r="AF28" s="254">
        <f>$A28</f>
        <v>0.53125</v>
      </c>
      <c r="AG28" s="255"/>
      <c r="AI28" s="4" t="s">
        <v>25</v>
      </c>
      <c r="AJ28" s="49">
        <v>1.5</v>
      </c>
      <c r="AK28" s="48"/>
    </row>
    <row r="29" spans="1:38" ht="13.5" customHeight="1">
      <c r="A29" s="9">
        <v>4.1666666666666664E-2</v>
      </c>
      <c r="B29" s="10"/>
      <c r="C29" s="10"/>
      <c r="D29" s="663"/>
      <c r="E29" s="664"/>
      <c r="F29" s="664"/>
      <c r="G29" s="664"/>
      <c r="H29" s="664"/>
      <c r="I29" s="665"/>
      <c r="J29" s="663"/>
      <c r="K29" s="664"/>
      <c r="L29" s="664"/>
      <c r="M29" s="664"/>
      <c r="N29" s="664"/>
      <c r="O29" s="665"/>
      <c r="P29" s="524" t="s">
        <v>5</v>
      </c>
      <c r="Q29" s="384"/>
      <c r="R29" s="363" t="s">
        <v>8</v>
      </c>
      <c r="S29" s="450"/>
      <c r="T29" s="669" t="s">
        <v>7</v>
      </c>
      <c r="U29" s="659"/>
      <c r="V29" s="348" t="s">
        <v>9</v>
      </c>
      <c r="W29" s="349"/>
      <c r="X29" s="361" t="s">
        <v>8</v>
      </c>
      <c r="Y29" s="449"/>
      <c r="Z29" s="633" t="s">
        <v>7</v>
      </c>
      <c r="AA29" s="634"/>
      <c r="AB29" s="365" t="s">
        <v>10</v>
      </c>
      <c r="AC29" s="451"/>
      <c r="AD29" s="361" t="s">
        <v>8</v>
      </c>
      <c r="AE29" s="362"/>
      <c r="AF29" s="348" t="s">
        <v>9</v>
      </c>
      <c r="AG29" s="349"/>
      <c r="AI29" s="4" t="s">
        <v>39</v>
      </c>
      <c r="AJ29" s="49">
        <v>0</v>
      </c>
      <c r="AK29" s="48"/>
    </row>
    <row r="30" spans="1:38" ht="13.5" customHeight="1">
      <c r="A30" s="9">
        <v>5.2083333333333336E-2</v>
      </c>
      <c r="B30" s="10"/>
      <c r="C30" s="10"/>
      <c r="D30" s="663"/>
      <c r="E30" s="664"/>
      <c r="F30" s="664"/>
      <c r="G30" s="664"/>
      <c r="H30" s="664"/>
      <c r="I30" s="665"/>
      <c r="J30" s="663"/>
      <c r="K30" s="664"/>
      <c r="L30" s="664"/>
      <c r="M30" s="664"/>
      <c r="N30" s="664"/>
      <c r="O30" s="665"/>
      <c r="P30" s="637">
        <f>$A30</f>
        <v>5.2083333333333336E-2</v>
      </c>
      <c r="Q30" s="638"/>
      <c r="R30" s="238">
        <f>$A30</f>
        <v>5.2083333333333336E-2</v>
      </c>
      <c r="S30" s="239"/>
      <c r="T30" s="291">
        <f>$A30</f>
        <v>5.2083333333333336E-2</v>
      </c>
      <c r="U30" s="308"/>
      <c r="V30" s="348"/>
      <c r="W30" s="349"/>
      <c r="X30" s="361"/>
      <c r="Y30" s="449"/>
      <c r="Z30" s="633"/>
      <c r="AA30" s="634"/>
      <c r="AB30" s="365"/>
      <c r="AC30" s="451"/>
      <c r="AD30" s="361"/>
      <c r="AE30" s="362"/>
      <c r="AF30" s="348"/>
      <c r="AG30" s="349"/>
      <c r="AI30" s="4" t="s">
        <v>52</v>
      </c>
      <c r="AJ30" s="49">
        <v>0</v>
      </c>
      <c r="AK30" s="48"/>
    </row>
    <row r="31" spans="1:38" ht="13.5" customHeight="1">
      <c r="A31" s="9">
        <v>6.25E-2</v>
      </c>
      <c r="B31" s="10"/>
      <c r="C31" s="10"/>
      <c r="D31" s="663"/>
      <c r="E31" s="664"/>
      <c r="F31" s="664"/>
      <c r="G31" s="664"/>
      <c r="H31" s="664"/>
      <c r="I31" s="665"/>
      <c r="J31" s="663"/>
      <c r="K31" s="664"/>
      <c r="L31" s="664"/>
      <c r="M31" s="664"/>
      <c r="N31" s="664"/>
      <c r="O31" s="665"/>
      <c r="P31" s="658" t="s">
        <v>7</v>
      </c>
      <c r="Q31" s="659"/>
      <c r="R31" s="367" t="s">
        <v>10</v>
      </c>
      <c r="S31" s="368"/>
      <c r="T31" s="383" t="s">
        <v>5</v>
      </c>
      <c r="U31" s="384"/>
      <c r="V31" s="350"/>
      <c r="W31" s="388"/>
      <c r="X31" s="363"/>
      <c r="Y31" s="450"/>
      <c r="Z31" s="635"/>
      <c r="AA31" s="636"/>
      <c r="AB31" s="367"/>
      <c r="AC31" s="452"/>
      <c r="AD31" s="363"/>
      <c r="AE31" s="364"/>
      <c r="AF31" s="350"/>
      <c r="AG31" s="351"/>
      <c r="AJ31" s="49"/>
    </row>
    <row r="32" spans="1:38" s="4" customFormat="1" ht="13.5" customHeight="1">
      <c r="A32" s="9">
        <v>7.2916666666666699E-2</v>
      </c>
      <c r="B32" s="25"/>
      <c r="C32" s="25"/>
      <c r="D32" s="663"/>
      <c r="E32" s="664"/>
      <c r="F32" s="664"/>
      <c r="G32" s="664"/>
      <c r="H32" s="664"/>
      <c r="I32" s="665"/>
      <c r="J32" s="663"/>
      <c r="K32" s="664"/>
      <c r="L32" s="664"/>
      <c r="M32" s="664"/>
      <c r="N32" s="664"/>
      <c r="O32" s="665"/>
      <c r="P32" s="293">
        <f>$A32</f>
        <v>7.2916666666666699E-2</v>
      </c>
      <c r="Q32" s="251"/>
      <c r="R32" s="13">
        <f>$A32</f>
        <v>7.2916666666666699E-2</v>
      </c>
      <c r="S32" s="11">
        <f>$A32</f>
        <v>7.2916666666666699E-2</v>
      </c>
      <c r="T32" s="238">
        <f>$A32</f>
        <v>7.2916666666666699E-2</v>
      </c>
      <c r="U32" s="239"/>
      <c r="V32" s="637">
        <f>$A32</f>
        <v>7.2916666666666699E-2</v>
      </c>
      <c r="W32" s="638"/>
      <c r="X32" s="291">
        <f>$A32</f>
        <v>7.2916666666666699E-2</v>
      </c>
      <c r="Y32" s="308"/>
      <c r="Z32" s="238">
        <f>$A32</f>
        <v>7.2916666666666699E-2</v>
      </c>
      <c r="AA32" s="239"/>
      <c r="AB32" s="216">
        <f>$A32</f>
        <v>7.2916666666666699E-2</v>
      </c>
      <c r="AC32" s="631"/>
      <c r="AD32" s="631"/>
      <c r="AE32" s="631"/>
      <c r="AF32" s="631"/>
      <c r="AG32" s="632"/>
      <c r="AI32" s="4" t="s">
        <v>58</v>
      </c>
      <c r="AJ32" s="49">
        <f>SUM(AJ18:AJ30)</f>
        <v>21.25</v>
      </c>
      <c r="AK32" s="49"/>
      <c r="AL32" s="3"/>
    </row>
    <row r="33" spans="1:33" s="4" customFormat="1" ht="13.5" customHeight="1">
      <c r="A33" s="9">
        <v>8.3333333333333398E-2</v>
      </c>
      <c r="B33" s="10"/>
      <c r="C33" s="10"/>
      <c r="D33" s="663"/>
      <c r="E33" s="664"/>
      <c r="F33" s="664"/>
      <c r="G33" s="664"/>
      <c r="H33" s="664"/>
      <c r="I33" s="665"/>
      <c r="J33" s="663"/>
      <c r="K33" s="664"/>
      <c r="L33" s="664"/>
      <c r="M33" s="664"/>
      <c r="N33" s="664"/>
      <c r="O33" s="665"/>
      <c r="P33" s="450" t="s">
        <v>8</v>
      </c>
      <c r="Q33" s="364"/>
      <c r="R33" s="14" t="s">
        <v>5</v>
      </c>
      <c r="S33" s="23" t="s">
        <v>7</v>
      </c>
      <c r="T33" s="367" t="s">
        <v>10</v>
      </c>
      <c r="U33" s="368"/>
      <c r="V33" s="633" t="s">
        <v>7</v>
      </c>
      <c r="W33" s="634"/>
      <c r="X33" s="381" t="s">
        <v>5</v>
      </c>
      <c r="Y33" s="382"/>
      <c r="Z33" s="365" t="s">
        <v>10</v>
      </c>
      <c r="AA33" s="366"/>
      <c r="AB33" s="195" t="s">
        <v>21</v>
      </c>
      <c r="AC33" s="195"/>
      <c r="AD33" s="195"/>
      <c r="AE33" s="195"/>
      <c r="AF33" s="195"/>
      <c r="AG33" s="196"/>
    </row>
    <row r="34" spans="1:33" s="4" customFormat="1" ht="13.5" customHeight="1">
      <c r="A34" s="9">
        <v>9.3750000000000097E-2</v>
      </c>
      <c r="B34" s="10"/>
      <c r="C34" s="10"/>
      <c r="D34" s="663"/>
      <c r="E34" s="664"/>
      <c r="F34" s="664"/>
      <c r="G34" s="664"/>
      <c r="H34" s="664"/>
      <c r="I34" s="665"/>
      <c r="J34" s="663"/>
      <c r="K34" s="664"/>
      <c r="L34" s="664"/>
      <c r="M34" s="664"/>
      <c r="N34" s="664"/>
      <c r="O34" s="665"/>
      <c r="P34" s="238">
        <f>$A34</f>
        <v>9.3750000000000097E-2</v>
      </c>
      <c r="Q34" s="239"/>
      <c r="R34" s="11">
        <f>$A34</f>
        <v>9.3750000000000097E-2</v>
      </c>
      <c r="S34" s="13">
        <f>$A34</f>
        <v>9.3750000000000097E-2</v>
      </c>
      <c r="T34" s="293">
        <f>$A34</f>
        <v>9.3750000000000097E-2</v>
      </c>
      <c r="U34" s="251"/>
      <c r="V34" s="633"/>
      <c r="W34" s="634"/>
      <c r="X34" s="381"/>
      <c r="Y34" s="382"/>
      <c r="Z34" s="365"/>
      <c r="AA34" s="366"/>
      <c r="AB34" s="195"/>
      <c r="AC34" s="195"/>
      <c r="AD34" s="195"/>
      <c r="AE34" s="195"/>
      <c r="AF34" s="195"/>
      <c r="AG34" s="196"/>
    </row>
    <row r="35" spans="1:33" s="4" customFormat="1" ht="13.5" customHeight="1">
      <c r="A35" s="9">
        <v>0.104166666666667</v>
      </c>
      <c r="B35" s="10"/>
      <c r="C35" s="10"/>
      <c r="D35" s="666"/>
      <c r="E35" s="667"/>
      <c r="F35" s="667"/>
      <c r="G35" s="667"/>
      <c r="H35" s="667"/>
      <c r="I35" s="668"/>
      <c r="J35" s="666"/>
      <c r="K35" s="667"/>
      <c r="L35" s="667"/>
      <c r="M35" s="667"/>
      <c r="N35" s="667"/>
      <c r="O35" s="668"/>
      <c r="P35" s="367" t="s">
        <v>10</v>
      </c>
      <c r="Q35" s="368"/>
      <c r="R35" s="23" t="s">
        <v>7</v>
      </c>
      <c r="S35" s="14" t="s">
        <v>5</v>
      </c>
      <c r="T35" s="450" t="s">
        <v>8</v>
      </c>
      <c r="U35" s="364"/>
      <c r="V35" s="635"/>
      <c r="W35" s="636"/>
      <c r="X35" s="383"/>
      <c r="Y35" s="384"/>
      <c r="Z35" s="367"/>
      <c r="AA35" s="368"/>
      <c r="AB35" s="198"/>
      <c r="AC35" s="198"/>
      <c r="AD35" s="198"/>
      <c r="AE35" s="198"/>
      <c r="AF35" s="198"/>
      <c r="AG35" s="199"/>
    </row>
    <row r="36" spans="1:33" s="4" customFormat="1" ht="13.5" customHeight="1">
      <c r="A36" s="9">
        <v>0.114583333333333</v>
      </c>
      <c r="B36" s="25"/>
      <c r="C36" s="2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0"/>
      <c r="P36" s="191" t="s">
        <v>45</v>
      </c>
      <c r="Q36" s="192"/>
      <c r="R36" s="192"/>
      <c r="S36" s="192"/>
      <c r="T36" s="192"/>
      <c r="U36" s="193"/>
      <c r="V36" s="29"/>
      <c r="W36" s="27"/>
      <c r="X36" s="27"/>
      <c r="Y36" s="27"/>
      <c r="Z36" s="27"/>
      <c r="AA36" s="27"/>
      <c r="AB36" s="42"/>
      <c r="AC36" s="3"/>
      <c r="AD36" s="3"/>
      <c r="AE36" s="3"/>
      <c r="AF36" s="3"/>
      <c r="AG36" s="3"/>
    </row>
    <row r="37" spans="1:33" s="4" customFormat="1" ht="13.5" customHeight="1">
      <c r="A37" s="9">
        <v>0.124999999999999</v>
      </c>
      <c r="B37" s="10"/>
      <c r="C37" s="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91" t="s">
        <v>38</v>
      </c>
      <c r="W37" s="192"/>
      <c r="X37" s="192"/>
      <c r="Y37" s="192"/>
      <c r="Z37" s="192"/>
      <c r="AA37" s="193"/>
      <c r="AB37" s="191" t="s">
        <v>32</v>
      </c>
      <c r="AC37" s="192"/>
      <c r="AD37" s="192"/>
      <c r="AE37" s="192"/>
      <c r="AF37" s="192"/>
      <c r="AG37" s="193"/>
    </row>
    <row r="38" spans="1:33" s="4" customFormat="1" ht="13.5" customHeight="1">
      <c r="A38" s="9">
        <v>0.13541666666666499</v>
      </c>
      <c r="B38" s="10"/>
      <c r="C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1"/>
      <c r="W38" s="41"/>
      <c r="X38" s="41"/>
      <c r="Y38" s="41"/>
      <c r="Z38" s="41"/>
      <c r="AA38" s="41"/>
      <c r="AB38" s="42"/>
      <c r="AC38" s="3"/>
      <c r="AD38" s="3"/>
      <c r="AE38" s="3"/>
      <c r="AF38" s="3"/>
      <c r="AG38" s="3"/>
    </row>
    <row r="39" spans="1:33" s="4" customFormat="1" ht="13.5" customHeight="1">
      <c r="A39" s="9">
        <v>0.14583333333333101</v>
      </c>
      <c r="B39" s="10"/>
      <c r="C39" s="10"/>
      <c r="D39" s="3"/>
      <c r="E39" s="3"/>
      <c r="F39" s="2"/>
      <c r="G39" s="18"/>
      <c r="H39" s="3"/>
      <c r="I39" s="3"/>
      <c r="J39" s="3"/>
      <c r="K39" s="3"/>
      <c r="L39" s="2"/>
      <c r="M39" s="18"/>
      <c r="N39" s="3"/>
      <c r="O39" s="3"/>
      <c r="P39" s="3"/>
      <c r="Q39" s="3"/>
      <c r="R39" s="2"/>
      <c r="S39" s="18"/>
      <c r="T39" s="3"/>
      <c r="U39" s="3"/>
      <c r="V39" s="3"/>
      <c r="W39" s="3"/>
      <c r="X39" s="2"/>
      <c r="Y39" s="18"/>
      <c r="Z39" s="3"/>
      <c r="AA39" s="3"/>
      <c r="AB39" s="3"/>
      <c r="AC39" s="3"/>
      <c r="AD39" s="2"/>
      <c r="AE39" s="18"/>
      <c r="AF39" s="3"/>
      <c r="AG39" s="3"/>
    </row>
    <row r="40" spans="1:33" s="4" customFormat="1" ht="13.5" customHeight="1">
      <c r="A40" s="9">
        <v>0.156249999999997</v>
      </c>
      <c r="B40" s="10"/>
      <c r="C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1"/>
      <c r="W40" s="41"/>
      <c r="X40" s="41"/>
      <c r="Y40" s="41"/>
      <c r="Z40" s="41"/>
      <c r="AA40" s="41"/>
      <c r="AB40" s="42"/>
      <c r="AC40" s="3"/>
      <c r="AD40" s="3"/>
      <c r="AE40" s="3"/>
      <c r="AF40" s="3"/>
      <c r="AG40" s="3"/>
    </row>
    <row r="41" spans="1:33" s="4" customFormat="1" ht="13.5" customHeight="1">
      <c r="A41" s="9">
        <v>0.16666666666666299</v>
      </c>
      <c r="B41" s="10"/>
      <c r="C41" s="10"/>
      <c r="D41" s="43"/>
      <c r="E41" s="44"/>
      <c r="F41" s="639"/>
      <c r="G41" s="639"/>
      <c r="H41" s="639"/>
      <c r="I41" s="639"/>
      <c r="J41" s="19"/>
      <c r="K41" s="5"/>
      <c r="L41" s="3"/>
      <c r="M41" s="3"/>
      <c r="N41" s="3"/>
      <c r="O41" s="3"/>
      <c r="P41" s="19"/>
      <c r="Q41" s="5"/>
      <c r="R41" s="3"/>
      <c r="S41" s="3"/>
      <c r="T41" s="3"/>
      <c r="U41" s="3"/>
      <c r="V41" s="45"/>
      <c r="W41" s="45"/>
      <c r="X41" s="45"/>
      <c r="Y41" s="45"/>
      <c r="Z41" s="45"/>
      <c r="AA41" s="45"/>
      <c r="AB41" s="3"/>
      <c r="AC41" s="3"/>
      <c r="AD41" s="3"/>
      <c r="AE41" s="3"/>
      <c r="AF41" s="3"/>
      <c r="AG41" s="3"/>
    </row>
    <row r="42" spans="1:33" s="4" customFormat="1" ht="13.5" customHeight="1">
      <c r="A42" s="9">
        <v>0.17708333333332901</v>
      </c>
      <c r="B42" s="25"/>
      <c r="C42" s="25"/>
      <c r="D42" s="3"/>
      <c r="E42" s="3"/>
      <c r="F42" s="3"/>
      <c r="G42" s="3"/>
      <c r="H42" s="3"/>
      <c r="I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9"/>
      <c r="B43" s="10"/>
      <c r="C43" s="10"/>
      <c r="AB43" s="42"/>
    </row>
    <row r="44" spans="1:33" s="4" customFormat="1">
      <c r="A44" s="17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s="4" customFormat="1">
      <c r="A45" s="1"/>
      <c r="B45" s="25"/>
      <c r="C45" s="2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s="4" customFormat="1">
      <c r="A46" s="1"/>
      <c r="B46" s="25"/>
      <c r="C46" s="2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8" spans="1:33">
      <c r="Z48" s="42"/>
    </row>
  </sheetData>
  <mergeCells count="159">
    <mergeCell ref="AD1:AG1"/>
    <mergeCell ref="AD2:AG2"/>
    <mergeCell ref="H1:AC1"/>
    <mergeCell ref="R5:S5"/>
    <mergeCell ref="X5:Y5"/>
    <mergeCell ref="AD5:AE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Z7:AA7"/>
    <mergeCell ref="AB7:AC7"/>
    <mergeCell ref="AD7:AE7"/>
    <mergeCell ref="AF7:AG7"/>
    <mergeCell ref="D6:I6"/>
    <mergeCell ref="J6:O6"/>
    <mergeCell ref="P6:U6"/>
    <mergeCell ref="V6:AA6"/>
    <mergeCell ref="D2:I3"/>
    <mergeCell ref="AB6:AG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F12:AG12"/>
    <mergeCell ref="P9:U9"/>
    <mergeCell ref="V9:W11"/>
    <mergeCell ref="X9:Y11"/>
    <mergeCell ref="Z9:AA11"/>
    <mergeCell ref="AB9:AC11"/>
    <mergeCell ref="AD9:AE11"/>
    <mergeCell ref="AF9:AG11"/>
    <mergeCell ref="P10:U12"/>
    <mergeCell ref="V12:W12"/>
    <mergeCell ref="Z12:AA12"/>
    <mergeCell ref="AB12:AC12"/>
    <mergeCell ref="AD12:AE12"/>
    <mergeCell ref="AB13:AC15"/>
    <mergeCell ref="AD13:AE15"/>
    <mergeCell ref="AF13:AG15"/>
    <mergeCell ref="P14:Q16"/>
    <mergeCell ref="R14:S16"/>
    <mergeCell ref="T14:U16"/>
    <mergeCell ref="V16:AA16"/>
    <mergeCell ref="AB16:AG16"/>
    <mergeCell ref="P13:Q13"/>
    <mergeCell ref="R13:S13"/>
    <mergeCell ref="T13:U13"/>
    <mergeCell ref="V13:W15"/>
    <mergeCell ref="X13:Y15"/>
    <mergeCell ref="Z13:AA15"/>
    <mergeCell ref="P17:Q17"/>
    <mergeCell ref="R17:S17"/>
    <mergeCell ref="T17:U17"/>
    <mergeCell ref="V17:AA17"/>
    <mergeCell ref="AB17:AG17"/>
    <mergeCell ref="P18:Q20"/>
    <mergeCell ref="R18:S20"/>
    <mergeCell ref="T18:U20"/>
    <mergeCell ref="V18:W18"/>
    <mergeCell ref="Z18:AA18"/>
    <mergeCell ref="P21:Q21"/>
    <mergeCell ref="R21:S21"/>
    <mergeCell ref="T21:U21"/>
    <mergeCell ref="P22:Q24"/>
    <mergeCell ref="R22:S24"/>
    <mergeCell ref="T22:U24"/>
    <mergeCell ref="AB18:AC18"/>
    <mergeCell ref="AD18:AE18"/>
    <mergeCell ref="AF18:AG18"/>
    <mergeCell ref="V19:W21"/>
    <mergeCell ref="Z19:AA21"/>
    <mergeCell ref="AB19:AC21"/>
    <mergeCell ref="AD19:AE21"/>
    <mergeCell ref="AF19:AG21"/>
    <mergeCell ref="P25:U25"/>
    <mergeCell ref="P26:U26"/>
    <mergeCell ref="V26:AA26"/>
    <mergeCell ref="AB26:AG26"/>
    <mergeCell ref="P27:U27"/>
    <mergeCell ref="V27:AA27"/>
    <mergeCell ref="AB27:AG27"/>
    <mergeCell ref="V22:W22"/>
    <mergeCell ref="Z22:AA22"/>
    <mergeCell ref="AB22:AC22"/>
    <mergeCell ref="AD22:AE22"/>
    <mergeCell ref="AF22:AG22"/>
    <mergeCell ref="V23:W25"/>
    <mergeCell ref="Z23:AA25"/>
    <mergeCell ref="AB23:AC25"/>
    <mergeCell ref="AD23:AE25"/>
    <mergeCell ref="AF23:AG25"/>
    <mergeCell ref="AB28:AC28"/>
    <mergeCell ref="AD28:AE28"/>
    <mergeCell ref="AF28:AG28"/>
    <mergeCell ref="P29:Q29"/>
    <mergeCell ref="R29:S29"/>
    <mergeCell ref="T29:U29"/>
    <mergeCell ref="V29:W31"/>
    <mergeCell ref="X29:Y31"/>
    <mergeCell ref="Z29:AA31"/>
    <mergeCell ref="AB29:AC31"/>
    <mergeCell ref="P28:Q28"/>
    <mergeCell ref="R28:S28"/>
    <mergeCell ref="T28:U28"/>
    <mergeCell ref="V28:W28"/>
    <mergeCell ref="X28:Y28"/>
    <mergeCell ref="Z28:AA28"/>
    <mergeCell ref="P36:U36"/>
    <mergeCell ref="F41:I41"/>
    <mergeCell ref="P33:Q33"/>
    <mergeCell ref="T33:U33"/>
    <mergeCell ref="V33:W35"/>
    <mergeCell ref="X33:Y35"/>
    <mergeCell ref="Z33:AA35"/>
    <mergeCell ref="AB33:AG35"/>
    <mergeCell ref="P34:Q34"/>
    <mergeCell ref="T34:U34"/>
    <mergeCell ref="P35:Q35"/>
    <mergeCell ref="T35:U35"/>
    <mergeCell ref="V37:AA37"/>
    <mergeCell ref="AB37:AG37"/>
    <mergeCell ref="D8:I35"/>
    <mergeCell ref="J8:O35"/>
    <mergeCell ref="P8:U8"/>
    <mergeCell ref="V8:W8"/>
    <mergeCell ref="X8:Y8"/>
    <mergeCell ref="Z8:AA8"/>
    <mergeCell ref="AB8:AC8"/>
    <mergeCell ref="AD8:AE8"/>
    <mergeCell ref="AF8:AG8"/>
    <mergeCell ref="X12:Y12"/>
    <mergeCell ref="P32:Q32"/>
    <mergeCell ref="T32:U32"/>
    <mergeCell ref="V32:W32"/>
    <mergeCell ref="X32:Y32"/>
    <mergeCell ref="Z32:AA32"/>
    <mergeCell ref="AB32:AG32"/>
    <mergeCell ref="AD29:AE31"/>
    <mergeCell ref="AF29:AG31"/>
    <mergeCell ref="P30:Q30"/>
    <mergeCell ref="R30:S30"/>
    <mergeCell ref="T30:U30"/>
    <mergeCell ref="P31:Q31"/>
    <mergeCell ref="R31:S31"/>
    <mergeCell ref="T31:U31"/>
  </mergeCells>
  <printOptions horizontalCentered="1" verticalCentered="1"/>
  <pageMargins left="0.25" right="0.25" top="0.75" bottom="0.25" header="0" footer="0"/>
  <pageSetup scale="9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H2" sqref="H2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294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153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36</v>
      </c>
      <c r="AD2" s="233">
        <f ca="1">NOW()</f>
        <v>42284.45189733796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165</v>
      </c>
      <c r="B4" s="111" t="s">
        <v>137</v>
      </c>
      <c r="D4" s="234">
        <v>42142</v>
      </c>
      <c r="E4" s="234"/>
      <c r="F4" s="234"/>
      <c r="G4" s="235" t="str">
        <f>"(day "&amp;$A$4+0&amp;")"</f>
        <v>(day 165)</v>
      </c>
      <c r="H4" s="235"/>
      <c r="I4" s="235"/>
      <c r="J4" s="234">
        <f>D4+1</f>
        <v>42143</v>
      </c>
      <c r="K4" s="234"/>
      <c r="L4" s="234"/>
      <c r="M4" s="235" t="str">
        <f>"(day "&amp;$A$4+1&amp;")"</f>
        <v>(day 166)</v>
      </c>
      <c r="N4" s="235"/>
      <c r="O4" s="235"/>
      <c r="P4" s="234">
        <f>J4+1</f>
        <v>42144</v>
      </c>
      <c r="Q4" s="234"/>
      <c r="R4" s="234"/>
      <c r="S4" s="235" t="str">
        <f>"(day "&amp;$A$4+2&amp;")"</f>
        <v>(day 167)</v>
      </c>
      <c r="T4" s="235"/>
      <c r="U4" s="235"/>
      <c r="V4" s="234">
        <f>P4+1</f>
        <v>42145</v>
      </c>
      <c r="W4" s="234"/>
      <c r="X4" s="234"/>
      <c r="Y4" s="235" t="str">
        <f>"(day "&amp;$A$4+3&amp;")"</f>
        <v>(day 168)</v>
      </c>
      <c r="Z4" s="235"/>
      <c r="AA4" s="235"/>
      <c r="AB4" s="234">
        <f>V4+1</f>
        <v>42146</v>
      </c>
      <c r="AC4" s="234"/>
      <c r="AD4" s="234"/>
      <c r="AE4" s="235" t="str">
        <f>"(day "&amp;$A$4+4&amp;")"</f>
        <v>(day 169)</v>
      </c>
      <c r="AF4" s="235"/>
      <c r="AG4" s="235"/>
      <c r="AI4" s="6"/>
    </row>
    <row r="5" spans="1:36" s="7" customFormat="1" ht="13.5" customHeight="1">
      <c r="A5" s="112">
        <v>36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38">
        <f>$A8</f>
        <v>0.32291666666666669</v>
      </c>
      <c r="E8" s="239"/>
      <c r="F8" s="254">
        <f>$A8</f>
        <v>0.32291666666666669</v>
      </c>
      <c r="G8" s="255"/>
      <c r="H8" s="256">
        <f>$A8</f>
        <v>0.32291666666666669</v>
      </c>
      <c r="I8" s="257"/>
      <c r="J8" s="270">
        <f>$A8</f>
        <v>0.32291666666666669</v>
      </c>
      <c r="K8" s="369"/>
      <c r="L8" s="369"/>
      <c r="M8" s="369"/>
      <c r="N8" s="369"/>
      <c r="O8" s="370"/>
      <c r="P8" s="254">
        <f>$A8</f>
        <v>0.32291666666666669</v>
      </c>
      <c r="Q8" s="255"/>
      <c r="R8" s="240">
        <f>$A8</f>
        <v>0.32291666666666669</v>
      </c>
      <c r="S8" s="241"/>
      <c r="T8" s="238">
        <f>$A8</f>
        <v>0.32291666666666669</v>
      </c>
      <c r="U8" s="239"/>
      <c r="V8" s="184">
        <f>$A8</f>
        <v>0.32291666666666669</v>
      </c>
      <c r="W8" s="200"/>
      <c r="X8" s="200"/>
      <c r="Y8" s="200"/>
      <c r="Z8" s="200"/>
      <c r="AA8" s="185"/>
      <c r="AB8" s="270">
        <f>$A8</f>
        <v>0.32291666666666669</v>
      </c>
      <c r="AC8" s="271"/>
      <c r="AD8" s="238">
        <f>$A8</f>
        <v>0.32291666666666669</v>
      </c>
      <c r="AE8" s="239"/>
      <c r="AF8" s="254">
        <f>$A8</f>
        <v>0.32291666666666669</v>
      </c>
      <c r="AG8" s="255"/>
    </row>
    <row r="9" spans="1:36" ht="13.5" customHeight="1">
      <c r="A9" s="9">
        <v>0.33333333333333331</v>
      </c>
      <c r="B9" s="10"/>
      <c r="C9" s="10"/>
      <c r="D9" s="365" t="s">
        <v>10</v>
      </c>
      <c r="E9" s="366"/>
      <c r="F9" s="348" t="s">
        <v>9</v>
      </c>
      <c r="G9" s="349"/>
      <c r="H9" s="332" t="s">
        <v>7</v>
      </c>
      <c r="I9" s="333"/>
      <c r="J9" s="258" t="s">
        <v>6</v>
      </c>
      <c r="K9" s="329"/>
      <c r="L9" s="329"/>
      <c r="M9" s="329"/>
      <c r="N9" s="329"/>
      <c r="O9" s="259"/>
      <c r="P9" s="262" t="s">
        <v>9</v>
      </c>
      <c r="Q9" s="263"/>
      <c r="R9" s="250" t="s">
        <v>8</v>
      </c>
      <c r="S9" s="251"/>
      <c r="T9" s="242" t="s">
        <v>10</v>
      </c>
      <c r="U9" s="243"/>
      <c r="V9" s="287" t="s">
        <v>392</v>
      </c>
      <c r="W9" s="327"/>
      <c r="X9" s="327"/>
      <c r="Y9" s="327"/>
      <c r="Z9" s="327"/>
      <c r="AA9" s="288"/>
      <c r="AB9" s="258" t="s">
        <v>6</v>
      </c>
      <c r="AC9" s="259"/>
      <c r="AD9" s="242" t="s">
        <v>10</v>
      </c>
      <c r="AE9" s="243"/>
      <c r="AF9" s="262" t="s">
        <v>9</v>
      </c>
      <c r="AG9" s="263"/>
    </row>
    <row r="10" spans="1:36" ht="13.5" customHeight="1">
      <c r="A10" s="9">
        <v>0.34375</v>
      </c>
      <c r="B10" s="10"/>
      <c r="C10" s="10"/>
      <c r="D10" s="365"/>
      <c r="E10" s="366"/>
      <c r="F10" s="348"/>
      <c r="G10" s="349"/>
      <c r="H10" s="332"/>
      <c r="I10" s="333"/>
      <c r="J10" s="258"/>
      <c r="K10" s="329"/>
      <c r="L10" s="329"/>
      <c r="M10" s="329"/>
      <c r="N10" s="329"/>
      <c r="O10" s="259"/>
      <c r="P10" s="264"/>
      <c r="Q10" s="265"/>
      <c r="R10" s="252"/>
      <c r="S10" s="253"/>
      <c r="T10" s="244"/>
      <c r="U10" s="245"/>
      <c r="V10" s="287"/>
      <c r="W10" s="327"/>
      <c r="X10" s="327"/>
      <c r="Y10" s="327"/>
      <c r="Z10" s="327"/>
      <c r="AA10" s="288"/>
      <c r="AB10" s="260"/>
      <c r="AC10" s="261"/>
      <c r="AD10" s="244"/>
      <c r="AE10" s="245"/>
      <c r="AF10" s="264"/>
      <c r="AG10" s="265"/>
    </row>
    <row r="11" spans="1:36" ht="13.5" customHeight="1">
      <c r="A11" s="9">
        <v>0.35416666666666702</v>
      </c>
      <c r="B11" s="10"/>
      <c r="C11" s="10"/>
      <c r="D11" s="367"/>
      <c r="E11" s="368"/>
      <c r="F11" s="350"/>
      <c r="G11" s="351"/>
      <c r="H11" s="334"/>
      <c r="I11" s="335"/>
      <c r="J11" s="258"/>
      <c r="K11" s="329"/>
      <c r="L11" s="329"/>
      <c r="M11" s="329"/>
      <c r="N11" s="329"/>
      <c r="O11" s="259"/>
      <c r="P11" s="240">
        <f>$A11</f>
        <v>0.35416666666666702</v>
      </c>
      <c r="Q11" s="241"/>
      <c r="R11" s="254">
        <f>$A11</f>
        <v>0.35416666666666702</v>
      </c>
      <c r="S11" s="255"/>
      <c r="T11" s="270">
        <f>$A11</f>
        <v>0.35416666666666702</v>
      </c>
      <c r="U11" s="271"/>
      <c r="V11" s="287"/>
      <c r="W11" s="327"/>
      <c r="X11" s="327"/>
      <c r="Y11" s="327"/>
      <c r="Z11" s="327"/>
      <c r="AA11" s="288"/>
      <c r="AB11" s="291">
        <f>$A11</f>
        <v>0.35416666666666702</v>
      </c>
      <c r="AC11" s="308"/>
      <c r="AD11" s="254">
        <f>$A11</f>
        <v>0.35416666666666702</v>
      </c>
      <c r="AE11" s="255"/>
      <c r="AF11" s="240">
        <f>$A11</f>
        <v>0.35416666666666702</v>
      </c>
      <c r="AG11" s="241"/>
    </row>
    <row r="12" spans="1:36" ht="13.5" customHeight="1">
      <c r="A12" s="9">
        <v>0.36458333333333298</v>
      </c>
      <c r="D12" s="270">
        <f>$A12</f>
        <v>0.36458333333333298</v>
      </c>
      <c r="E12" s="271"/>
      <c r="F12" s="240">
        <f>$A12</f>
        <v>0.36458333333333298</v>
      </c>
      <c r="G12" s="241"/>
      <c r="H12" s="238">
        <f>$A12</f>
        <v>0.36458333333333298</v>
      </c>
      <c r="I12" s="239"/>
      <c r="J12" s="258"/>
      <c r="K12" s="329"/>
      <c r="L12" s="329"/>
      <c r="M12" s="329"/>
      <c r="N12" s="329"/>
      <c r="O12" s="259"/>
      <c r="P12" s="250" t="s">
        <v>8</v>
      </c>
      <c r="Q12" s="251"/>
      <c r="R12" s="262" t="s">
        <v>9</v>
      </c>
      <c r="S12" s="263"/>
      <c r="T12" s="258" t="s">
        <v>6</v>
      </c>
      <c r="U12" s="259"/>
      <c r="V12" s="287"/>
      <c r="W12" s="327"/>
      <c r="X12" s="327"/>
      <c r="Y12" s="327"/>
      <c r="Z12" s="327"/>
      <c r="AA12" s="288"/>
      <c r="AB12" s="266" t="s">
        <v>5</v>
      </c>
      <c r="AC12" s="267"/>
      <c r="AD12" s="262" t="s">
        <v>9</v>
      </c>
      <c r="AE12" s="263"/>
      <c r="AF12" s="250" t="s">
        <v>8</v>
      </c>
      <c r="AG12" s="251"/>
    </row>
    <row r="13" spans="1:36" ht="13.5" customHeight="1">
      <c r="A13" s="9">
        <v>0.375</v>
      </c>
      <c r="B13" s="10"/>
      <c r="C13" s="10"/>
      <c r="D13" s="344" t="s">
        <v>6</v>
      </c>
      <c r="E13" s="371"/>
      <c r="F13" s="361" t="s">
        <v>8</v>
      </c>
      <c r="G13" s="362"/>
      <c r="H13" s="365" t="s">
        <v>10</v>
      </c>
      <c r="I13" s="366"/>
      <c r="J13" s="260"/>
      <c r="K13" s="330"/>
      <c r="L13" s="330"/>
      <c r="M13" s="330"/>
      <c r="N13" s="330"/>
      <c r="O13" s="261"/>
      <c r="P13" s="252"/>
      <c r="Q13" s="253"/>
      <c r="R13" s="264"/>
      <c r="S13" s="265"/>
      <c r="T13" s="260"/>
      <c r="U13" s="261"/>
      <c r="V13" s="287"/>
      <c r="W13" s="327"/>
      <c r="X13" s="327"/>
      <c r="Y13" s="327"/>
      <c r="Z13" s="327"/>
      <c r="AA13" s="288"/>
      <c r="AB13" s="268"/>
      <c r="AC13" s="269"/>
      <c r="AD13" s="264"/>
      <c r="AE13" s="265"/>
      <c r="AF13" s="252"/>
      <c r="AG13" s="253"/>
    </row>
    <row r="14" spans="1:36" ht="13.5" customHeight="1">
      <c r="A14" s="9">
        <v>0.38541666666666702</v>
      </c>
      <c r="B14" s="10"/>
      <c r="C14" s="10"/>
      <c r="D14" s="344"/>
      <c r="E14" s="371"/>
      <c r="F14" s="361"/>
      <c r="G14" s="362"/>
      <c r="H14" s="365"/>
      <c r="I14" s="366"/>
      <c r="J14" s="219">
        <f>$A14</f>
        <v>0.38541666666666702</v>
      </c>
      <c r="K14" s="317"/>
      <c r="L14" s="317"/>
      <c r="M14" s="317"/>
      <c r="N14" s="317"/>
      <c r="O14" s="318"/>
      <c r="P14" s="270">
        <f>$A14</f>
        <v>0.38541666666666702</v>
      </c>
      <c r="Q14" s="271"/>
      <c r="R14" s="238">
        <f>$A14</f>
        <v>0.38541666666666702</v>
      </c>
      <c r="S14" s="239"/>
      <c r="T14" s="254">
        <f>$A14</f>
        <v>0.38541666666666702</v>
      </c>
      <c r="U14" s="255"/>
      <c r="V14" s="287"/>
      <c r="W14" s="327"/>
      <c r="X14" s="327"/>
      <c r="Y14" s="327"/>
      <c r="Z14" s="327"/>
      <c r="AA14" s="288"/>
      <c r="AB14" s="218">
        <f>$A14</f>
        <v>0.38541666666666702</v>
      </c>
      <c r="AC14" s="213"/>
      <c r="AD14" s="213"/>
      <c r="AE14" s="213"/>
      <c r="AF14" s="213"/>
      <c r="AG14" s="214"/>
    </row>
    <row r="15" spans="1:36" ht="13.5" customHeight="1">
      <c r="A15" s="9">
        <v>0.39583333333333298</v>
      </c>
      <c r="B15" s="10"/>
      <c r="C15" s="10"/>
      <c r="D15" s="346"/>
      <c r="E15" s="372"/>
      <c r="F15" s="363"/>
      <c r="G15" s="364"/>
      <c r="H15" s="367"/>
      <c r="I15" s="368"/>
      <c r="J15" s="319" t="s">
        <v>260</v>
      </c>
      <c r="K15" s="320"/>
      <c r="L15" s="320"/>
      <c r="M15" s="320"/>
      <c r="N15" s="320"/>
      <c r="O15" s="321"/>
      <c r="P15" s="258" t="s">
        <v>6</v>
      </c>
      <c r="Q15" s="259"/>
      <c r="R15" s="242" t="s">
        <v>10</v>
      </c>
      <c r="S15" s="243"/>
      <c r="T15" s="262" t="s">
        <v>9</v>
      </c>
      <c r="U15" s="263"/>
      <c r="V15" s="287"/>
      <c r="W15" s="327"/>
      <c r="X15" s="327"/>
      <c r="Y15" s="327"/>
      <c r="Z15" s="327"/>
      <c r="AA15" s="288"/>
      <c r="AB15" s="373" t="s">
        <v>170</v>
      </c>
      <c r="AC15" s="356"/>
      <c r="AD15" s="356"/>
      <c r="AE15" s="356"/>
      <c r="AF15" s="356"/>
      <c r="AG15" s="357"/>
    </row>
    <row r="16" spans="1:36" ht="13.5" customHeight="1">
      <c r="A16" s="9">
        <v>0.40625</v>
      </c>
      <c r="D16" s="254">
        <f>$A16</f>
        <v>0.40625</v>
      </c>
      <c r="E16" s="255"/>
      <c r="F16" s="69">
        <f>$A16</f>
        <v>0.40625</v>
      </c>
      <c r="G16" s="12">
        <f>$A16</f>
        <v>0.40625</v>
      </c>
      <c r="H16" s="240">
        <f>$A16</f>
        <v>0.40625</v>
      </c>
      <c r="I16" s="241"/>
      <c r="J16" s="322"/>
      <c r="K16" s="323"/>
      <c r="L16" s="323"/>
      <c r="M16" s="323"/>
      <c r="N16" s="323"/>
      <c r="O16" s="324"/>
      <c r="P16" s="260"/>
      <c r="Q16" s="261"/>
      <c r="R16" s="244"/>
      <c r="S16" s="245"/>
      <c r="T16" s="264"/>
      <c r="U16" s="265"/>
      <c r="V16" s="287"/>
      <c r="W16" s="327"/>
      <c r="X16" s="327"/>
      <c r="Y16" s="327"/>
      <c r="Z16" s="327"/>
      <c r="AA16" s="327"/>
      <c r="AB16" s="256">
        <f>$A16</f>
        <v>0.40625</v>
      </c>
      <c r="AC16" s="354"/>
      <c r="AD16" s="354"/>
      <c r="AE16" s="354"/>
      <c r="AF16" s="354"/>
      <c r="AG16" s="257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348" t="s">
        <v>9</v>
      </c>
      <c r="E17" s="349"/>
      <c r="F17" s="377" t="s">
        <v>7</v>
      </c>
      <c r="G17" s="379" t="s">
        <v>10</v>
      </c>
      <c r="H17" s="361" t="s">
        <v>8</v>
      </c>
      <c r="I17" s="362"/>
      <c r="J17" s="218">
        <f>$A17</f>
        <v>0.41666666666666702</v>
      </c>
      <c r="K17" s="213"/>
      <c r="L17" s="213"/>
      <c r="M17" s="213"/>
      <c r="N17" s="213"/>
      <c r="O17" s="214"/>
      <c r="P17" s="218">
        <f>$A17</f>
        <v>0.41666666666666702</v>
      </c>
      <c r="Q17" s="213"/>
      <c r="R17" s="213"/>
      <c r="S17" s="213"/>
      <c r="T17" s="213"/>
      <c r="U17" s="214"/>
      <c r="V17" s="287"/>
      <c r="W17" s="327"/>
      <c r="X17" s="327"/>
      <c r="Y17" s="327"/>
      <c r="Z17" s="327"/>
      <c r="AA17" s="327"/>
      <c r="AB17" s="310" t="s">
        <v>407</v>
      </c>
      <c r="AC17" s="352"/>
      <c r="AD17" s="352"/>
      <c r="AE17" s="352"/>
      <c r="AF17" s="352"/>
      <c r="AG17" s="311"/>
    </row>
    <row r="18" spans="1:38" ht="13.5" customHeight="1">
      <c r="A18" s="9">
        <v>0.42708333333333298</v>
      </c>
      <c r="B18" s="10"/>
      <c r="C18" s="10"/>
      <c r="D18" s="348"/>
      <c r="E18" s="349"/>
      <c r="F18" s="377"/>
      <c r="G18" s="379"/>
      <c r="H18" s="361"/>
      <c r="I18" s="362"/>
      <c r="J18" s="373" t="s">
        <v>20</v>
      </c>
      <c r="K18" s="356"/>
      <c r="L18" s="356"/>
      <c r="M18" s="356"/>
      <c r="N18" s="356"/>
      <c r="O18" s="357"/>
      <c r="P18" s="206" t="s">
        <v>20</v>
      </c>
      <c r="Q18" s="207"/>
      <c r="R18" s="207"/>
      <c r="S18" s="207"/>
      <c r="T18" s="207"/>
      <c r="U18" s="208"/>
      <c r="V18" s="287"/>
      <c r="W18" s="327"/>
      <c r="X18" s="327"/>
      <c r="Y18" s="327"/>
      <c r="Z18" s="327"/>
      <c r="AA18" s="327"/>
      <c r="AB18" s="310"/>
      <c r="AC18" s="352"/>
      <c r="AD18" s="352"/>
      <c r="AE18" s="352"/>
      <c r="AF18" s="352"/>
      <c r="AG18" s="311"/>
      <c r="AI18" s="4" t="s">
        <v>6</v>
      </c>
      <c r="AJ18" s="59">
        <v>4.75</v>
      </c>
      <c r="AK18" s="48"/>
    </row>
    <row r="19" spans="1:38" ht="13.5" customHeight="1">
      <c r="A19" s="9">
        <v>0.4375</v>
      </c>
      <c r="B19" s="10"/>
      <c r="C19" s="10"/>
      <c r="D19" s="350"/>
      <c r="E19" s="351"/>
      <c r="F19" s="378"/>
      <c r="G19" s="380"/>
      <c r="H19" s="363"/>
      <c r="I19" s="364"/>
      <c r="J19" s="238">
        <f>$A19</f>
        <v>0.4375</v>
      </c>
      <c r="K19" s="239"/>
      <c r="L19" s="254">
        <f>$A19</f>
        <v>0.4375</v>
      </c>
      <c r="M19" s="255"/>
      <c r="N19" s="291">
        <f>$A19</f>
        <v>0.4375</v>
      </c>
      <c r="O19" s="308"/>
      <c r="P19" s="238">
        <f>$A19</f>
        <v>0.4375</v>
      </c>
      <c r="Q19" s="239"/>
      <c r="R19" s="270">
        <f>$A19</f>
        <v>0.4375</v>
      </c>
      <c r="S19" s="271"/>
      <c r="T19" s="240">
        <f>$A19</f>
        <v>0.4375</v>
      </c>
      <c r="U19" s="241"/>
      <c r="V19" s="287"/>
      <c r="W19" s="327"/>
      <c r="X19" s="327"/>
      <c r="Y19" s="327"/>
      <c r="Z19" s="327"/>
      <c r="AA19" s="327"/>
      <c r="AB19" s="310"/>
      <c r="AC19" s="352"/>
      <c r="AD19" s="352"/>
      <c r="AE19" s="352"/>
      <c r="AF19" s="352"/>
      <c r="AG19" s="311"/>
      <c r="AI19" s="4" t="s">
        <v>8</v>
      </c>
      <c r="AJ19" s="59">
        <v>4.75</v>
      </c>
      <c r="AK19" s="48"/>
    </row>
    <row r="20" spans="1:38" ht="13.5" customHeight="1">
      <c r="A20" s="9">
        <v>0.44791666666666702</v>
      </c>
      <c r="D20" s="240">
        <f>$A20</f>
        <v>0.44791666666666702</v>
      </c>
      <c r="E20" s="241"/>
      <c r="F20" s="12">
        <f>$A20</f>
        <v>0.44791666666666702</v>
      </c>
      <c r="G20" s="69">
        <f>$A20</f>
        <v>0.44791666666666702</v>
      </c>
      <c r="H20" s="270">
        <f>$A20</f>
        <v>0.44791666666666702</v>
      </c>
      <c r="I20" s="331"/>
      <c r="J20" s="242" t="s">
        <v>10</v>
      </c>
      <c r="K20" s="243"/>
      <c r="L20" s="262" t="s">
        <v>9</v>
      </c>
      <c r="M20" s="263"/>
      <c r="N20" s="266" t="s">
        <v>5</v>
      </c>
      <c r="O20" s="267"/>
      <c r="P20" s="242" t="s">
        <v>10</v>
      </c>
      <c r="Q20" s="243"/>
      <c r="R20" s="258" t="s">
        <v>6</v>
      </c>
      <c r="S20" s="259"/>
      <c r="T20" s="250" t="s">
        <v>8</v>
      </c>
      <c r="U20" s="251"/>
      <c r="V20" s="287"/>
      <c r="W20" s="327"/>
      <c r="X20" s="327"/>
      <c r="Y20" s="327"/>
      <c r="Z20" s="327"/>
      <c r="AA20" s="327"/>
      <c r="AB20" s="310"/>
      <c r="AC20" s="352"/>
      <c r="AD20" s="352"/>
      <c r="AE20" s="352"/>
      <c r="AF20" s="352"/>
      <c r="AG20" s="311"/>
      <c r="AI20" s="4" t="s">
        <v>9</v>
      </c>
      <c r="AJ20" s="59">
        <v>4</v>
      </c>
      <c r="AK20" s="48"/>
    </row>
    <row r="21" spans="1:38" ht="13.5" customHeight="1">
      <c r="A21" s="9">
        <v>0.45833333333333298</v>
      </c>
      <c r="B21" s="10"/>
      <c r="C21" s="10"/>
      <c r="D21" s="361" t="s">
        <v>8</v>
      </c>
      <c r="E21" s="362"/>
      <c r="F21" s="379" t="s">
        <v>10</v>
      </c>
      <c r="G21" s="377" t="s">
        <v>7</v>
      </c>
      <c r="H21" s="344" t="s">
        <v>6</v>
      </c>
      <c r="I21" s="345"/>
      <c r="J21" s="244"/>
      <c r="K21" s="245"/>
      <c r="L21" s="264"/>
      <c r="M21" s="265"/>
      <c r="N21" s="268"/>
      <c r="O21" s="269"/>
      <c r="P21" s="244"/>
      <c r="Q21" s="245"/>
      <c r="R21" s="260"/>
      <c r="S21" s="261"/>
      <c r="T21" s="252"/>
      <c r="U21" s="253"/>
      <c r="V21" s="289"/>
      <c r="W21" s="328"/>
      <c r="X21" s="328"/>
      <c r="Y21" s="328"/>
      <c r="Z21" s="328"/>
      <c r="AA21" s="328"/>
      <c r="AB21" s="310"/>
      <c r="AC21" s="352"/>
      <c r="AD21" s="352"/>
      <c r="AE21" s="352"/>
      <c r="AF21" s="352"/>
      <c r="AG21" s="311"/>
      <c r="AI21" s="4" t="s">
        <v>10</v>
      </c>
      <c r="AJ21" s="59">
        <v>4</v>
      </c>
      <c r="AK21" s="48"/>
    </row>
    <row r="22" spans="1:38" ht="13.5" customHeight="1">
      <c r="A22" s="9">
        <v>0.46875</v>
      </c>
      <c r="B22" s="10"/>
      <c r="C22" s="10"/>
      <c r="D22" s="361"/>
      <c r="E22" s="362"/>
      <c r="F22" s="379"/>
      <c r="G22" s="377"/>
      <c r="H22" s="344"/>
      <c r="I22" s="345"/>
      <c r="J22" s="254">
        <f>$A22</f>
        <v>0.46875</v>
      </c>
      <c r="K22" s="255"/>
      <c r="L22" s="291">
        <f>$A22</f>
        <v>0.46875</v>
      </c>
      <c r="M22" s="308"/>
      <c r="N22" s="238">
        <f>$A22</f>
        <v>0.46875</v>
      </c>
      <c r="O22" s="239"/>
      <c r="P22" s="184">
        <f>$A22</f>
        <v>0.46875</v>
      </c>
      <c r="Q22" s="200"/>
      <c r="R22" s="200"/>
      <c r="S22" s="200"/>
      <c r="T22" s="200"/>
      <c r="U22" s="185"/>
      <c r="V22" s="254">
        <f>$A22</f>
        <v>0.46875</v>
      </c>
      <c r="W22" s="255"/>
      <c r="X22" s="270">
        <f>$A22</f>
        <v>0.46875</v>
      </c>
      <c r="Y22" s="271"/>
      <c r="Z22" s="238">
        <f>$A22</f>
        <v>0.46875</v>
      </c>
      <c r="AA22" s="309"/>
      <c r="AB22" s="312"/>
      <c r="AC22" s="353"/>
      <c r="AD22" s="353"/>
      <c r="AE22" s="353"/>
      <c r="AF22" s="353"/>
      <c r="AG22" s="313"/>
      <c r="AI22" s="4" t="s">
        <v>7</v>
      </c>
      <c r="AJ22" s="59">
        <v>5</v>
      </c>
      <c r="AK22" s="48"/>
    </row>
    <row r="23" spans="1:38" ht="13.5" customHeight="1">
      <c r="A23" s="9">
        <v>0.47916666666666702</v>
      </c>
      <c r="B23" s="10"/>
      <c r="C23" s="10"/>
      <c r="D23" s="363"/>
      <c r="E23" s="364"/>
      <c r="F23" s="380"/>
      <c r="G23" s="378"/>
      <c r="H23" s="346"/>
      <c r="I23" s="347"/>
      <c r="J23" s="262" t="s">
        <v>9</v>
      </c>
      <c r="K23" s="263"/>
      <c r="L23" s="266" t="s">
        <v>5</v>
      </c>
      <c r="M23" s="267"/>
      <c r="N23" s="242" t="s">
        <v>10</v>
      </c>
      <c r="O23" s="243"/>
      <c r="P23" s="287" t="s">
        <v>14</v>
      </c>
      <c r="Q23" s="327"/>
      <c r="R23" s="327"/>
      <c r="S23" s="327"/>
      <c r="T23" s="327"/>
      <c r="U23" s="288"/>
      <c r="V23" s="262" t="s">
        <v>9</v>
      </c>
      <c r="W23" s="263"/>
      <c r="X23" s="258" t="s">
        <v>6</v>
      </c>
      <c r="Y23" s="259"/>
      <c r="Z23" s="242" t="s">
        <v>10</v>
      </c>
      <c r="AA23" s="325"/>
      <c r="AB23" s="212">
        <f>$A23</f>
        <v>0.47916666666666702</v>
      </c>
      <c r="AC23" s="213"/>
      <c r="AD23" s="213"/>
      <c r="AE23" s="213"/>
      <c r="AF23" s="213"/>
      <c r="AG23" s="214"/>
      <c r="AI23" s="4" t="s">
        <v>5</v>
      </c>
      <c r="AJ23" s="59">
        <v>1.5</v>
      </c>
      <c r="AK23" s="48"/>
    </row>
    <row r="24" spans="1:38" ht="13.5" customHeight="1">
      <c r="A24" s="9">
        <v>0.48958333333333298</v>
      </c>
      <c r="D24" s="218">
        <f>$A24</f>
        <v>0.48958333333333298</v>
      </c>
      <c r="E24" s="213"/>
      <c r="F24" s="213"/>
      <c r="G24" s="213"/>
      <c r="H24" s="213"/>
      <c r="I24" s="213"/>
      <c r="J24" s="264"/>
      <c r="K24" s="265"/>
      <c r="L24" s="268"/>
      <c r="M24" s="269"/>
      <c r="N24" s="244"/>
      <c r="O24" s="245"/>
      <c r="P24" s="289"/>
      <c r="Q24" s="328"/>
      <c r="R24" s="328"/>
      <c r="S24" s="328"/>
      <c r="T24" s="328"/>
      <c r="U24" s="290"/>
      <c r="V24" s="264"/>
      <c r="W24" s="265"/>
      <c r="X24" s="260"/>
      <c r="Y24" s="261"/>
      <c r="Z24" s="244"/>
      <c r="AA24" s="326"/>
      <c r="AB24" s="358" t="s">
        <v>409</v>
      </c>
      <c r="AC24" s="359"/>
      <c r="AD24" s="359"/>
      <c r="AE24" s="359"/>
      <c r="AF24" s="359"/>
      <c r="AG24" s="360"/>
      <c r="AI24" s="4" t="s">
        <v>14</v>
      </c>
      <c r="AJ24" s="59">
        <v>4.25</v>
      </c>
      <c r="AK24" s="48"/>
    </row>
    <row r="25" spans="1:38" ht="13.5" customHeight="1">
      <c r="A25" s="9">
        <v>0.5</v>
      </c>
      <c r="B25" s="10"/>
      <c r="C25" s="10"/>
      <c r="D25" s="206" t="s">
        <v>326</v>
      </c>
      <c r="E25" s="207"/>
      <c r="F25" s="207"/>
      <c r="G25" s="207"/>
      <c r="H25" s="207"/>
      <c r="I25" s="208"/>
      <c r="J25" s="355">
        <f>$A25</f>
        <v>0.5</v>
      </c>
      <c r="K25" s="356"/>
      <c r="L25" s="356"/>
      <c r="M25" s="356"/>
      <c r="N25" s="356"/>
      <c r="O25" s="357"/>
      <c r="P25" s="212">
        <f>$A25</f>
        <v>0.5</v>
      </c>
      <c r="Q25" s="213"/>
      <c r="R25" s="213"/>
      <c r="S25" s="213"/>
      <c r="T25" s="213"/>
      <c r="U25" s="214"/>
      <c r="V25" s="212">
        <f>$A25</f>
        <v>0.5</v>
      </c>
      <c r="W25" s="213"/>
      <c r="X25" s="213"/>
      <c r="Y25" s="213"/>
      <c r="Z25" s="213"/>
      <c r="AA25" s="213"/>
      <c r="AB25" s="358"/>
      <c r="AC25" s="359"/>
      <c r="AD25" s="359"/>
      <c r="AE25" s="359"/>
      <c r="AF25" s="359"/>
      <c r="AG25" s="360"/>
      <c r="AI25" s="4" t="s">
        <v>11</v>
      </c>
      <c r="AJ25" s="59">
        <v>3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03" t="s">
        <v>11</v>
      </c>
      <c r="K26" s="204"/>
      <c r="L26" s="204"/>
      <c r="M26" s="204"/>
      <c r="N26" s="204"/>
      <c r="O26" s="205"/>
      <c r="P26" s="358" t="s">
        <v>11</v>
      </c>
      <c r="Q26" s="359"/>
      <c r="R26" s="359"/>
      <c r="S26" s="359"/>
      <c r="T26" s="359"/>
      <c r="U26" s="360"/>
      <c r="V26" s="203" t="s">
        <v>11</v>
      </c>
      <c r="W26" s="204"/>
      <c r="X26" s="204"/>
      <c r="Y26" s="204"/>
      <c r="Z26" s="204"/>
      <c r="AA26" s="204"/>
      <c r="AB26" s="203"/>
      <c r="AC26" s="204"/>
      <c r="AD26" s="204"/>
      <c r="AE26" s="204"/>
      <c r="AF26" s="204"/>
      <c r="AG26" s="205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91">
        <f>$A27</f>
        <v>0.52083333333333304</v>
      </c>
      <c r="K27" s="308"/>
      <c r="L27" s="238">
        <f>$A27</f>
        <v>0.52083333333333304</v>
      </c>
      <c r="M27" s="239"/>
      <c r="N27" s="254">
        <f>$A27</f>
        <v>0.52083333333333304</v>
      </c>
      <c r="O27" s="255"/>
      <c r="P27" s="203"/>
      <c r="Q27" s="204"/>
      <c r="R27" s="204"/>
      <c r="S27" s="204"/>
      <c r="T27" s="204"/>
      <c r="U27" s="205"/>
      <c r="V27" s="238">
        <f>$A27</f>
        <v>0.52083333333333304</v>
      </c>
      <c r="W27" s="239"/>
      <c r="X27" s="254">
        <f>$A27</f>
        <v>0.52083333333333304</v>
      </c>
      <c r="Y27" s="255"/>
      <c r="Z27" s="270">
        <f>$A27</f>
        <v>0.52083333333333304</v>
      </c>
      <c r="AA27" s="271"/>
      <c r="AB27" s="242">
        <f>$A27</f>
        <v>0.52083333333333304</v>
      </c>
      <c r="AC27" s="243"/>
      <c r="AD27" s="250">
        <f>$A27</f>
        <v>0.52083333333333304</v>
      </c>
      <c r="AE27" s="251"/>
      <c r="AF27" s="258">
        <f>$A27</f>
        <v>0.52083333333333304</v>
      </c>
      <c r="AG27" s="259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56">
        <f>$A28</f>
        <v>0.53125</v>
      </c>
      <c r="E28" s="257"/>
      <c r="F28" s="270">
        <f>$A28</f>
        <v>0.53125</v>
      </c>
      <c r="G28" s="331"/>
      <c r="H28" s="254">
        <f>$A28</f>
        <v>0.53125</v>
      </c>
      <c r="I28" s="255"/>
      <c r="J28" s="266" t="s">
        <v>5</v>
      </c>
      <c r="K28" s="267"/>
      <c r="L28" s="242" t="s">
        <v>10</v>
      </c>
      <c r="M28" s="243"/>
      <c r="N28" s="262" t="s">
        <v>9</v>
      </c>
      <c r="O28" s="263"/>
      <c r="P28" s="256">
        <f>$A28</f>
        <v>0.53125</v>
      </c>
      <c r="Q28" s="354"/>
      <c r="R28" s="354"/>
      <c r="S28" s="354"/>
      <c r="T28" s="354"/>
      <c r="U28" s="257"/>
      <c r="V28" s="242" t="s">
        <v>10</v>
      </c>
      <c r="W28" s="243"/>
      <c r="X28" s="262" t="s">
        <v>9</v>
      </c>
      <c r="Y28" s="263"/>
      <c r="Z28" s="258" t="s">
        <v>6</v>
      </c>
      <c r="AA28" s="259"/>
      <c r="AB28" s="242" t="s">
        <v>10</v>
      </c>
      <c r="AC28" s="243"/>
      <c r="AD28" s="250" t="s">
        <v>8</v>
      </c>
      <c r="AE28" s="251"/>
      <c r="AF28" s="258" t="s">
        <v>6</v>
      </c>
      <c r="AG28" s="259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32" t="s">
        <v>7</v>
      </c>
      <c r="E29" s="333"/>
      <c r="F29" s="344" t="s">
        <v>6</v>
      </c>
      <c r="G29" s="345"/>
      <c r="H29" s="348" t="s">
        <v>9</v>
      </c>
      <c r="I29" s="349"/>
      <c r="J29" s="268"/>
      <c r="K29" s="269"/>
      <c r="L29" s="244"/>
      <c r="M29" s="245"/>
      <c r="N29" s="264"/>
      <c r="O29" s="265"/>
      <c r="P29" s="310" t="s">
        <v>359</v>
      </c>
      <c r="Q29" s="352"/>
      <c r="R29" s="352"/>
      <c r="S29" s="352"/>
      <c r="T29" s="352"/>
      <c r="U29" s="311"/>
      <c r="V29" s="244"/>
      <c r="W29" s="245"/>
      <c r="X29" s="264"/>
      <c r="Y29" s="265"/>
      <c r="Z29" s="260"/>
      <c r="AA29" s="261"/>
      <c r="AB29" s="244"/>
      <c r="AC29" s="245"/>
      <c r="AD29" s="252"/>
      <c r="AE29" s="253"/>
      <c r="AF29" s="260"/>
      <c r="AG29" s="261"/>
      <c r="AI29" s="4" t="s">
        <v>39</v>
      </c>
      <c r="AJ29" s="59">
        <v>0.75</v>
      </c>
      <c r="AK29" s="48"/>
    </row>
    <row r="30" spans="1:38" ht="13.5" customHeight="1">
      <c r="A30" s="9">
        <v>5.2083333333333336E-2</v>
      </c>
      <c r="B30" s="10"/>
      <c r="C30" s="10"/>
      <c r="D30" s="332"/>
      <c r="E30" s="333"/>
      <c r="F30" s="344"/>
      <c r="G30" s="345"/>
      <c r="H30" s="348"/>
      <c r="I30" s="349"/>
      <c r="J30" s="240">
        <f>$A30</f>
        <v>5.2083333333333336E-2</v>
      </c>
      <c r="K30" s="342"/>
      <c r="L30" s="342"/>
      <c r="M30" s="342"/>
      <c r="N30" s="342"/>
      <c r="O30" s="343"/>
      <c r="P30" s="310"/>
      <c r="Q30" s="352"/>
      <c r="R30" s="352"/>
      <c r="S30" s="352"/>
      <c r="T30" s="352"/>
      <c r="U30" s="311"/>
      <c r="V30" s="270">
        <f>$A30</f>
        <v>5.2083333333333336E-2</v>
      </c>
      <c r="W30" s="271"/>
      <c r="X30" s="238">
        <f>$A30</f>
        <v>5.2083333333333336E-2</v>
      </c>
      <c r="Y30" s="239"/>
      <c r="Z30" s="254">
        <f>$A30</f>
        <v>5.2083333333333336E-2</v>
      </c>
      <c r="AA30" s="255"/>
      <c r="AB30" s="240">
        <f>$A30</f>
        <v>5.2083333333333336E-2</v>
      </c>
      <c r="AC30" s="241"/>
      <c r="AD30" s="270">
        <f>$A30</f>
        <v>5.2083333333333336E-2</v>
      </c>
      <c r="AE30" s="271"/>
      <c r="AF30" s="291">
        <f>$A30</f>
        <v>5.2083333333333336E-2</v>
      </c>
      <c r="AG30" s="308"/>
      <c r="AI30" s="4" t="s">
        <v>52</v>
      </c>
      <c r="AJ30" s="59">
        <v>1</v>
      </c>
      <c r="AK30" s="48"/>
    </row>
    <row r="31" spans="1:38" ht="13.5" customHeight="1">
      <c r="A31" s="9">
        <v>6.25E-2</v>
      </c>
      <c r="B31" s="10"/>
      <c r="C31" s="10"/>
      <c r="D31" s="334"/>
      <c r="E31" s="335"/>
      <c r="F31" s="346"/>
      <c r="G31" s="347"/>
      <c r="H31" s="350"/>
      <c r="I31" s="351"/>
      <c r="J31" s="250" t="s">
        <v>8</v>
      </c>
      <c r="K31" s="293"/>
      <c r="L31" s="293"/>
      <c r="M31" s="293"/>
      <c r="N31" s="293"/>
      <c r="O31" s="251"/>
      <c r="P31" s="310"/>
      <c r="Q31" s="352"/>
      <c r="R31" s="352"/>
      <c r="S31" s="352"/>
      <c r="T31" s="352"/>
      <c r="U31" s="311"/>
      <c r="V31" s="258" t="s">
        <v>6</v>
      </c>
      <c r="W31" s="259"/>
      <c r="X31" s="242" t="s">
        <v>10</v>
      </c>
      <c r="Y31" s="243"/>
      <c r="Z31" s="262" t="s">
        <v>9</v>
      </c>
      <c r="AA31" s="263"/>
      <c r="AB31" s="250" t="s">
        <v>8</v>
      </c>
      <c r="AC31" s="251"/>
      <c r="AD31" s="258" t="s">
        <v>6</v>
      </c>
      <c r="AE31" s="259"/>
      <c r="AF31" s="266" t="s">
        <v>5</v>
      </c>
      <c r="AG31" s="267"/>
    </row>
    <row r="32" spans="1:38" s="4" customFormat="1" ht="13.5" customHeight="1">
      <c r="A32" s="9">
        <v>7.2916666666666699E-2</v>
      </c>
      <c r="B32" s="162"/>
      <c r="C32" s="162"/>
      <c r="D32" s="374">
        <f>$A32</f>
        <v>7.2916666666666699E-2</v>
      </c>
      <c r="E32" s="375"/>
      <c r="F32" s="375"/>
      <c r="G32" s="375"/>
      <c r="H32" s="375"/>
      <c r="I32" s="376"/>
      <c r="J32" s="250"/>
      <c r="K32" s="293"/>
      <c r="L32" s="293"/>
      <c r="M32" s="293"/>
      <c r="N32" s="293"/>
      <c r="O32" s="251"/>
      <c r="P32" s="310"/>
      <c r="Q32" s="352"/>
      <c r="R32" s="352"/>
      <c r="S32" s="352"/>
      <c r="T32" s="352"/>
      <c r="U32" s="311"/>
      <c r="V32" s="260"/>
      <c r="W32" s="261"/>
      <c r="X32" s="244"/>
      <c r="Y32" s="245"/>
      <c r="Z32" s="264"/>
      <c r="AA32" s="265"/>
      <c r="AB32" s="252"/>
      <c r="AC32" s="253"/>
      <c r="AD32" s="260"/>
      <c r="AE32" s="261"/>
      <c r="AF32" s="268"/>
      <c r="AG32" s="269"/>
      <c r="AI32" s="4" t="s">
        <v>58</v>
      </c>
      <c r="AJ32" s="48">
        <f>SUM(AJ18:AJ30)</f>
        <v>35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36" t="s">
        <v>14</v>
      </c>
      <c r="E33" s="337"/>
      <c r="F33" s="337"/>
      <c r="G33" s="337"/>
      <c r="H33" s="337"/>
      <c r="I33" s="338"/>
      <c r="J33" s="250"/>
      <c r="K33" s="293"/>
      <c r="L33" s="293"/>
      <c r="M33" s="293"/>
      <c r="N33" s="293"/>
      <c r="O33" s="251"/>
      <c r="P33" s="310"/>
      <c r="Q33" s="352"/>
      <c r="R33" s="352"/>
      <c r="S33" s="352"/>
      <c r="T33" s="352"/>
      <c r="U33" s="311"/>
      <c r="V33" s="240">
        <f>$A33</f>
        <v>8.3333333333333398E-2</v>
      </c>
      <c r="W33" s="295"/>
      <c r="X33" s="295"/>
      <c r="Y33" s="295"/>
      <c r="Z33" s="295"/>
      <c r="AA33" s="241"/>
      <c r="AB33" s="254">
        <f>$A33</f>
        <v>8.3333333333333398E-2</v>
      </c>
      <c r="AC33" s="255"/>
      <c r="AD33" s="291">
        <f>$A33</f>
        <v>8.3333333333333398E-2</v>
      </c>
      <c r="AE33" s="308"/>
      <c r="AF33" s="238">
        <f>$A33</f>
        <v>8.3333333333333398E-2</v>
      </c>
      <c r="AG33" s="239"/>
    </row>
    <row r="34" spans="1:33" s="4" customFormat="1" ht="13.5" customHeight="1">
      <c r="A34" s="9">
        <v>9.3750000000000097E-2</v>
      </c>
      <c r="B34" s="10"/>
      <c r="C34" s="10"/>
      <c r="D34" s="336"/>
      <c r="E34" s="337"/>
      <c r="F34" s="337"/>
      <c r="G34" s="337"/>
      <c r="H34" s="337"/>
      <c r="I34" s="338"/>
      <c r="J34" s="250"/>
      <c r="K34" s="293"/>
      <c r="L34" s="293"/>
      <c r="M34" s="293"/>
      <c r="N34" s="293"/>
      <c r="O34" s="251"/>
      <c r="P34" s="310"/>
      <c r="Q34" s="352"/>
      <c r="R34" s="352"/>
      <c r="S34" s="352"/>
      <c r="T34" s="352"/>
      <c r="U34" s="311"/>
      <c r="V34" s="250" t="s">
        <v>8</v>
      </c>
      <c r="W34" s="293"/>
      <c r="X34" s="293"/>
      <c r="Y34" s="293"/>
      <c r="Z34" s="293"/>
      <c r="AA34" s="251"/>
      <c r="AB34" s="262" t="s">
        <v>9</v>
      </c>
      <c r="AC34" s="263"/>
      <c r="AD34" s="266" t="s">
        <v>5</v>
      </c>
      <c r="AE34" s="267"/>
      <c r="AF34" s="242" t="s">
        <v>10</v>
      </c>
      <c r="AG34" s="243"/>
    </row>
    <row r="35" spans="1:33" s="4" customFormat="1" ht="13.5" customHeight="1">
      <c r="A35" s="9">
        <v>0.104166666666667</v>
      </c>
      <c r="B35" s="10"/>
      <c r="C35" s="10"/>
      <c r="D35" s="339"/>
      <c r="E35" s="340"/>
      <c r="F35" s="340"/>
      <c r="G35" s="340"/>
      <c r="H35" s="340"/>
      <c r="I35" s="341"/>
      <c r="J35" s="252"/>
      <c r="K35" s="294"/>
      <c r="L35" s="294"/>
      <c r="M35" s="294"/>
      <c r="N35" s="294"/>
      <c r="O35" s="253"/>
      <c r="P35" s="312"/>
      <c r="Q35" s="353"/>
      <c r="R35" s="353"/>
      <c r="S35" s="353"/>
      <c r="T35" s="353"/>
      <c r="U35" s="313"/>
      <c r="V35" s="252"/>
      <c r="W35" s="294"/>
      <c r="X35" s="294"/>
      <c r="Y35" s="294"/>
      <c r="Z35" s="294"/>
      <c r="AA35" s="253"/>
      <c r="AB35" s="264"/>
      <c r="AC35" s="265"/>
      <c r="AD35" s="268"/>
      <c r="AE35" s="269"/>
      <c r="AF35" s="244"/>
      <c r="AG35" s="245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302</v>
      </c>
      <c r="E37" s="192"/>
      <c r="F37" s="192"/>
      <c r="G37" s="192"/>
      <c r="H37" s="192"/>
      <c r="I37" s="193"/>
      <c r="J37" s="191" t="s">
        <v>302</v>
      </c>
      <c r="K37" s="192"/>
      <c r="L37" s="192"/>
      <c r="M37" s="192"/>
      <c r="N37" s="192"/>
      <c r="O37" s="193"/>
      <c r="P37" s="191" t="s">
        <v>302</v>
      </c>
      <c r="Q37" s="192"/>
      <c r="R37" s="192"/>
      <c r="S37" s="192"/>
      <c r="T37" s="192"/>
      <c r="U37" s="193"/>
      <c r="V37" s="191" t="s">
        <v>302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236" t="s">
        <v>408</v>
      </c>
      <c r="W38" s="236"/>
      <c r="X38" s="236"/>
      <c r="Y38" s="236"/>
      <c r="Z38" s="236"/>
      <c r="AA38" s="236"/>
      <c r="AB38" s="236" t="s">
        <v>400</v>
      </c>
      <c r="AC38" s="236"/>
      <c r="AD38" s="236"/>
      <c r="AE38" s="236"/>
      <c r="AF38" s="236"/>
      <c r="AG38" s="236"/>
    </row>
    <row r="39" spans="1:33" s="4" customFormat="1" ht="13.5" customHeight="1">
      <c r="A39" s="9">
        <v>0.14583333333333101</v>
      </c>
      <c r="B39" s="10"/>
      <c r="C39" s="10"/>
      <c r="D39" s="165"/>
      <c r="E39" s="165"/>
      <c r="F39" s="165"/>
      <c r="G39" s="165"/>
      <c r="H39" s="165"/>
      <c r="I39" s="165"/>
      <c r="J39" s="165"/>
      <c r="K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236"/>
      <c r="AC39" s="236"/>
      <c r="AD39" s="236"/>
      <c r="AE39" s="236"/>
      <c r="AF39" s="236"/>
      <c r="AG39" s="236"/>
    </row>
    <row r="40" spans="1:33" s="4" customFormat="1" ht="13.5" customHeight="1">
      <c r="A40" s="9">
        <v>0.156249999999997</v>
      </c>
      <c r="B40" s="10"/>
      <c r="C40" s="10"/>
      <c r="D40" s="165"/>
      <c r="E40" s="165"/>
      <c r="F40" s="165"/>
      <c r="G40" s="165"/>
      <c r="H40" s="165"/>
      <c r="I40" s="165"/>
      <c r="J40" s="182"/>
      <c r="K40" s="182"/>
      <c r="L40" s="182"/>
      <c r="M40" s="182"/>
      <c r="N40" s="182"/>
      <c r="O40" s="182"/>
      <c r="P40" s="179"/>
      <c r="Q40" s="179"/>
      <c r="R40" s="179"/>
      <c r="S40" s="179"/>
      <c r="T40" s="179"/>
      <c r="U40" s="179"/>
      <c r="V40" s="178"/>
      <c r="W40" s="178"/>
      <c r="X40" s="178"/>
      <c r="Y40" s="178"/>
      <c r="Z40" s="178"/>
      <c r="AA40" s="178"/>
      <c r="AB40" s="165"/>
      <c r="AC40" s="165"/>
      <c r="AD40" s="165"/>
      <c r="AE40" s="165"/>
      <c r="AF40" s="165"/>
      <c r="AG40" s="16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236" t="s">
        <v>410</v>
      </c>
      <c r="K41" s="236"/>
      <c r="L41" s="236"/>
      <c r="M41" s="236"/>
      <c r="N41" s="236"/>
      <c r="O41" s="236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J42" s="236"/>
      <c r="K42" s="236"/>
      <c r="L42" s="236"/>
      <c r="M42" s="236"/>
      <c r="N42" s="236"/>
      <c r="O42" s="236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01">
    <mergeCell ref="AF27:AG27"/>
    <mergeCell ref="AF28:AG29"/>
    <mergeCell ref="AF30:AG30"/>
    <mergeCell ref="F17:F19"/>
    <mergeCell ref="D16:E16"/>
    <mergeCell ref="P18:U18"/>
    <mergeCell ref="H16:I16"/>
    <mergeCell ref="G17:G19"/>
    <mergeCell ref="D17:E19"/>
    <mergeCell ref="J17:O17"/>
    <mergeCell ref="P17:U17"/>
    <mergeCell ref="J18:O18"/>
    <mergeCell ref="V9:AA21"/>
    <mergeCell ref="H17:I19"/>
    <mergeCell ref="R9:S10"/>
    <mergeCell ref="D28:E28"/>
    <mergeCell ref="F28:G28"/>
    <mergeCell ref="H28:I28"/>
    <mergeCell ref="F21:F23"/>
    <mergeCell ref="G21:G23"/>
    <mergeCell ref="AB23:AG23"/>
    <mergeCell ref="AB27:AC27"/>
    <mergeCell ref="AD27:AE27"/>
    <mergeCell ref="AB28:AC29"/>
    <mergeCell ref="AD28:AE29"/>
    <mergeCell ref="AB30:AC30"/>
    <mergeCell ref="AD30:AE30"/>
    <mergeCell ref="J14:O14"/>
    <mergeCell ref="J15:O16"/>
    <mergeCell ref="D32:I32"/>
    <mergeCell ref="X23:Y24"/>
    <mergeCell ref="Z23:AA24"/>
    <mergeCell ref="V25:AA25"/>
    <mergeCell ref="AB24:AG26"/>
    <mergeCell ref="AB17:AG22"/>
    <mergeCell ref="AB16:AG16"/>
    <mergeCell ref="D26:I26"/>
    <mergeCell ref="J26:O26"/>
    <mergeCell ref="V26:AA26"/>
    <mergeCell ref="H21:I23"/>
    <mergeCell ref="P20:Q21"/>
    <mergeCell ref="R20:S21"/>
    <mergeCell ref="T20:U21"/>
    <mergeCell ref="P25:U25"/>
    <mergeCell ref="H20:I20"/>
    <mergeCell ref="Z22:AA22"/>
    <mergeCell ref="L23:M24"/>
    <mergeCell ref="N23:O24"/>
    <mergeCell ref="AF9:AG10"/>
    <mergeCell ref="AB11:AC11"/>
    <mergeCell ref="AD11:AE11"/>
    <mergeCell ref="AF11:AG11"/>
    <mergeCell ref="AB12:AC13"/>
    <mergeCell ref="AD12:AE13"/>
    <mergeCell ref="AF12:AG13"/>
    <mergeCell ref="AB14:AG14"/>
    <mergeCell ref="AB15:AG15"/>
    <mergeCell ref="AD9:AE10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D5:AE5"/>
    <mergeCell ref="D6:I6"/>
    <mergeCell ref="J6:O6"/>
    <mergeCell ref="P6:U6"/>
    <mergeCell ref="V6:AA6"/>
    <mergeCell ref="AB6:AG6"/>
    <mergeCell ref="AB7:AC7"/>
    <mergeCell ref="AD7:AE7"/>
    <mergeCell ref="AF7:AG7"/>
    <mergeCell ref="Z7:AA7"/>
    <mergeCell ref="P7:Q7"/>
    <mergeCell ref="R7:S7"/>
    <mergeCell ref="D7:E7"/>
    <mergeCell ref="F7:G7"/>
    <mergeCell ref="H7:I7"/>
    <mergeCell ref="J7:K7"/>
    <mergeCell ref="L7:M7"/>
    <mergeCell ref="N7:O7"/>
    <mergeCell ref="X5:Y5"/>
    <mergeCell ref="T7:U7"/>
    <mergeCell ref="V7:W7"/>
    <mergeCell ref="X7:Y7"/>
    <mergeCell ref="T12:U13"/>
    <mergeCell ref="AF8:AG8"/>
    <mergeCell ref="D9:E11"/>
    <mergeCell ref="F9:G11"/>
    <mergeCell ref="H9:I11"/>
    <mergeCell ref="R8:S8"/>
    <mergeCell ref="T8:U8"/>
    <mergeCell ref="AB8:AC8"/>
    <mergeCell ref="D8:E8"/>
    <mergeCell ref="F8:G8"/>
    <mergeCell ref="H8:I8"/>
    <mergeCell ref="P8:Q8"/>
    <mergeCell ref="V8:AA8"/>
    <mergeCell ref="AD8:AE8"/>
    <mergeCell ref="J8:O8"/>
    <mergeCell ref="J9:O13"/>
    <mergeCell ref="D13:E15"/>
    <mergeCell ref="F13:G15"/>
    <mergeCell ref="H13:I15"/>
    <mergeCell ref="P14:Q14"/>
    <mergeCell ref="R14:S14"/>
    <mergeCell ref="T14:U14"/>
    <mergeCell ref="P9:Q10"/>
    <mergeCell ref="AB9:AC10"/>
    <mergeCell ref="T9:U10"/>
    <mergeCell ref="P11:Q11"/>
    <mergeCell ref="R11:S11"/>
    <mergeCell ref="T11:U11"/>
    <mergeCell ref="D24:I24"/>
    <mergeCell ref="D25:I25"/>
    <mergeCell ref="D21:E23"/>
    <mergeCell ref="V22:W22"/>
    <mergeCell ref="X22:Y22"/>
    <mergeCell ref="V23:W24"/>
    <mergeCell ref="J19:K19"/>
    <mergeCell ref="L19:M19"/>
    <mergeCell ref="N19:O19"/>
    <mergeCell ref="P19:Q19"/>
    <mergeCell ref="R19:S19"/>
    <mergeCell ref="T19:U19"/>
    <mergeCell ref="D12:E12"/>
    <mergeCell ref="F12:G12"/>
    <mergeCell ref="H12:I12"/>
    <mergeCell ref="P15:Q16"/>
    <mergeCell ref="R15:S16"/>
    <mergeCell ref="T15:U16"/>
    <mergeCell ref="P12:Q13"/>
    <mergeCell ref="R12:S13"/>
    <mergeCell ref="J25:O25"/>
    <mergeCell ref="D20:E20"/>
    <mergeCell ref="J20:K21"/>
    <mergeCell ref="L20:M21"/>
    <mergeCell ref="N20:O21"/>
    <mergeCell ref="J23:K24"/>
    <mergeCell ref="P26:U27"/>
    <mergeCell ref="P22:U22"/>
    <mergeCell ref="P23:U24"/>
    <mergeCell ref="J22:K22"/>
    <mergeCell ref="L22:M22"/>
    <mergeCell ref="N22:O22"/>
    <mergeCell ref="AB39:AG39"/>
    <mergeCell ref="P36:U36"/>
    <mergeCell ref="AB38:AG38"/>
    <mergeCell ref="P29:U35"/>
    <mergeCell ref="V30:W30"/>
    <mergeCell ref="X30:Y30"/>
    <mergeCell ref="Z30:AA30"/>
    <mergeCell ref="V31:W32"/>
    <mergeCell ref="X31:Y32"/>
    <mergeCell ref="Z31:AA32"/>
    <mergeCell ref="V28:W29"/>
    <mergeCell ref="X28:Y29"/>
    <mergeCell ref="Z28:AA29"/>
    <mergeCell ref="AF34:AG35"/>
    <mergeCell ref="AB33:AC33"/>
    <mergeCell ref="AD33:AE33"/>
    <mergeCell ref="AF33:AG33"/>
    <mergeCell ref="AB34:AC35"/>
    <mergeCell ref="AD34:AE35"/>
    <mergeCell ref="V38:AA38"/>
    <mergeCell ref="AB31:AC32"/>
    <mergeCell ref="AD31:AE32"/>
    <mergeCell ref="AF31:AG32"/>
    <mergeCell ref="P28:U28"/>
    <mergeCell ref="J42:O42"/>
    <mergeCell ref="J41:O41"/>
    <mergeCell ref="D37:I37"/>
    <mergeCell ref="J37:O37"/>
    <mergeCell ref="P37:U37"/>
    <mergeCell ref="V37:AA37"/>
    <mergeCell ref="J27:K27"/>
    <mergeCell ref="L27:M27"/>
    <mergeCell ref="N27:O27"/>
    <mergeCell ref="X27:Y27"/>
    <mergeCell ref="Z27:AA27"/>
    <mergeCell ref="J28:K29"/>
    <mergeCell ref="L28:M29"/>
    <mergeCell ref="N28:O29"/>
    <mergeCell ref="D29:E31"/>
    <mergeCell ref="D27:I27"/>
    <mergeCell ref="V27:W27"/>
    <mergeCell ref="D33:I35"/>
    <mergeCell ref="V33:AA33"/>
    <mergeCell ref="V34:AA35"/>
    <mergeCell ref="J30:O30"/>
    <mergeCell ref="J31:O35"/>
    <mergeCell ref="F29:G31"/>
    <mergeCell ref="H29:I31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zoomScaleNormal="100" zoomScaleSheetLayoutView="100" zoomScalePageLayoutView="80" workbookViewId="0">
      <selection activeCell="D31" sqref="D31:I35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293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35</v>
      </c>
      <c r="AD2" s="233">
        <f ca="1">NOW()</f>
        <v>42284.45189733796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160</v>
      </c>
      <c r="B4" s="111" t="s">
        <v>137</v>
      </c>
      <c r="D4" s="234">
        <v>42135</v>
      </c>
      <c r="E4" s="234"/>
      <c r="F4" s="234"/>
      <c r="G4" s="235" t="str">
        <f>"(day "&amp;$A$4+0&amp;")"</f>
        <v>(day 160)</v>
      </c>
      <c r="H4" s="235"/>
      <c r="I4" s="235"/>
      <c r="J4" s="234">
        <f>D4+1</f>
        <v>42136</v>
      </c>
      <c r="K4" s="234"/>
      <c r="L4" s="234"/>
      <c r="M4" s="235" t="str">
        <f>"(day "&amp;$A$4+1&amp;")"</f>
        <v>(day 161)</v>
      </c>
      <c r="N4" s="235"/>
      <c r="O4" s="235"/>
      <c r="P4" s="234">
        <f>J4+1</f>
        <v>42137</v>
      </c>
      <c r="Q4" s="234"/>
      <c r="R4" s="234"/>
      <c r="S4" s="235" t="str">
        <f>"(day "&amp;$A$4+2&amp;")"</f>
        <v>(day 162)</v>
      </c>
      <c r="T4" s="235"/>
      <c r="U4" s="235"/>
      <c r="V4" s="234">
        <f>P4+1</f>
        <v>42138</v>
      </c>
      <c r="W4" s="234"/>
      <c r="X4" s="234"/>
      <c r="Y4" s="235" t="str">
        <f>"(day "&amp;$A$4+3&amp;")"</f>
        <v>(day 163)</v>
      </c>
      <c r="Z4" s="235"/>
      <c r="AA4" s="235"/>
      <c r="AB4" s="234">
        <f>V4+1</f>
        <v>42139</v>
      </c>
      <c r="AC4" s="234"/>
      <c r="AD4" s="234"/>
      <c r="AE4" s="235" t="str">
        <f>"(day "&amp;$A$4+4&amp;")"</f>
        <v>(day 164)</v>
      </c>
      <c r="AF4" s="235"/>
      <c r="AG4" s="235"/>
      <c r="AI4" s="6"/>
    </row>
    <row r="5" spans="1:36" s="7" customFormat="1" ht="13.5" customHeight="1">
      <c r="A5" s="112">
        <v>35</v>
      </c>
      <c r="B5" s="113" t="s">
        <v>136</v>
      </c>
      <c r="C5" s="108"/>
      <c r="F5" s="36"/>
      <c r="G5" s="36"/>
      <c r="J5" s="386" t="s">
        <v>368</v>
      </c>
      <c r="K5" s="386"/>
      <c r="L5" s="386"/>
      <c r="M5" s="386"/>
      <c r="N5" s="386"/>
      <c r="O5" s="386"/>
      <c r="P5" s="386" t="s">
        <v>368</v>
      </c>
      <c r="Q5" s="386"/>
      <c r="R5" s="386"/>
      <c r="S5" s="386"/>
      <c r="T5" s="386"/>
      <c r="U5" s="38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9" t="s">
        <v>17</v>
      </c>
      <c r="W7" s="222"/>
      <c r="X7" s="222" t="s">
        <v>18</v>
      </c>
      <c r="Y7" s="222"/>
      <c r="Z7" s="222" t="s">
        <v>19</v>
      </c>
      <c r="AA7" s="22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4">
        <f>$A8</f>
        <v>0.32291666666666669</v>
      </c>
      <c r="E8" s="255"/>
      <c r="F8" s="238">
        <f>$A8</f>
        <v>0.32291666666666669</v>
      </c>
      <c r="G8" s="239"/>
      <c r="H8" s="184">
        <f>$A8</f>
        <v>0.32291666666666669</v>
      </c>
      <c r="I8" s="185"/>
      <c r="J8" s="270">
        <f>$A8</f>
        <v>0.32291666666666669</v>
      </c>
      <c r="K8" s="331"/>
      <c r="L8" s="331"/>
      <c r="M8" s="331"/>
      <c r="N8" s="331"/>
      <c r="O8" s="271"/>
      <c r="P8" s="238">
        <f>$A8</f>
        <v>0.32291666666666669</v>
      </c>
      <c r="Q8" s="239"/>
      <c r="R8" s="240">
        <f>$A8</f>
        <v>0.32291666666666669</v>
      </c>
      <c r="S8" s="241"/>
      <c r="T8" s="393">
        <f>$A8</f>
        <v>0.32291666666666669</v>
      </c>
      <c r="U8" s="255"/>
      <c r="V8" s="390">
        <f>$A8</f>
        <v>0.32291666666666669</v>
      </c>
      <c r="W8" s="392"/>
      <c r="X8" s="184">
        <f>$A8</f>
        <v>0.32291666666666669</v>
      </c>
      <c r="Y8" s="185"/>
      <c r="Z8" s="238">
        <f>$A8</f>
        <v>0.32291666666666669</v>
      </c>
      <c r="AA8" s="239"/>
      <c r="AB8" s="393">
        <f>$A8</f>
        <v>0.32291666666666669</v>
      </c>
      <c r="AC8" s="255"/>
      <c r="AD8" s="256">
        <f>$A8</f>
        <v>0.32291666666666669</v>
      </c>
      <c r="AE8" s="257"/>
      <c r="AF8" s="291">
        <f>$A8</f>
        <v>0.32291666666666669</v>
      </c>
      <c r="AG8" s="308"/>
    </row>
    <row r="9" spans="1:36" ht="13.5" customHeight="1">
      <c r="A9" s="9">
        <v>0.33333333333333331</v>
      </c>
      <c r="B9" s="10"/>
      <c r="C9" s="10"/>
      <c r="D9" s="262" t="s">
        <v>9</v>
      </c>
      <c r="E9" s="263"/>
      <c r="F9" s="242" t="s">
        <v>10</v>
      </c>
      <c r="G9" s="243"/>
      <c r="H9" s="287" t="s">
        <v>14</v>
      </c>
      <c r="I9" s="288"/>
      <c r="J9" s="344" t="s">
        <v>403</v>
      </c>
      <c r="K9" s="345"/>
      <c r="L9" s="345"/>
      <c r="M9" s="345"/>
      <c r="N9" s="345"/>
      <c r="O9" s="371"/>
      <c r="P9" s="365" t="s">
        <v>10</v>
      </c>
      <c r="Q9" s="366"/>
      <c r="R9" s="361" t="s">
        <v>8</v>
      </c>
      <c r="S9" s="362"/>
      <c r="T9" s="387" t="s">
        <v>9</v>
      </c>
      <c r="U9" s="349"/>
      <c r="V9" s="394" t="s">
        <v>391</v>
      </c>
      <c r="W9" s="396"/>
      <c r="X9" s="287" t="s">
        <v>14</v>
      </c>
      <c r="Y9" s="288"/>
      <c r="Z9" s="242" t="s">
        <v>10</v>
      </c>
      <c r="AA9" s="243"/>
      <c r="AB9" s="387" t="s">
        <v>9</v>
      </c>
      <c r="AC9" s="349"/>
      <c r="AD9" s="332" t="s">
        <v>7</v>
      </c>
      <c r="AE9" s="333"/>
      <c r="AF9" s="381" t="s">
        <v>5</v>
      </c>
      <c r="AG9" s="382"/>
    </row>
    <row r="10" spans="1:36" ht="13.5" customHeight="1">
      <c r="A10" s="9">
        <v>0.34375</v>
      </c>
      <c r="B10" s="10"/>
      <c r="C10" s="10"/>
      <c r="D10" s="264"/>
      <c r="E10" s="265"/>
      <c r="F10" s="244"/>
      <c r="G10" s="245"/>
      <c r="H10" s="289"/>
      <c r="I10" s="290"/>
      <c r="J10" s="344"/>
      <c r="K10" s="345"/>
      <c r="L10" s="345"/>
      <c r="M10" s="345"/>
      <c r="N10" s="345"/>
      <c r="O10" s="371"/>
      <c r="P10" s="365"/>
      <c r="Q10" s="366"/>
      <c r="R10" s="361"/>
      <c r="S10" s="362"/>
      <c r="T10" s="387"/>
      <c r="U10" s="349"/>
      <c r="V10" s="397"/>
      <c r="W10" s="399"/>
      <c r="X10" s="289"/>
      <c r="Y10" s="290"/>
      <c r="Z10" s="244"/>
      <c r="AA10" s="245"/>
      <c r="AB10" s="387"/>
      <c r="AC10" s="349"/>
      <c r="AD10" s="332"/>
      <c r="AE10" s="333"/>
      <c r="AF10" s="381"/>
      <c r="AG10" s="382"/>
    </row>
    <row r="11" spans="1:36" ht="13.5" customHeight="1">
      <c r="A11" s="9">
        <v>0.35416666666666702</v>
      </c>
      <c r="B11" s="10"/>
      <c r="C11" s="10"/>
      <c r="D11" s="240">
        <f>$A11</f>
        <v>0.35416666666666702</v>
      </c>
      <c r="E11" s="241"/>
      <c r="F11" s="256">
        <f>$A11</f>
        <v>0.35416666666666702</v>
      </c>
      <c r="G11" s="257"/>
      <c r="H11" s="254">
        <f>$A11</f>
        <v>0.35416666666666702</v>
      </c>
      <c r="I11" s="255"/>
      <c r="J11" s="346"/>
      <c r="K11" s="347"/>
      <c r="L11" s="347"/>
      <c r="M11" s="347"/>
      <c r="N11" s="347"/>
      <c r="O11" s="372"/>
      <c r="P11" s="367"/>
      <c r="Q11" s="368"/>
      <c r="R11" s="363"/>
      <c r="S11" s="364"/>
      <c r="T11" s="388"/>
      <c r="U11" s="351"/>
      <c r="V11" s="184">
        <f>$A11</f>
        <v>0.35416666666666702</v>
      </c>
      <c r="W11" s="185"/>
      <c r="X11" s="390">
        <f>$A11</f>
        <v>0.35416666666666702</v>
      </c>
      <c r="Y11" s="392"/>
      <c r="Z11" s="240">
        <f>$A11</f>
        <v>0.35416666666666702</v>
      </c>
      <c r="AA11" s="241"/>
      <c r="AB11" s="388"/>
      <c r="AC11" s="351"/>
      <c r="AD11" s="334"/>
      <c r="AE11" s="335"/>
      <c r="AF11" s="383"/>
      <c r="AG11" s="384"/>
    </row>
    <row r="12" spans="1:36" ht="13.5" customHeight="1">
      <c r="A12" s="9">
        <v>0.36458333333333298</v>
      </c>
      <c r="D12" s="250" t="s">
        <v>8</v>
      </c>
      <c r="E12" s="251"/>
      <c r="F12" s="310" t="s">
        <v>7</v>
      </c>
      <c r="G12" s="311"/>
      <c r="H12" s="262" t="s">
        <v>9</v>
      </c>
      <c r="I12" s="263"/>
      <c r="J12" s="254">
        <f>$A12</f>
        <v>0.36458333333333298</v>
      </c>
      <c r="K12" s="255"/>
      <c r="L12" s="256">
        <f>$A12</f>
        <v>0.36458333333333298</v>
      </c>
      <c r="M12" s="257"/>
      <c r="N12" s="238">
        <f>$A12</f>
        <v>0.36458333333333298</v>
      </c>
      <c r="O12" s="239"/>
      <c r="P12" s="256">
        <f>$A12</f>
        <v>0.36458333333333298</v>
      </c>
      <c r="Q12" s="257"/>
      <c r="R12" s="393">
        <f>$A12</f>
        <v>0.36458333333333298</v>
      </c>
      <c r="S12" s="255"/>
      <c r="T12" s="238">
        <f>$A12</f>
        <v>0.36458333333333298</v>
      </c>
      <c r="U12" s="239"/>
      <c r="V12" s="287" t="s">
        <v>14</v>
      </c>
      <c r="W12" s="288"/>
      <c r="X12" s="394" t="s">
        <v>391</v>
      </c>
      <c r="Y12" s="396"/>
      <c r="Z12" s="250" t="s">
        <v>8</v>
      </c>
      <c r="AA12" s="251"/>
      <c r="AB12" s="240">
        <f>$A12</f>
        <v>0.36458333333333298</v>
      </c>
      <c r="AC12" s="241"/>
      <c r="AD12" s="238">
        <f>$A12</f>
        <v>0.36458333333333298</v>
      </c>
      <c r="AE12" s="239"/>
      <c r="AF12" s="256">
        <f>$A12</f>
        <v>0.36458333333333298</v>
      </c>
      <c r="AG12" s="257"/>
    </row>
    <row r="13" spans="1:36" ht="13.5" customHeight="1">
      <c r="A13" s="9">
        <v>0.375</v>
      </c>
      <c r="B13" s="10"/>
      <c r="C13" s="10"/>
      <c r="D13" s="252"/>
      <c r="E13" s="253"/>
      <c r="F13" s="312"/>
      <c r="G13" s="313"/>
      <c r="H13" s="264"/>
      <c r="I13" s="265"/>
      <c r="J13" s="348" t="s">
        <v>9</v>
      </c>
      <c r="K13" s="349"/>
      <c r="L13" s="332" t="s">
        <v>7</v>
      </c>
      <c r="M13" s="333"/>
      <c r="N13" s="365" t="s">
        <v>10</v>
      </c>
      <c r="O13" s="366"/>
      <c r="P13" s="332" t="s">
        <v>7</v>
      </c>
      <c r="Q13" s="333"/>
      <c r="R13" s="387" t="s">
        <v>9</v>
      </c>
      <c r="S13" s="349"/>
      <c r="T13" s="365" t="s">
        <v>10</v>
      </c>
      <c r="U13" s="366"/>
      <c r="V13" s="289"/>
      <c r="W13" s="290"/>
      <c r="X13" s="397"/>
      <c r="Y13" s="399"/>
      <c r="Z13" s="252"/>
      <c r="AA13" s="253"/>
      <c r="AB13" s="361" t="s">
        <v>8</v>
      </c>
      <c r="AC13" s="362"/>
      <c r="AD13" s="365" t="s">
        <v>10</v>
      </c>
      <c r="AE13" s="366"/>
      <c r="AF13" s="332" t="s">
        <v>7</v>
      </c>
      <c r="AG13" s="333"/>
    </row>
    <row r="14" spans="1:36" ht="13.5" customHeight="1">
      <c r="A14" s="9">
        <v>0.38541666666666702</v>
      </c>
      <c r="B14" s="10"/>
      <c r="C14" s="10"/>
      <c r="D14" s="184">
        <f>$A14</f>
        <v>0.38541666666666702</v>
      </c>
      <c r="E14" s="185"/>
      <c r="F14" s="254">
        <f>$A14</f>
        <v>0.38541666666666702</v>
      </c>
      <c r="G14" s="255"/>
      <c r="H14" s="240">
        <f>$A14</f>
        <v>0.38541666666666702</v>
      </c>
      <c r="I14" s="241"/>
      <c r="J14" s="348"/>
      <c r="K14" s="349"/>
      <c r="L14" s="332"/>
      <c r="M14" s="333"/>
      <c r="N14" s="365"/>
      <c r="O14" s="366"/>
      <c r="P14" s="332"/>
      <c r="Q14" s="333"/>
      <c r="R14" s="387"/>
      <c r="S14" s="349"/>
      <c r="T14" s="365"/>
      <c r="U14" s="366"/>
      <c r="V14" s="240">
        <f>$A14</f>
        <v>0.38541666666666702</v>
      </c>
      <c r="W14" s="241"/>
      <c r="X14" s="238">
        <f>$A14</f>
        <v>0.38541666666666702</v>
      </c>
      <c r="Y14" s="239"/>
      <c r="Z14" s="390">
        <f>$A14</f>
        <v>0.38541666666666702</v>
      </c>
      <c r="AA14" s="392"/>
      <c r="AB14" s="361"/>
      <c r="AC14" s="362"/>
      <c r="AD14" s="365"/>
      <c r="AE14" s="366"/>
      <c r="AF14" s="332"/>
      <c r="AG14" s="333"/>
    </row>
    <row r="15" spans="1:36" ht="13.5" customHeight="1">
      <c r="A15" s="9">
        <v>0.39583333333333298</v>
      </c>
      <c r="B15" s="10"/>
      <c r="C15" s="10"/>
      <c r="D15" s="287" t="s">
        <v>14</v>
      </c>
      <c r="E15" s="288"/>
      <c r="F15" s="262" t="s">
        <v>9</v>
      </c>
      <c r="G15" s="263"/>
      <c r="H15" s="250" t="s">
        <v>8</v>
      </c>
      <c r="I15" s="251"/>
      <c r="J15" s="350"/>
      <c r="K15" s="351"/>
      <c r="L15" s="334"/>
      <c r="M15" s="335"/>
      <c r="N15" s="367"/>
      <c r="O15" s="368"/>
      <c r="P15" s="334"/>
      <c r="Q15" s="335"/>
      <c r="R15" s="388"/>
      <c r="S15" s="351"/>
      <c r="T15" s="367"/>
      <c r="U15" s="368"/>
      <c r="V15" s="250" t="s">
        <v>8</v>
      </c>
      <c r="W15" s="251"/>
      <c r="X15" s="242" t="s">
        <v>10</v>
      </c>
      <c r="Y15" s="243"/>
      <c r="Z15" s="394" t="s">
        <v>391</v>
      </c>
      <c r="AA15" s="396"/>
      <c r="AB15" s="363"/>
      <c r="AC15" s="364"/>
      <c r="AD15" s="367"/>
      <c r="AE15" s="368"/>
      <c r="AF15" s="334"/>
      <c r="AG15" s="335"/>
    </row>
    <row r="16" spans="1:36" ht="13.5" customHeight="1">
      <c r="A16" s="9">
        <v>0.40625</v>
      </c>
      <c r="D16" s="289"/>
      <c r="E16" s="290"/>
      <c r="F16" s="264"/>
      <c r="G16" s="265"/>
      <c r="H16" s="252"/>
      <c r="I16" s="253"/>
      <c r="J16" s="218">
        <f>$A16</f>
        <v>0.40625</v>
      </c>
      <c r="K16" s="213"/>
      <c r="L16" s="213"/>
      <c r="M16" s="213"/>
      <c r="N16" s="213"/>
      <c r="O16" s="214"/>
      <c r="P16" s="219">
        <f>$A16</f>
        <v>0.40625</v>
      </c>
      <c r="Q16" s="220"/>
      <c r="R16" s="220"/>
      <c r="S16" s="220"/>
      <c r="T16" s="220"/>
      <c r="U16" s="221"/>
      <c r="V16" s="252"/>
      <c r="W16" s="253"/>
      <c r="X16" s="244"/>
      <c r="Y16" s="245"/>
      <c r="Z16" s="397"/>
      <c r="AA16" s="399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18">
        <f>$A17</f>
        <v>0.41666666666666702</v>
      </c>
      <c r="E17" s="213"/>
      <c r="F17" s="213"/>
      <c r="G17" s="213"/>
      <c r="H17" s="213"/>
      <c r="I17" s="214"/>
      <c r="J17" s="206" t="s">
        <v>20</v>
      </c>
      <c r="K17" s="207"/>
      <c r="L17" s="207"/>
      <c r="M17" s="207"/>
      <c r="N17" s="207"/>
      <c r="O17" s="208"/>
      <c r="P17" s="209" t="s">
        <v>20</v>
      </c>
      <c r="Q17" s="210"/>
      <c r="R17" s="210"/>
      <c r="S17" s="210"/>
      <c r="T17" s="210"/>
      <c r="U17" s="211"/>
      <c r="V17" s="219">
        <f>$A17</f>
        <v>0.41666666666666702</v>
      </c>
      <c r="W17" s="220"/>
      <c r="X17" s="220"/>
      <c r="Y17" s="220"/>
      <c r="Z17" s="220"/>
      <c r="AA17" s="22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206" t="s">
        <v>405</v>
      </c>
      <c r="E18" s="207"/>
      <c r="F18" s="207"/>
      <c r="G18" s="207"/>
      <c r="H18" s="207"/>
      <c r="I18" s="208"/>
      <c r="J18" s="291">
        <f>$A18</f>
        <v>0.42708333333333298</v>
      </c>
      <c r="K18" s="308"/>
      <c r="L18" s="238">
        <f>$A18</f>
        <v>0.42708333333333298</v>
      </c>
      <c r="M18" s="239"/>
      <c r="N18" s="256">
        <f>$A18</f>
        <v>0.42708333333333298</v>
      </c>
      <c r="O18" s="257"/>
      <c r="P18" s="240">
        <f>$A18</f>
        <v>0.42708333333333298</v>
      </c>
      <c r="Q18" s="241"/>
      <c r="R18" s="238">
        <f>$A18</f>
        <v>0.42708333333333298</v>
      </c>
      <c r="S18" s="239"/>
      <c r="T18" s="256">
        <f>$A18</f>
        <v>0.42708333333333298</v>
      </c>
      <c r="U18" s="257"/>
      <c r="V18" s="209" t="s">
        <v>20</v>
      </c>
      <c r="W18" s="210"/>
      <c r="X18" s="210"/>
      <c r="Y18" s="210"/>
      <c r="Z18" s="210"/>
      <c r="AA18" s="211"/>
      <c r="AB18" s="270">
        <f>$A18</f>
        <v>0.42708333333333298</v>
      </c>
      <c r="AC18" s="331"/>
      <c r="AD18" s="331"/>
      <c r="AE18" s="331"/>
      <c r="AF18" s="331"/>
      <c r="AG18" s="271"/>
      <c r="AI18" s="4" t="s">
        <v>6</v>
      </c>
      <c r="AJ18" s="59">
        <v>3</v>
      </c>
      <c r="AK18" s="48"/>
    </row>
    <row r="19" spans="1:38" ht="13.5" customHeight="1">
      <c r="A19" s="9">
        <v>0.4375</v>
      </c>
      <c r="B19" s="10"/>
      <c r="C19" s="10"/>
      <c r="D19" s="390">
        <f>$A19</f>
        <v>0.4375</v>
      </c>
      <c r="E19" s="391"/>
      <c r="F19" s="391"/>
      <c r="G19" s="391"/>
      <c r="H19" s="391"/>
      <c r="I19" s="392"/>
      <c r="J19" s="381" t="s">
        <v>5</v>
      </c>
      <c r="K19" s="382"/>
      <c r="L19" s="365" t="s">
        <v>10</v>
      </c>
      <c r="M19" s="366"/>
      <c r="N19" s="332" t="s">
        <v>7</v>
      </c>
      <c r="O19" s="333"/>
      <c r="P19" s="361" t="s">
        <v>8</v>
      </c>
      <c r="Q19" s="362"/>
      <c r="R19" s="365" t="s">
        <v>10</v>
      </c>
      <c r="S19" s="366"/>
      <c r="T19" s="332" t="s">
        <v>7</v>
      </c>
      <c r="U19" s="333"/>
      <c r="V19" s="254">
        <f>$A19</f>
        <v>0.4375</v>
      </c>
      <c r="W19" s="255"/>
      <c r="X19" s="256">
        <f>$A19</f>
        <v>0.4375</v>
      </c>
      <c r="Y19" s="257"/>
      <c r="Z19" s="184">
        <f>$A19</f>
        <v>0.4375</v>
      </c>
      <c r="AA19" s="185"/>
      <c r="AB19" s="344" t="s">
        <v>403</v>
      </c>
      <c r="AC19" s="345"/>
      <c r="AD19" s="345"/>
      <c r="AE19" s="345"/>
      <c r="AF19" s="345"/>
      <c r="AG19" s="371"/>
      <c r="AI19" s="4" t="s">
        <v>8</v>
      </c>
      <c r="AJ19" s="59">
        <v>4.5</v>
      </c>
      <c r="AK19" s="48"/>
    </row>
    <row r="20" spans="1:38" ht="13.5" customHeight="1">
      <c r="A20" s="9">
        <v>0.44791666666666702</v>
      </c>
      <c r="D20" s="394" t="s">
        <v>390</v>
      </c>
      <c r="E20" s="395"/>
      <c r="F20" s="395"/>
      <c r="G20" s="395"/>
      <c r="H20" s="395"/>
      <c r="I20" s="396"/>
      <c r="J20" s="381"/>
      <c r="K20" s="382"/>
      <c r="L20" s="365"/>
      <c r="M20" s="366"/>
      <c r="N20" s="332"/>
      <c r="O20" s="333"/>
      <c r="P20" s="361"/>
      <c r="Q20" s="362"/>
      <c r="R20" s="365"/>
      <c r="S20" s="366"/>
      <c r="T20" s="332"/>
      <c r="U20" s="333"/>
      <c r="V20" s="262" t="s">
        <v>9</v>
      </c>
      <c r="W20" s="263"/>
      <c r="X20" s="310" t="s">
        <v>7</v>
      </c>
      <c r="Y20" s="311"/>
      <c r="Z20" s="287" t="s">
        <v>14</v>
      </c>
      <c r="AA20" s="288"/>
      <c r="AB20" s="344"/>
      <c r="AC20" s="345"/>
      <c r="AD20" s="345"/>
      <c r="AE20" s="345"/>
      <c r="AF20" s="345"/>
      <c r="AG20" s="371"/>
      <c r="AI20" s="4" t="s">
        <v>9</v>
      </c>
      <c r="AJ20" s="59">
        <v>4.5</v>
      </c>
      <c r="AK20" s="48"/>
    </row>
    <row r="21" spans="1:38" ht="13.5" customHeight="1">
      <c r="A21" s="9">
        <v>0.45833333333333298</v>
      </c>
      <c r="B21" s="10"/>
      <c r="C21" s="10"/>
      <c r="D21" s="397"/>
      <c r="E21" s="398"/>
      <c r="F21" s="398"/>
      <c r="G21" s="398"/>
      <c r="H21" s="398"/>
      <c r="I21" s="399"/>
      <c r="J21" s="383"/>
      <c r="K21" s="384"/>
      <c r="L21" s="367"/>
      <c r="M21" s="368"/>
      <c r="N21" s="334"/>
      <c r="O21" s="335"/>
      <c r="P21" s="363"/>
      <c r="Q21" s="364"/>
      <c r="R21" s="367"/>
      <c r="S21" s="368"/>
      <c r="T21" s="334"/>
      <c r="U21" s="335"/>
      <c r="V21" s="264"/>
      <c r="W21" s="265"/>
      <c r="X21" s="312"/>
      <c r="Y21" s="313"/>
      <c r="Z21" s="289"/>
      <c r="AA21" s="290"/>
      <c r="AB21" s="346"/>
      <c r="AC21" s="347"/>
      <c r="AD21" s="347"/>
      <c r="AE21" s="347"/>
      <c r="AF21" s="347"/>
      <c r="AG21" s="372"/>
      <c r="AI21" s="4" t="s">
        <v>10</v>
      </c>
      <c r="AJ21" s="59">
        <v>4.5</v>
      </c>
      <c r="AK21" s="48"/>
    </row>
    <row r="22" spans="1:38" ht="13.5" customHeight="1">
      <c r="A22" s="9">
        <v>0.46875</v>
      </c>
      <c r="B22" s="10"/>
      <c r="C22" s="10"/>
      <c r="D22" s="256">
        <f>$A22</f>
        <v>0.46875</v>
      </c>
      <c r="E22" s="257"/>
      <c r="F22" s="184">
        <f>$A22</f>
        <v>0.46875</v>
      </c>
      <c r="G22" s="185"/>
      <c r="H22" s="238">
        <f>$A22</f>
        <v>0.46875</v>
      </c>
      <c r="I22" s="239"/>
      <c r="J22" s="238">
        <f>$A22</f>
        <v>0.46875</v>
      </c>
      <c r="K22" s="239"/>
      <c r="L22" s="291">
        <f>$A22</f>
        <v>0.46875</v>
      </c>
      <c r="M22" s="308"/>
      <c r="N22" s="240">
        <f>$A22</f>
        <v>0.46875</v>
      </c>
      <c r="O22" s="241"/>
      <c r="P22" s="374">
        <f>$A22</f>
        <v>0.46875</v>
      </c>
      <c r="Q22" s="375"/>
      <c r="R22" s="375"/>
      <c r="S22" s="375"/>
      <c r="T22" s="375"/>
      <c r="U22" s="376"/>
      <c r="V22" s="238">
        <f>$A22</f>
        <v>0.46875</v>
      </c>
      <c r="W22" s="239"/>
      <c r="X22" s="254">
        <f>$A22</f>
        <v>0.46875</v>
      </c>
      <c r="Y22" s="255"/>
      <c r="Z22" s="256">
        <f>$A22</f>
        <v>0.46875</v>
      </c>
      <c r="AA22" s="257"/>
      <c r="AB22" s="291">
        <f>$A22</f>
        <v>0.46875</v>
      </c>
      <c r="AC22" s="308"/>
      <c r="AD22" s="393">
        <f>$A22</f>
        <v>0.46875</v>
      </c>
      <c r="AE22" s="255"/>
      <c r="AF22" s="238">
        <f>$A22</f>
        <v>0.46875</v>
      </c>
      <c r="AG22" s="239"/>
      <c r="AI22" s="4" t="s">
        <v>7</v>
      </c>
      <c r="AJ22" s="59">
        <v>4.5</v>
      </c>
      <c r="AK22" s="48"/>
    </row>
    <row r="23" spans="1:38" ht="13.5" customHeight="1">
      <c r="A23" s="9">
        <v>0.47916666666666702</v>
      </c>
      <c r="B23" s="10"/>
      <c r="C23" s="10"/>
      <c r="D23" s="310" t="s">
        <v>7</v>
      </c>
      <c r="E23" s="311"/>
      <c r="F23" s="287" t="s">
        <v>14</v>
      </c>
      <c r="G23" s="288"/>
      <c r="H23" s="242" t="s">
        <v>10</v>
      </c>
      <c r="I23" s="243"/>
      <c r="J23" s="365" t="s">
        <v>10</v>
      </c>
      <c r="K23" s="366"/>
      <c r="L23" s="381" t="s">
        <v>5</v>
      </c>
      <c r="M23" s="382"/>
      <c r="N23" s="361" t="s">
        <v>8</v>
      </c>
      <c r="O23" s="362"/>
      <c r="P23" s="336" t="s">
        <v>14</v>
      </c>
      <c r="Q23" s="337"/>
      <c r="R23" s="337"/>
      <c r="S23" s="337"/>
      <c r="T23" s="337"/>
      <c r="U23" s="338"/>
      <c r="V23" s="242" t="s">
        <v>10</v>
      </c>
      <c r="W23" s="243"/>
      <c r="X23" s="262" t="s">
        <v>9</v>
      </c>
      <c r="Y23" s="263"/>
      <c r="Z23" s="310" t="s">
        <v>7</v>
      </c>
      <c r="AA23" s="311"/>
      <c r="AB23" s="381" t="s">
        <v>5</v>
      </c>
      <c r="AC23" s="382"/>
      <c r="AD23" s="387" t="s">
        <v>9</v>
      </c>
      <c r="AE23" s="349"/>
      <c r="AF23" s="365" t="s">
        <v>10</v>
      </c>
      <c r="AG23" s="366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12"/>
      <c r="E24" s="313"/>
      <c r="F24" s="289"/>
      <c r="G24" s="290"/>
      <c r="H24" s="244"/>
      <c r="I24" s="245"/>
      <c r="J24" s="365"/>
      <c r="K24" s="366"/>
      <c r="L24" s="381"/>
      <c r="M24" s="382"/>
      <c r="N24" s="361"/>
      <c r="O24" s="362"/>
      <c r="P24" s="336"/>
      <c r="Q24" s="337"/>
      <c r="R24" s="337"/>
      <c r="S24" s="337"/>
      <c r="T24" s="337"/>
      <c r="U24" s="338"/>
      <c r="V24" s="244"/>
      <c r="W24" s="245"/>
      <c r="X24" s="264"/>
      <c r="Y24" s="265"/>
      <c r="Z24" s="312"/>
      <c r="AA24" s="313"/>
      <c r="AB24" s="381"/>
      <c r="AC24" s="382"/>
      <c r="AD24" s="387"/>
      <c r="AE24" s="349"/>
      <c r="AF24" s="365"/>
      <c r="AG24" s="366"/>
      <c r="AI24" s="4" t="s">
        <v>14</v>
      </c>
      <c r="AJ24" s="59">
        <v>2.5</v>
      </c>
      <c r="AK24" s="48"/>
    </row>
    <row r="25" spans="1:38" ht="13.5" customHeight="1">
      <c r="A25" s="9">
        <v>0.5</v>
      </c>
      <c r="B25" s="10"/>
      <c r="C25" s="10"/>
      <c r="D25" s="212">
        <f>$A25</f>
        <v>0.5</v>
      </c>
      <c r="E25" s="213"/>
      <c r="F25" s="213"/>
      <c r="G25" s="213"/>
      <c r="H25" s="213"/>
      <c r="I25" s="214"/>
      <c r="J25" s="367"/>
      <c r="K25" s="368"/>
      <c r="L25" s="383"/>
      <c r="M25" s="384"/>
      <c r="N25" s="363"/>
      <c r="O25" s="364"/>
      <c r="P25" s="339"/>
      <c r="Q25" s="340"/>
      <c r="R25" s="340"/>
      <c r="S25" s="340"/>
      <c r="T25" s="340"/>
      <c r="U25" s="341"/>
      <c r="V25" s="212">
        <f>$A25</f>
        <v>0.5</v>
      </c>
      <c r="W25" s="213"/>
      <c r="X25" s="213"/>
      <c r="Y25" s="213"/>
      <c r="Z25" s="213"/>
      <c r="AA25" s="214"/>
      <c r="AB25" s="383"/>
      <c r="AC25" s="384"/>
      <c r="AD25" s="388"/>
      <c r="AE25" s="351"/>
      <c r="AF25" s="367"/>
      <c r="AG25" s="368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03" t="s">
        <v>11</v>
      </c>
      <c r="E26" s="204"/>
      <c r="F26" s="204"/>
      <c r="G26" s="204"/>
      <c r="H26" s="204"/>
      <c r="I26" s="205"/>
      <c r="J26" s="212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4"/>
      <c r="V26" s="203" t="s">
        <v>11</v>
      </c>
      <c r="W26" s="204"/>
      <c r="X26" s="204"/>
      <c r="Y26" s="204"/>
      <c r="Z26" s="204"/>
      <c r="AA26" s="205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38">
        <f>$A27</f>
        <v>0.52083333333333304</v>
      </c>
      <c r="E27" s="239"/>
      <c r="F27" s="240">
        <f>$A27</f>
        <v>0.52083333333333304</v>
      </c>
      <c r="G27" s="241"/>
      <c r="H27" s="256">
        <f>$A27</f>
        <v>0.52083333333333304</v>
      </c>
      <c r="I27" s="257"/>
      <c r="J27" s="203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5"/>
      <c r="V27" s="256">
        <f>$A27</f>
        <v>0.52083333333333304</v>
      </c>
      <c r="W27" s="257"/>
      <c r="X27" s="240">
        <f>$A27</f>
        <v>0.52083333333333304</v>
      </c>
      <c r="Y27" s="241"/>
      <c r="Z27" s="254">
        <f>$A27</f>
        <v>0.52083333333333304</v>
      </c>
      <c r="AA27" s="255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242" t="s">
        <v>10</v>
      </c>
      <c r="E28" s="243"/>
      <c r="F28" s="250" t="s">
        <v>8</v>
      </c>
      <c r="G28" s="251"/>
      <c r="H28" s="310" t="s">
        <v>7</v>
      </c>
      <c r="I28" s="311"/>
      <c r="J28" s="256">
        <f>$A28</f>
        <v>0.53125</v>
      </c>
      <c r="K28" s="257"/>
      <c r="L28" s="240">
        <f>$A28</f>
        <v>0.53125</v>
      </c>
      <c r="M28" s="241"/>
      <c r="N28" s="254">
        <f>$A28</f>
        <v>0.53125</v>
      </c>
      <c r="O28" s="255"/>
      <c r="P28" s="393">
        <f>$A28</f>
        <v>0.53125</v>
      </c>
      <c r="Q28" s="255"/>
      <c r="R28" s="256">
        <f>$A28</f>
        <v>0.53125</v>
      </c>
      <c r="S28" s="257"/>
      <c r="T28" s="240">
        <f>$A28</f>
        <v>0.53125</v>
      </c>
      <c r="U28" s="241"/>
      <c r="V28" s="310" t="s">
        <v>7</v>
      </c>
      <c r="W28" s="311"/>
      <c r="X28" s="250" t="s">
        <v>8</v>
      </c>
      <c r="Y28" s="251"/>
      <c r="Z28" s="262" t="s">
        <v>9</v>
      </c>
      <c r="AA28" s="263"/>
      <c r="AB28" s="256">
        <f>$A28</f>
        <v>0.53125</v>
      </c>
      <c r="AC28" s="257"/>
      <c r="AD28" s="240">
        <f>$A28</f>
        <v>0.53125</v>
      </c>
      <c r="AE28" s="241"/>
      <c r="AF28" s="393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244"/>
      <c r="E29" s="245"/>
      <c r="F29" s="252"/>
      <c r="G29" s="253"/>
      <c r="H29" s="312"/>
      <c r="I29" s="313"/>
      <c r="J29" s="332" t="s">
        <v>7</v>
      </c>
      <c r="K29" s="333"/>
      <c r="L29" s="361" t="s">
        <v>8</v>
      </c>
      <c r="M29" s="362"/>
      <c r="N29" s="348" t="s">
        <v>9</v>
      </c>
      <c r="O29" s="349"/>
      <c r="P29" s="387" t="s">
        <v>9</v>
      </c>
      <c r="Q29" s="349"/>
      <c r="R29" s="332" t="s">
        <v>7</v>
      </c>
      <c r="S29" s="333"/>
      <c r="T29" s="361" t="s">
        <v>8</v>
      </c>
      <c r="U29" s="362"/>
      <c r="V29" s="312"/>
      <c r="W29" s="313"/>
      <c r="X29" s="252"/>
      <c r="Y29" s="253"/>
      <c r="Z29" s="264"/>
      <c r="AA29" s="265"/>
      <c r="AB29" s="332" t="s">
        <v>7</v>
      </c>
      <c r="AC29" s="333"/>
      <c r="AD29" s="361" t="s">
        <v>8</v>
      </c>
      <c r="AE29" s="362"/>
      <c r="AF29" s="387" t="s">
        <v>9</v>
      </c>
      <c r="AG29" s="349"/>
      <c r="AI29" s="4" t="s">
        <v>39</v>
      </c>
      <c r="AJ29" s="59">
        <v>3</v>
      </c>
      <c r="AK29" s="48"/>
    </row>
    <row r="30" spans="1:38" ht="13.5" customHeight="1">
      <c r="A30" s="9">
        <v>5.2083333333333336E-2</v>
      </c>
      <c r="B30" s="10"/>
      <c r="C30" s="10"/>
      <c r="D30" s="219">
        <f>$A30</f>
        <v>5.2083333333333336E-2</v>
      </c>
      <c r="E30" s="317"/>
      <c r="F30" s="317"/>
      <c r="G30" s="317"/>
      <c r="H30" s="317"/>
      <c r="I30" s="318"/>
      <c r="J30" s="332"/>
      <c r="K30" s="333"/>
      <c r="L30" s="361"/>
      <c r="M30" s="362"/>
      <c r="N30" s="348"/>
      <c r="O30" s="349"/>
      <c r="P30" s="387"/>
      <c r="Q30" s="349"/>
      <c r="R30" s="332"/>
      <c r="S30" s="333"/>
      <c r="T30" s="361"/>
      <c r="U30" s="362"/>
      <c r="V30" s="219">
        <f>$A30</f>
        <v>5.2083333333333336E-2</v>
      </c>
      <c r="W30" s="317"/>
      <c r="X30" s="317"/>
      <c r="Y30" s="317"/>
      <c r="Z30" s="317"/>
      <c r="AA30" s="318"/>
      <c r="AB30" s="332"/>
      <c r="AC30" s="333"/>
      <c r="AD30" s="361"/>
      <c r="AE30" s="362"/>
      <c r="AF30" s="387"/>
      <c r="AG30" s="349"/>
      <c r="AI30" s="4" t="s">
        <v>52</v>
      </c>
      <c r="AJ30" s="59">
        <v>1.5</v>
      </c>
      <c r="AK30" s="48"/>
    </row>
    <row r="31" spans="1:38" ht="13.5" customHeight="1">
      <c r="A31" s="9">
        <v>6.25E-2</v>
      </c>
      <c r="B31" s="10"/>
      <c r="C31" s="10"/>
      <c r="D31" s="319" t="s">
        <v>260</v>
      </c>
      <c r="E31" s="320"/>
      <c r="F31" s="320"/>
      <c r="G31" s="320"/>
      <c r="H31" s="320"/>
      <c r="I31" s="321"/>
      <c r="J31" s="334"/>
      <c r="K31" s="335"/>
      <c r="L31" s="363"/>
      <c r="M31" s="364"/>
      <c r="N31" s="350"/>
      <c r="O31" s="351"/>
      <c r="P31" s="388"/>
      <c r="Q31" s="351"/>
      <c r="R31" s="334"/>
      <c r="S31" s="335"/>
      <c r="T31" s="363"/>
      <c r="U31" s="364"/>
      <c r="V31" s="319" t="s">
        <v>404</v>
      </c>
      <c r="W31" s="320"/>
      <c r="X31" s="320"/>
      <c r="Y31" s="320"/>
      <c r="Z31" s="320"/>
      <c r="AA31" s="321"/>
      <c r="AB31" s="334"/>
      <c r="AC31" s="335"/>
      <c r="AD31" s="363"/>
      <c r="AE31" s="364"/>
      <c r="AF31" s="388"/>
      <c r="AG31" s="351"/>
    </row>
    <row r="32" spans="1:38" s="4" customFormat="1" ht="13.5" customHeight="1">
      <c r="A32" s="9">
        <v>7.2916666666666699E-2</v>
      </c>
      <c r="B32" s="162"/>
      <c r="C32" s="162"/>
      <c r="D32" s="319"/>
      <c r="E32" s="320"/>
      <c r="F32" s="320"/>
      <c r="G32" s="320"/>
      <c r="H32" s="320"/>
      <c r="I32" s="321"/>
      <c r="J32" s="240">
        <f>$A32</f>
        <v>7.2916666666666699E-2</v>
      </c>
      <c r="K32" s="241"/>
      <c r="L32" s="393">
        <f>$A32</f>
        <v>7.2916666666666699E-2</v>
      </c>
      <c r="M32" s="255"/>
      <c r="N32" s="291">
        <f>$A32</f>
        <v>7.2916666666666699E-2</v>
      </c>
      <c r="O32" s="308"/>
      <c r="P32" s="270">
        <f>$A32</f>
        <v>7.2916666666666699E-2</v>
      </c>
      <c r="Q32" s="331"/>
      <c r="R32" s="331"/>
      <c r="S32" s="331"/>
      <c r="T32" s="331"/>
      <c r="U32" s="271"/>
      <c r="V32" s="319"/>
      <c r="W32" s="320"/>
      <c r="X32" s="320"/>
      <c r="Y32" s="320"/>
      <c r="Z32" s="320"/>
      <c r="AA32" s="321"/>
      <c r="AB32" s="238">
        <f>$A32</f>
        <v>7.2916666666666699E-2</v>
      </c>
      <c r="AC32" s="239"/>
      <c r="AD32" s="291">
        <f>$A32</f>
        <v>7.2916666666666699E-2</v>
      </c>
      <c r="AE32" s="308"/>
      <c r="AF32" s="240">
        <f>$A32</f>
        <v>7.2916666666666699E-2</v>
      </c>
      <c r="AG32" s="241"/>
      <c r="AI32" s="4" t="s">
        <v>58</v>
      </c>
      <c r="AJ32" s="48">
        <f>SUM(AJ18:AJ30)</f>
        <v>35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19"/>
      <c r="E33" s="320"/>
      <c r="F33" s="320"/>
      <c r="G33" s="320"/>
      <c r="H33" s="320"/>
      <c r="I33" s="321"/>
      <c r="J33" s="361" t="s">
        <v>8</v>
      </c>
      <c r="K33" s="362"/>
      <c r="L33" s="387" t="s">
        <v>9</v>
      </c>
      <c r="M33" s="349"/>
      <c r="N33" s="381" t="s">
        <v>5</v>
      </c>
      <c r="O33" s="382"/>
      <c r="P33" s="344" t="s">
        <v>403</v>
      </c>
      <c r="Q33" s="345"/>
      <c r="R33" s="345"/>
      <c r="S33" s="345"/>
      <c r="T33" s="345"/>
      <c r="U33" s="371"/>
      <c r="V33" s="319"/>
      <c r="W33" s="320"/>
      <c r="X33" s="320"/>
      <c r="Y33" s="320"/>
      <c r="Z33" s="320"/>
      <c r="AA33" s="321"/>
      <c r="AB33" s="365" t="s">
        <v>10</v>
      </c>
      <c r="AC33" s="366"/>
      <c r="AD33" s="381" t="s">
        <v>5</v>
      </c>
      <c r="AE33" s="382"/>
      <c r="AF33" s="361" t="s">
        <v>8</v>
      </c>
      <c r="AG33" s="362"/>
    </row>
    <row r="34" spans="1:33" s="4" customFormat="1" ht="13.5" customHeight="1">
      <c r="A34" s="9">
        <v>9.3750000000000097E-2</v>
      </c>
      <c r="B34" s="10"/>
      <c r="C34" s="10"/>
      <c r="D34" s="319"/>
      <c r="E34" s="320"/>
      <c r="F34" s="320"/>
      <c r="G34" s="320"/>
      <c r="H34" s="320"/>
      <c r="I34" s="321"/>
      <c r="J34" s="361"/>
      <c r="K34" s="362"/>
      <c r="L34" s="387"/>
      <c r="M34" s="349"/>
      <c r="N34" s="381"/>
      <c r="O34" s="382"/>
      <c r="P34" s="344"/>
      <c r="Q34" s="345"/>
      <c r="R34" s="345"/>
      <c r="S34" s="345"/>
      <c r="T34" s="345"/>
      <c r="U34" s="371"/>
      <c r="V34" s="319"/>
      <c r="W34" s="320"/>
      <c r="X34" s="320"/>
      <c r="Y34" s="320"/>
      <c r="Z34" s="320"/>
      <c r="AA34" s="321"/>
      <c r="AB34" s="365"/>
      <c r="AC34" s="366"/>
      <c r="AD34" s="381"/>
      <c r="AE34" s="382"/>
      <c r="AF34" s="361"/>
      <c r="AG34" s="362"/>
    </row>
    <row r="35" spans="1:33" s="4" customFormat="1" ht="13.5" customHeight="1">
      <c r="A35" s="9">
        <v>0.104166666666667</v>
      </c>
      <c r="B35" s="10"/>
      <c r="C35" s="10"/>
      <c r="D35" s="322"/>
      <c r="E35" s="323"/>
      <c r="F35" s="323"/>
      <c r="G35" s="323"/>
      <c r="H35" s="323"/>
      <c r="I35" s="324"/>
      <c r="J35" s="363"/>
      <c r="K35" s="364"/>
      <c r="L35" s="388"/>
      <c r="M35" s="351"/>
      <c r="N35" s="383"/>
      <c r="O35" s="384"/>
      <c r="P35" s="346"/>
      <c r="Q35" s="347"/>
      <c r="R35" s="347"/>
      <c r="S35" s="347"/>
      <c r="T35" s="347"/>
      <c r="U35" s="372"/>
      <c r="V35" s="322"/>
      <c r="W35" s="323"/>
      <c r="X35" s="323"/>
      <c r="Y35" s="323"/>
      <c r="Z35" s="323"/>
      <c r="AA35" s="324"/>
      <c r="AB35" s="367"/>
      <c r="AC35" s="368"/>
      <c r="AD35" s="383"/>
      <c r="AE35" s="384"/>
      <c r="AF35" s="363"/>
      <c r="AG35" s="364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8"/>
      <c r="W36" s="168"/>
      <c r="X36" s="168"/>
      <c r="Y36" s="168"/>
      <c r="Z36" s="168"/>
      <c r="AA36" s="168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302</v>
      </c>
      <c r="K37" s="192"/>
      <c r="L37" s="192"/>
      <c r="M37" s="192"/>
      <c r="N37" s="192"/>
      <c r="O37" s="193"/>
      <c r="P37" s="191" t="s">
        <v>304</v>
      </c>
      <c r="Q37" s="192"/>
      <c r="R37" s="192"/>
      <c r="S37" s="192"/>
      <c r="T37" s="192"/>
      <c r="U37" s="193"/>
      <c r="V37" s="191" t="s">
        <v>302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389" t="s">
        <v>366</v>
      </c>
      <c r="E38" s="389"/>
      <c r="F38" s="389"/>
      <c r="G38" s="389"/>
      <c r="H38" s="389"/>
      <c r="I38" s="389"/>
      <c r="J38" s="389" t="s">
        <v>367</v>
      </c>
      <c r="K38" s="389"/>
      <c r="L38" s="389"/>
      <c r="M38" s="389"/>
      <c r="N38" s="389"/>
      <c r="O38" s="389"/>
      <c r="P38" s="389" t="s">
        <v>367</v>
      </c>
      <c r="Q38" s="389"/>
      <c r="R38" s="389"/>
      <c r="S38" s="389"/>
      <c r="T38" s="389"/>
      <c r="U38" s="389"/>
      <c r="V38" s="389" t="s">
        <v>367</v>
      </c>
      <c r="W38" s="389"/>
      <c r="X38" s="389"/>
      <c r="Y38" s="389"/>
      <c r="Z38" s="389"/>
      <c r="AA38" s="389"/>
      <c r="AB38" s="386" t="s">
        <v>367</v>
      </c>
      <c r="AC38" s="386"/>
      <c r="AD38" s="386"/>
      <c r="AE38" s="386"/>
      <c r="AF38" s="386"/>
      <c r="AG38" s="386"/>
    </row>
    <row r="39" spans="1:33" s="4" customFormat="1" ht="13.5" customHeight="1">
      <c r="A39" s="9">
        <v>0.14583333333333101</v>
      </c>
      <c r="B39" s="10"/>
      <c r="C39" s="10"/>
      <c r="D39" s="385" t="s">
        <v>395</v>
      </c>
      <c r="E39" s="385"/>
      <c r="F39" s="385"/>
      <c r="G39" s="385"/>
      <c r="H39" s="385"/>
      <c r="I39" s="385"/>
      <c r="J39" s="386"/>
      <c r="K39" s="386"/>
      <c r="L39" s="386"/>
      <c r="M39" s="386"/>
      <c r="N39" s="386"/>
      <c r="O39" s="386"/>
      <c r="P39" s="385" t="s">
        <v>397</v>
      </c>
      <c r="Q39" s="385"/>
      <c r="R39" s="385"/>
      <c r="S39" s="385"/>
      <c r="T39" s="385"/>
      <c r="U39" s="385"/>
      <c r="V39" s="385" t="s">
        <v>398</v>
      </c>
      <c r="W39" s="385"/>
      <c r="X39" s="385"/>
      <c r="Y39" s="385"/>
      <c r="Z39" s="385"/>
      <c r="AA39" s="385"/>
      <c r="AB39" s="400" t="s">
        <v>399</v>
      </c>
      <c r="AC39" s="400"/>
      <c r="AD39" s="400"/>
      <c r="AE39" s="400"/>
      <c r="AF39" s="400"/>
      <c r="AG39" s="400"/>
    </row>
    <row r="40" spans="1:33" s="4" customFormat="1" ht="13.5" customHeight="1">
      <c r="A40" s="9">
        <v>0.156249999999997</v>
      </c>
      <c r="B40" s="10"/>
      <c r="C40" s="10"/>
      <c r="D40" s="385" t="s">
        <v>396</v>
      </c>
      <c r="E40" s="385"/>
      <c r="F40" s="385"/>
      <c r="G40" s="385"/>
      <c r="H40" s="385"/>
      <c r="I40" s="385"/>
      <c r="J40" s="181"/>
      <c r="K40" s="181"/>
      <c r="L40" s="5"/>
      <c r="M40" s="181"/>
      <c r="N40" s="181"/>
      <c r="O40" s="181"/>
      <c r="P40" s="385"/>
      <c r="Q40" s="385"/>
      <c r="R40" s="385"/>
      <c r="S40" s="385"/>
      <c r="T40" s="385"/>
      <c r="U40" s="385"/>
      <c r="V40" s="385" t="s">
        <v>393</v>
      </c>
      <c r="W40" s="385"/>
      <c r="X40" s="385"/>
      <c r="Y40" s="385"/>
      <c r="Z40" s="385"/>
      <c r="AA40" s="385"/>
      <c r="AB40" s="181"/>
      <c r="AC40" s="181"/>
      <c r="AD40" s="181"/>
      <c r="AE40" s="181"/>
      <c r="AF40" s="181"/>
      <c r="AG40" s="181"/>
    </row>
    <row r="41" spans="1:33" s="4" customFormat="1" ht="13.5" customHeight="1">
      <c r="A41" s="9">
        <v>0.16666666666666299</v>
      </c>
      <c r="B41" s="10"/>
      <c r="C41" s="10"/>
      <c r="D41" s="385" t="s">
        <v>401</v>
      </c>
      <c r="E41" s="385"/>
      <c r="F41" s="385"/>
      <c r="G41" s="385"/>
      <c r="H41" s="385"/>
      <c r="I41" s="385"/>
      <c r="J41" s="181"/>
      <c r="K41" s="181"/>
      <c r="L41" s="5"/>
      <c r="M41" s="181"/>
      <c r="N41" s="181"/>
      <c r="O41" s="181"/>
      <c r="P41" s="385"/>
      <c r="Q41" s="385"/>
      <c r="R41" s="385"/>
      <c r="S41" s="385"/>
      <c r="T41" s="385"/>
      <c r="U41" s="385"/>
      <c r="V41" s="181"/>
      <c r="W41" s="181"/>
      <c r="X41" s="181"/>
      <c r="Y41" s="181"/>
      <c r="Z41" s="181"/>
      <c r="AA41" s="181"/>
      <c r="AB41" s="5"/>
      <c r="AC41" s="5"/>
      <c r="AD41" s="5"/>
      <c r="AE41" s="5"/>
      <c r="AF41" s="5"/>
      <c r="AG41" s="5"/>
    </row>
    <row r="42" spans="1:33" s="4" customFormat="1" ht="13.5" customHeight="1">
      <c r="A42" s="9">
        <v>0.17708333333332901</v>
      </c>
      <c r="B42" s="162"/>
      <c r="C42" s="162"/>
      <c r="D42" s="385" t="s">
        <v>83</v>
      </c>
      <c r="E42" s="385"/>
      <c r="F42" s="385"/>
      <c r="G42" s="385"/>
      <c r="H42" s="385"/>
      <c r="I42" s="385"/>
      <c r="J42" s="385" t="s">
        <v>402</v>
      </c>
      <c r="K42" s="385"/>
      <c r="L42" s="385"/>
      <c r="M42" s="385"/>
      <c r="N42" s="385"/>
      <c r="O42" s="38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>
      <c r="I44" s="5"/>
    </row>
    <row r="47" spans="1:33">
      <c r="I47" s="5"/>
    </row>
    <row r="50" spans="9:9">
      <c r="I50" s="5"/>
    </row>
  </sheetData>
  <mergeCells count="243">
    <mergeCell ref="P28:Q28"/>
    <mergeCell ref="R28:S28"/>
    <mergeCell ref="T28:U28"/>
    <mergeCell ref="P29:Q31"/>
    <mergeCell ref="R29:S31"/>
    <mergeCell ref="T29:U31"/>
    <mergeCell ref="P32:U32"/>
    <mergeCell ref="P33:U35"/>
    <mergeCell ref="V31:AA35"/>
    <mergeCell ref="D42:I42"/>
    <mergeCell ref="V30:AA30"/>
    <mergeCell ref="D30:I30"/>
    <mergeCell ref="P22:U22"/>
    <mergeCell ref="P23:U25"/>
    <mergeCell ref="P40:U40"/>
    <mergeCell ref="AB38:AG38"/>
    <mergeCell ref="AB39:AG39"/>
    <mergeCell ref="AB29:AC31"/>
    <mergeCell ref="AD29:AE31"/>
    <mergeCell ref="AF29:AG31"/>
    <mergeCell ref="AB33:AC35"/>
    <mergeCell ref="AD33:AE35"/>
    <mergeCell ref="AF33:AG35"/>
    <mergeCell ref="AF32:AG32"/>
    <mergeCell ref="AB32:AC32"/>
    <mergeCell ref="AD32:AE32"/>
    <mergeCell ref="P36:U36"/>
    <mergeCell ref="V38:AA38"/>
    <mergeCell ref="V37:AA37"/>
    <mergeCell ref="D31:I35"/>
    <mergeCell ref="V39:AA39"/>
    <mergeCell ref="AB27:AG27"/>
    <mergeCell ref="AD22:AE22"/>
    <mergeCell ref="F15:G16"/>
    <mergeCell ref="V15:W16"/>
    <mergeCell ref="AB12:AC12"/>
    <mergeCell ref="F11:G11"/>
    <mergeCell ref="AB13:AC15"/>
    <mergeCell ref="P18:Q18"/>
    <mergeCell ref="R18:S18"/>
    <mergeCell ref="D17:I17"/>
    <mergeCell ref="J17:O17"/>
    <mergeCell ref="P17:U17"/>
    <mergeCell ref="V17:AA17"/>
    <mergeCell ref="AB17:AG17"/>
    <mergeCell ref="P9:Q11"/>
    <mergeCell ref="R9:S11"/>
    <mergeCell ref="Z9:AA10"/>
    <mergeCell ref="V11:W11"/>
    <mergeCell ref="X11:Y11"/>
    <mergeCell ref="Z11:AA11"/>
    <mergeCell ref="AF9:AG11"/>
    <mergeCell ref="P12:Q12"/>
    <mergeCell ref="R12:S12"/>
    <mergeCell ref="F12:G13"/>
    <mergeCell ref="F14:G14"/>
    <mergeCell ref="T12:U12"/>
    <mergeCell ref="AF8:AG8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F7:G7"/>
    <mergeCell ref="H7:I7"/>
    <mergeCell ref="J7:K7"/>
    <mergeCell ref="L7:M7"/>
    <mergeCell ref="N7:O7"/>
    <mergeCell ref="X5:Y5"/>
    <mergeCell ref="H1:AC1"/>
    <mergeCell ref="R8:S8"/>
    <mergeCell ref="T8:U8"/>
    <mergeCell ref="V8:W8"/>
    <mergeCell ref="X8:Y8"/>
    <mergeCell ref="AD5:AE5"/>
    <mergeCell ref="D6:I6"/>
    <mergeCell ref="J6:O6"/>
    <mergeCell ref="P6:U6"/>
    <mergeCell ref="V6:AA6"/>
    <mergeCell ref="AB6:AG6"/>
    <mergeCell ref="AB7:AC7"/>
    <mergeCell ref="AD7:AE7"/>
    <mergeCell ref="AF7:AG7"/>
    <mergeCell ref="T7:U7"/>
    <mergeCell ref="V7:W7"/>
    <mergeCell ref="X7:Y7"/>
    <mergeCell ref="Z7:AA7"/>
    <mergeCell ref="P7:Q7"/>
    <mergeCell ref="R7:S7"/>
    <mergeCell ref="J5:O5"/>
    <mergeCell ref="P5:U5"/>
    <mergeCell ref="D7:E7"/>
    <mergeCell ref="AD8:AE8"/>
    <mergeCell ref="D9:E10"/>
    <mergeCell ref="F9:G10"/>
    <mergeCell ref="H9:I10"/>
    <mergeCell ref="D11:E11"/>
    <mergeCell ref="H11:I11"/>
    <mergeCell ref="D8:E8"/>
    <mergeCell ref="F8:G8"/>
    <mergeCell ref="H8:I8"/>
    <mergeCell ref="P8:Q8"/>
    <mergeCell ref="X9:Y10"/>
    <mergeCell ref="Z8:AA8"/>
    <mergeCell ref="AB8:AC8"/>
    <mergeCell ref="T9:U11"/>
    <mergeCell ref="AB9:AC11"/>
    <mergeCell ref="V14:W14"/>
    <mergeCell ref="X14:Y14"/>
    <mergeCell ref="Z14:AA14"/>
    <mergeCell ref="AD12:AE12"/>
    <mergeCell ref="AF12:AG12"/>
    <mergeCell ref="J12:K12"/>
    <mergeCell ref="L12:M12"/>
    <mergeCell ref="N12:O12"/>
    <mergeCell ref="AD9:AE11"/>
    <mergeCell ref="V9:W10"/>
    <mergeCell ref="D20:I21"/>
    <mergeCell ref="T18:U18"/>
    <mergeCell ref="V18:AA18"/>
    <mergeCell ref="AB18:AG18"/>
    <mergeCell ref="AB19:AG21"/>
    <mergeCell ref="V20:W21"/>
    <mergeCell ref="X20:Y21"/>
    <mergeCell ref="Z20:AA21"/>
    <mergeCell ref="AD13:AE15"/>
    <mergeCell ref="AF13:AG15"/>
    <mergeCell ref="J16:O16"/>
    <mergeCell ref="P16:U16"/>
    <mergeCell ref="AB16:AG16"/>
    <mergeCell ref="P13:Q15"/>
    <mergeCell ref="R13:S15"/>
    <mergeCell ref="T13:U15"/>
    <mergeCell ref="J13:K15"/>
    <mergeCell ref="L13:M15"/>
    <mergeCell ref="N13:O15"/>
    <mergeCell ref="X15:Y16"/>
    <mergeCell ref="Z15:AA16"/>
    <mergeCell ref="V12:W13"/>
    <mergeCell ref="X12:Y13"/>
    <mergeCell ref="Z12:AA13"/>
    <mergeCell ref="AF22:AG22"/>
    <mergeCell ref="V22:W22"/>
    <mergeCell ref="X22:Y22"/>
    <mergeCell ref="Z22:AA22"/>
    <mergeCell ref="AB22:AC22"/>
    <mergeCell ref="D22:E22"/>
    <mergeCell ref="F22:G22"/>
    <mergeCell ref="H22:I22"/>
    <mergeCell ref="J22:K22"/>
    <mergeCell ref="L22:M22"/>
    <mergeCell ref="N22:O22"/>
    <mergeCell ref="Z23:AA24"/>
    <mergeCell ref="V25:AA25"/>
    <mergeCell ref="AD28:AE28"/>
    <mergeCell ref="AF28:AG28"/>
    <mergeCell ref="AB28:AC28"/>
    <mergeCell ref="N28:O28"/>
    <mergeCell ref="D27:E27"/>
    <mergeCell ref="F27:G27"/>
    <mergeCell ref="H27:I27"/>
    <mergeCell ref="AF23:AG25"/>
    <mergeCell ref="D26:I26"/>
    <mergeCell ref="J26:O26"/>
    <mergeCell ref="P26:U26"/>
    <mergeCell ref="V26:AA26"/>
    <mergeCell ref="AB26:AG26"/>
    <mergeCell ref="AB23:AC25"/>
    <mergeCell ref="AD23:AE25"/>
    <mergeCell ref="J23:K25"/>
    <mergeCell ref="L23:M25"/>
    <mergeCell ref="N23:O25"/>
    <mergeCell ref="F23:G24"/>
    <mergeCell ref="H23:I24"/>
    <mergeCell ref="D25:I25"/>
    <mergeCell ref="V23:W24"/>
    <mergeCell ref="X23:Y24"/>
    <mergeCell ref="J27:O27"/>
    <mergeCell ref="V28:W29"/>
    <mergeCell ref="X28:Y29"/>
    <mergeCell ref="Z28:AA29"/>
    <mergeCell ref="D19:I19"/>
    <mergeCell ref="V40:AA40"/>
    <mergeCell ref="D40:I40"/>
    <mergeCell ref="L29:M31"/>
    <mergeCell ref="D23:E24"/>
    <mergeCell ref="D37:I37"/>
    <mergeCell ref="D28:E29"/>
    <mergeCell ref="F28:G29"/>
    <mergeCell ref="H28:I29"/>
    <mergeCell ref="J29:K31"/>
    <mergeCell ref="J28:K28"/>
    <mergeCell ref="J32:K32"/>
    <mergeCell ref="L32:M32"/>
    <mergeCell ref="N32:O32"/>
    <mergeCell ref="D38:I38"/>
    <mergeCell ref="D39:I39"/>
    <mergeCell ref="V19:W19"/>
    <mergeCell ref="X19:Y19"/>
    <mergeCell ref="Z19:AA19"/>
    <mergeCell ref="V27:W27"/>
    <mergeCell ref="X27:Y27"/>
    <mergeCell ref="Z27:AA27"/>
    <mergeCell ref="N29:O31"/>
    <mergeCell ref="N33:O35"/>
    <mergeCell ref="J42:O42"/>
    <mergeCell ref="D12:E13"/>
    <mergeCell ref="H12:I13"/>
    <mergeCell ref="D14:E14"/>
    <mergeCell ref="H14:I14"/>
    <mergeCell ref="P41:U41"/>
    <mergeCell ref="D41:I41"/>
    <mergeCell ref="D15:E16"/>
    <mergeCell ref="H15:I16"/>
    <mergeCell ref="D18:I18"/>
    <mergeCell ref="J39:O39"/>
    <mergeCell ref="P39:U39"/>
    <mergeCell ref="J33:K35"/>
    <mergeCell ref="L33:M35"/>
    <mergeCell ref="J38:O38"/>
    <mergeCell ref="P38:U38"/>
    <mergeCell ref="J37:O37"/>
    <mergeCell ref="P37:U37"/>
    <mergeCell ref="L28:M28"/>
    <mergeCell ref="P27:U27"/>
    <mergeCell ref="P19:Q21"/>
    <mergeCell ref="J8:O8"/>
    <mergeCell ref="J9:O11"/>
    <mergeCell ref="J18:K18"/>
    <mergeCell ref="L18:M18"/>
    <mergeCell ref="N18:O18"/>
    <mergeCell ref="J19:K21"/>
    <mergeCell ref="L19:M21"/>
    <mergeCell ref="N19:O21"/>
    <mergeCell ref="R19:S21"/>
    <mergeCell ref="T19:U21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4"/>
  <sheetViews>
    <sheetView zoomScaleNormal="100" zoomScaleSheetLayoutView="100" zoomScalePageLayoutView="80" workbookViewId="0">
      <selection activeCell="P33" sqref="P33:U35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291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34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155</v>
      </c>
      <c r="B4" s="111" t="s">
        <v>137</v>
      </c>
      <c r="D4" s="234">
        <v>42128</v>
      </c>
      <c r="E4" s="234"/>
      <c r="F4" s="234"/>
      <c r="G4" s="235" t="str">
        <f>"(day "&amp;$A$4+0&amp;")"</f>
        <v>(day 155)</v>
      </c>
      <c r="H4" s="235"/>
      <c r="I4" s="235"/>
      <c r="J4" s="234">
        <f>D4+1</f>
        <v>42129</v>
      </c>
      <c r="K4" s="234"/>
      <c r="L4" s="234"/>
      <c r="M4" s="235" t="str">
        <f>"(day "&amp;$A$4+1&amp;")"</f>
        <v>(day 156)</v>
      </c>
      <c r="N4" s="235"/>
      <c r="O4" s="235"/>
      <c r="P4" s="234">
        <f>J4+1</f>
        <v>42130</v>
      </c>
      <c r="Q4" s="234"/>
      <c r="R4" s="234"/>
      <c r="S4" s="235" t="str">
        <f>"(day "&amp;$A$4+2&amp;")"</f>
        <v>(day 157)</v>
      </c>
      <c r="T4" s="235"/>
      <c r="U4" s="235"/>
      <c r="V4" s="234">
        <f>P4+1</f>
        <v>42131</v>
      </c>
      <c r="W4" s="234"/>
      <c r="X4" s="234"/>
      <c r="Y4" s="235" t="str">
        <f>"(day "&amp;$A$4+3&amp;")"</f>
        <v>(day 158)</v>
      </c>
      <c r="Z4" s="235"/>
      <c r="AA4" s="235"/>
      <c r="AB4" s="234">
        <f>V4+1</f>
        <v>42132</v>
      </c>
      <c r="AC4" s="234"/>
      <c r="AD4" s="234"/>
      <c r="AE4" s="235" t="str">
        <f>"(day "&amp;$A$4+4&amp;")"</f>
        <v>(day 159)</v>
      </c>
      <c r="AF4" s="235"/>
      <c r="AG4" s="235"/>
      <c r="AI4" s="6"/>
    </row>
    <row r="5" spans="1:36" s="7" customFormat="1" ht="13.5" customHeight="1">
      <c r="A5" s="112">
        <v>34</v>
      </c>
      <c r="B5" s="113" t="s">
        <v>136</v>
      </c>
      <c r="C5" s="108"/>
      <c r="D5" s="386" t="s">
        <v>369</v>
      </c>
      <c r="E5" s="386"/>
      <c r="F5" s="386"/>
      <c r="G5" s="386"/>
      <c r="H5" s="386"/>
      <c r="I5" s="386"/>
      <c r="J5" s="386" t="s">
        <v>370</v>
      </c>
      <c r="K5" s="386"/>
      <c r="L5" s="386"/>
      <c r="M5" s="386"/>
      <c r="N5" s="386"/>
      <c r="O5" s="386"/>
      <c r="P5" s="386" t="s">
        <v>371</v>
      </c>
      <c r="Q5" s="386"/>
      <c r="R5" s="386"/>
      <c r="S5" s="386"/>
      <c r="T5" s="386"/>
      <c r="U5" s="386"/>
      <c r="V5" s="386" t="s">
        <v>375</v>
      </c>
      <c r="W5" s="386"/>
      <c r="X5" s="386"/>
      <c r="Y5" s="386"/>
      <c r="Z5" s="386"/>
      <c r="AA5" s="386"/>
      <c r="AB5" s="386" t="s">
        <v>372</v>
      </c>
      <c r="AC5" s="386"/>
      <c r="AD5" s="386"/>
      <c r="AE5" s="386"/>
      <c r="AF5" s="386"/>
      <c r="AG5" s="386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409" t="s">
        <v>17</v>
      </c>
      <c r="W7" s="410"/>
      <c r="X7" s="410" t="s">
        <v>18</v>
      </c>
      <c r="Y7" s="410"/>
      <c r="Z7" s="410" t="s">
        <v>19</v>
      </c>
      <c r="AA7" s="410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56">
        <f>$A8</f>
        <v>0.32291666666666669</v>
      </c>
      <c r="E8" s="257"/>
      <c r="F8" s="240">
        <f>$A8</f>
        <v>0.32291666666666669</v>
      </c>
      <c r="G8" s="241"/>
      <c r="H8" s="238">
        <f>$A8</f>
        <v>0.32291666666666669</v>
      </c>
      <c r="I8" s="239"/>
      <c r="J8" s="270">
        <f>$A8</f>
        <v>0.32291666666666669</v>
      </c>
      <c r="K8" s="271"/>
      <c r="L8" s="238">
        <f>$A8</f>
        <v>0.32291666666666669</v>
      </c>
      <c r="M8" s="239"/>
      <c r="N8" s="291">
        <f>$A8</f>
        <v>0.32291666666666669</v>
      </c>
      <c r="O8" s="308"/>
      <c r="P8" s="238">
        <f>$A8</f>
        <v>0.32291666666666669</v>
      </c>
      <c r="Q8" s="239"/>
      <c r="R8" s="184">
        <f>$A8</f>
        <v>0.32291666666666669</v>
      </c>
      <c r="S8" s="185"/>
      <c r="T8" s="240">
        <f>$A8</f>
        <v>0.32291666666666669</v>
      </c>
      <c r="U8" s="241"/>
      <c r="V8" s="254">
        <f>$A8</f>
        <v>0.32291666666666669</v>
      </c>
      <c r="W8" s="255"/>
      <c r="X8" s="12">
        <f>$A8</f>
        <v>0.32291666666666669</v>
      </c>
      <c r="Y8" s="69">
        <f>$A8</f>
        <v>0.32291666666666669</v>
      </c>
      <c r="Z8" s="270">
        <f>$A8</f>
        <v>0.32291666666666669</v>
      </c>
      <c r="AA8" s="271"/>
      <c r="AB8" s="218">
        <f>$A8</f>
        <v>0.32291666666666669</v>
      </c>
      <c r="AC8" s="213"/>
      <c r="AD8" s="213"/>
      <c r="AE8" s="213"/>
      <c r="AF8" s="213"/>
      <c r="AG8" s="214"/>
    </row>
    <row r="9" spans="1:36" ht="13.5" customHeight="1">
      <c r="A9" s="9">
        <v>0.33333333333333331</v>
      </c>
      <c r="B9" s="10"/>
      <c r="C9" s="10"/>
      <c r="D9" s="310" t="s">
        <v>7</v>
      </c>
      <c r="E9" s="311"/>
      <c r="F9" s="250" t="s">
        <v>8</v>
      </c>
      <c r="G9" s="251"/>
      <c r="H9" s="242" t="s">
        <v>10</v>
      </c>
      <c r="I9" s="243"/>
      <c r="J9" s="258" t="s">
        <v>6</v>
      </c>
      <c r="K9" s="259"/>
      <c r="L9" s="242" t="s">
        <v>10</v>
      </c>
      <c r="M9" s="243"/>
      <c r="N9" s="266" t="s">
        <v>5</v>
      </c>
      <c r="O9" s="267"/>
      <c r="P9" s="242" t="s">
        <v>10</v>
      </c>
      <c r="Q9" s="243"/>
      <c r="R9" s="287" t="s">
        <v>14</v>
      </c>
      <c r="S9" s="288"/>
      <c r="T9" s="250" t="s">
        <v>8</v>
      </c>
      <c r="U9" s="251"/>
      <c r="V9" s="262" t="s">
        <v>9</v>
      </c>
      <c r="W9" s="263"/>
      <c r="X9" s="407" t="s">
        <v>10</v>
      </c>
      <c r="Y9" s="248" t="s">
        <v>7</v>
      </c>
      <c r="Z9" s="258" t="s">
        <v>6</v>
      </c>
      <c r="AA9" s="259"/>
      <c r="AB9" s="206" t="s">
        <v>384</v>
      </c>
      <c r="AC9" s="207"/>
      <c r="AD9" s="207"/>
      <c r="AE9" s="207"/>
      <c r="AF9" s="207"/>
      <c r="AG9" s="208"/>
    </row>
    <row r="10" spans="1:36" ht="13.5" customHeight="1">
      <c r="A10" s="9">
        <v>0.34375</v>
      </c>
      <c r="B10" s="10"/>
      <c r="C10" s="10"/>
      <c r="D10" s="312"/>
      <c r="E10" s="313"/>
      <c r="F10" s="250"/>
      <c r="G10" s="251"/>
      <c r="H10" s="244"/>
      <c r="I10" s="245"/>
      <c r="J10" s="260"/>
      <c r="K10" s="261"/>
      <c r="L10" s="244"/>
      <c r="M10" s="245"/>
      <c r="N10" s="268"/>
      <c r="O10" s="269"/>
      <c r="P10" s="244"/>
      <c r="Q10" s="245"/>
      <c r="R10" s="289"/>
      <c r="S10" s="290"/>
      <c r="T10" s="252"/>
      <c r="U10" s="253"/>
      <c r="V10" s="264"/>
      <c r="W10" s="265"/>
      <c r="X10" s="407"/>
      <c r="Y10" s="248"/>
      <c r="Z10" s="260"/>
      <c r="AA10" s="261"/>
      <c r="AB10" s="394">
        <f>$A10</f>
        <v>0.34375</v>
      </c>
      <c r="AC10" s="395"/>
      <c r="AD10" s="395"/>
      <c r="AE10" s="395"/>
      <c r="AF10" s="395"/>
      <c r="AG10" s="396"/>
    </row>
    <row r="11" spans="1:36" ht="13.5" customHeight="1">
      <c r="A11" s="9">
        <v>0.35416666666666702</v>
      </c>
      <c r="B11" s="10"/>
      <c r="C11" s="10"/>
      <c r="D11" s="240">
        <f>$A11</f>
        <v>0.35416666666666702</v>
      </c>
      <c r="E11" s="241"/>
      <c r="F11" s="254">
        <f>$A11</f>
        <v>0.35416666666666702</v>
      </c>
      <c r="G11" s="255"/>
      <c r="H11" s="270">
        <f>$A11</f>
        <v>0.35416666666666702</v>
      </c>
      <c r="I11" s="271"/>
      <c r="J11" s="238">
        <f>$A11</f>
        <v>0.35416666666666702</v>
      </c>
      <c r="K11" s="239"/>
      <c r="L11" s="69">
        <f>$A11</f>
        <v>0.35416666666666702</v>
      </c>
      <c r="M11" s="13">
        <f>$A11</f>
        <v>0.35416666666666702</v>
      </c>
      <c r="N11" s="240">
        <f>$A11</f>
        <v>0.35416666666666702</v>
      </c>
      <c r="O11" s="241"/>
      <c r="P11" s="270">
        <f>$A11</f>
        <v>0.35416666666666702</v>
      </c>
      <c r="Q11" s="271"/>
      <c r="R11" s="240">
        <f>$A11</f>
        <v>0.35416666666666702</v>
      </c>
      <c r="S11" s="241"/>
      <c r="T11" s="238">
        <f>$A11</f>
        <v>0.35416666666666702</v>
      </c>
      <c r="U11" s="239"/>
      <c r="V11" s="240">
        <f>$A11</f>
        <v>0.35416666666666702</v>
      </c>
      <c r="W11" s="241"/>
      <c r="X11" s="69">
        <f>$A11</f>
        <v>0.35416666666666702</v>
      </c>
      <c r="Y11" s="12">
        <f>$A11</f>
        <v>0.35416666666666702</v>
      </c>
      <c r="Z11" s="254">
        <f>$A11</f>
        <v>0.35416666666666702</v>
      </c>
      <c r="AA11" s="255"/>
      <c r="AB11" s="401" t="s">
        <v>380</v>
      </c>
      <c r="AC11" s="402"/>
      <c r="AD11" s="402"/>
      <c r="AE11" s="402"/>
      <c r="AF11" s="402"/>
      <c r="AG11" s="403"/>
    </row>
    <row r="12" spans="1:36" ht="13.5" customHeight="1">
      <c r="A12" s="9">
        <v>0.36458333333333298</v>
      </c>
      <c r="D12" s="250" t="s">
        <v>8</v>
      </c>
      <c r="E12" s="251"/>
      <c r="F12" s="262" t="s">
        <v>9</v>
      </c>
      <c r="G12" s="263"/>
      <c r="H12" s="258" t="s">
        <v>6</v>
      </c>
      <c r="I12" s="259"/>
      <c r="J12" s="242" t="s">
        <v>10</v>
      </c>
      <c r="K12" s="243"/>
      <c r="L12" s="248" t="s">
        <v>7</v>
      </c>
      <c r="M12" s="246" t="s">
        <v>5</v>
      </c>
      <c r="N12" s="250" t="s">
        <v>8</v>
      </c>
      <c r="O12" s="251"/>
      <c r="P12" s="258" t="s">
        <v>6</v>
      </c>
      <c r="Q12" s="259"/>
      <c r="R12" s="250" t="s">
        <v>8</v>
      </c>
      <c r="S12" s="251"/>
      <c r="T12" s="242" t="s">
        <v>10</v>
      </c>
      <c r="U12" s="243"/>
      <c r="V12" s="250" t="s">
        <v>8</v>
      </c>
      <c r="W12" s="251"/>
      <c r="X12" s="248" t="s">
        <v>7</v>
      </c>
      <c r="Y12" s="407" t="s">
        <v>10</v>
      </c>
      <c r="Z12" s="262" t="s">
        <v>9</v>
      </c>
      <c r="AA12" s="263"/>
      <c r="AB12" s="401"/>
      <c r="AC12" s="402"/>
      <c r="AD12" s="402"/>
      <c r="AE12" s="402"/>
      <c r="AF12" s="402"/>
      <c r="AG12" s="403"/>
    </row>
    <row r="13" spans="1:36" ht="13.5" customHeight="1">
      <c r="A13" s="9">
        <v>0.375</v>
      </c>
      <c r="B13" s="10"/>
      <c r="C13" s="10"/>
      <c r="D13" s="250"/>
      <c r="E13" s="251"/>
      <c r="F13" s="264"/>
      <c r="G13" s="265"/>
      <c r="H13" s="260"/>
      <c r="I13" s="261"/>
      <c r="J13" s="244"/>
      <c r="K13" s="245"/>
      <c r="L13" s="249"/>
      <c r="M13" s="247"/>
      <c r="N13" s="252"/>
      <c r="O13" s="253"/>
      <c r="P13" s="260"/>
      <c r="Q13" s="261"/>
      <c r="R13" s="252"/>
      <c r="S13" s="253"/>
      <c r="T13" s="244"/>
      <c r="U13" s="245"/>
      <c r="V13" s="250"/>
      <c r="W13" s="251"/>
      <c r="X13" s="249"/>
      <c r="Y13" s="408"/>
      <c r="Z13" s="264"/>
      <c r="AA13" s="265"/>
      <c r="AB13" s="401"/>
      <c r="AC13" s="402"/>
      <c r="AD13" s="402"/>
      <c r="AE13" s="402"/>
      <c r="AF13" s="402"/>
      <c r="AG13" s="403"/>
    </row>
    <row r="14" spans="1:36" ht="13.5" customHeight="1">
      <c r="A14" s="9">
        <v>0.38541666666666702</v>
      </c>
      <c r="B14" s="10"/>
      <c r="C14" s="10"/>
      <c r="D14" s="238">
        <f>$A14</f>
        <v>0.38541666666666702</v>
      </c>
      <c r="E14" s="239"/>
      <c r="F14" s="270">
        <f>$A14</f>
        <v>0.38541666666666702</v>
      </c>
      <c r="G14" s="271"/>
      <c r="H14" s="256">
        <f>$A14</f>
        <v>0.38541666666666702</v>
      </c>
      <c r="I14" s="257"/>
      <c r="J14" s="254">
        <f>$A14</f>
        <v>0.38541666666666702</v>
      </c>
      <c r="K14" s="255"/>
      <c r="L14" s="13">
        <f>$A14</f>
        <v>0.38541666666666702</v>
      </c>
      <c r="M14" s="69">
        <f>$A14</f>
        <v>0.38541666666666702</v>
      </c>
      <c r="N14" s="238">
        <f>$A14</f>
        <v>0.38541666666666702</v>
      </c>
      <c r="O14" s="239"/>
      <c r="P14" s="291">
        <f>$A14</f>
        <v>0.38541666666666702</v>
      </c>
      <c r="Q14" s="308"/>
      <c r="R14" s="238">
        <f>$A14</f>
        <v>0.38541666666666702</v>
      </c>
      <c r="S14" s="239"/>
      <c r="T14" s="254">
        <f>$A14</f>
        <v>0.38541666666666702</v>
      </c>
      <c r="U14" s="255"/>
      <c r="V14" s="256">
        <f>$A14</f>
        <v>0.38541666666666702</v>
      </c>
      <c r="W14" s="257"/>
      <c r="X14" s="270">
        <f>$A14</f>
        <v>0.38541666666666702</v>
      </c>
      <c r="Y14" s="271"/>
      <c r="Z14" s="238">
        <f>$A14</f>
        <v>0.38541666666666702</v>
      </c>
      <c r="AA14" s="239"/>
      <c r="AB14" s="401"/>
      <c r="AC14" s="402"/>
      <c r="AD14" s="402"/>
      <c r="AE14" s="402"/>
      <c r="AF14" s="402"/>
      <c r="AG14" s="403"/>
    </row>
    <row r="15" spans="1:36" ht="13.5" customHeight="1">
      <c r="A15" s="9">
        <v>0.39583333333333298</v>
      </c>
      <c r="B15" s="10"/>
      <c r="C15" s="10"/>
      <c r="D15" s="242" t="s">
        <v>10</v>
      </c>
      <c r="E15" s="243"/>
      <c r="F15" s="258" t="s">
        <v>6</v>
      </c>
      <c r="G15" s="259"/>
      <c r="H15" s="310" t="s">
        <v>7</v>
      </c>
      <c r="I15" s="311"/>
      <c r="J15" s="262" t="s">
        <v>9</v>
      </c>
      <c r="K15" s="263"/>
      <c r="L15" s="246" t="s">
        <v>5</v>
      </c>
      <c r="M15" s="248" t="s">
        <v>7</v>
      </c>
      <c r="N15" s="242" t="s">
        <v>10</v>
      </c>
      <c r="O15" s="243"/>
      <c r="P15" s="266" t="s">
        <v>5</v>
      </c>
      <c r="Q15" s="267"/>
      <c r="R15" s="242" t="s">
        <v>10</v>
      </c>
      <c r="S15" s="243"/>
      <c r="T15" s="262" t="s">
        <v>9</v>
      </c>
      <c r="U15" s="263"/>
      <c r="V15" s="310" t="s">
        <v>7</v>
      </c>
      <c r="W15" s="311"/>
      <c r="X15" s="258" t="s">
        <v>6</v>
      </c>
      <c r="Y15" s="259"/>
      <c r="Z15" s="242" t="s">
        <v>10</v>
      </c>
      <c r="AA15" s="325"/>
      <c r="AB15" s="390">
        <f>$A15</f>
        <v>0.39583333333333298</v>
      </c>
      <c r="AC15" s="391"/>
      <c r="AD15" s="391"/>
      <c r="AE15" s="391"/>
      <c r="AF15" s="391"/>
      <c r="AG15" s="392"/>
    </row>
    <row r="16" spans="1:36" ht="13.5" customHeight="1">
      <c r="A16" s="9">
        <v>0.40625</v>
      </c>
      <c r="D16" s="244"/>
      <c r="E16" s="245"/>
      <c r="F16" s="260"/>
      <c r="G16" s="261"/>
      <c r="H16" s="312"/>
      <c r="I16" s="313"/>
      <c r="J16" s="264"/>
      <c r="K16" s="265"/>
      <c r="L16" s="247"/>
      <c r="M16" s="249"/>
      <c r="N16" s="244"/>
      <c r="O16" s="245"/>
      <c r="P16" s="268"/>
      <c r="Q16" s="269"/>
      <c r="R16" s="244"/>
      <c r="S16" s="245"/>
      <c r="T16" s="264"/>
      <c r="U16" s="265"/>
      <c r="V16" s="312"/>
      <c r="W16" s="313"/>
      <c r="X16" s="260"/>
      <c r="Y16" s="261"/>
      <c r="Z16" s="244"/>
      <c r="AA16" s="326"/>
      <c r="AB16" s="394" t="s">
        <v>292</v>
      </c>
      <c r="AC16" s="395"/>
      <c r="AD16" s="395"/>
      <c r="AE16" s="395"/>
      <c r="AF16" s="395"/>
      <c r="AG16" s="396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19">
        <f>$A17</f>
        <v>0.41666666666666702</v>
      </c>
      <c r="E17" s="220"/>
      <c r="F17" s="220"/>
      <c r="G17" s="220"/>
      <c r="H17" s="220"/>
      <c r="I17" s="221"/>
      <c r="J17" s="218">
        <f>$A17</f>
        <v>0.41666666666666702</v>
      </c>
      <c r="K17" s="213"/>
      <c r="L17" s="213"/>
      <c r="M17" s="213"/>
      <c r="N17" s="213"/>
      <c r="O17" s="214"/>
      <c r="P17" s="218">
        <f>$A17</f>
        <v>0.41666666666666702</v>
      </c>
      <c r="Q17" s="213"/>
      <c r="R17" s="213"/>
      <c r="S17" s="213"/>
      <c r="T17" s="213"/>
      <c r="U17" s="214"/>
      <c r="V17" s="219">
        <f>$A17</f>
        <v>0.41666666666666702</v>
      </c>
      <c r="W17" s="220"/>
      <c r="X17" s="220"/>
      <c r="Y17" s="220"/>
      <c r="Z17" s="220"/>
      <c r="AA17" s="220"/>
      <c r="AB17" s="394"/>
      <c r="AC17" s="395"/>
      <c r="AD17" s="395"/>
      <c r="AE17" s="395"/>
      <c r="AF17" s="395"/>
      <c r="AG17" s="396"/>
    </row>
    <row r="18" spans="1:38" ht="13.5" customHeight="1">
      <c r="A18" s="9">
        <v>0.42708333333333298</v>
      </c>
      <c r="B18" s="10"/>
      <c r="C18" s="10"/>
      <c r="D18" s="373" t="s">
        <v>374</v>
      </c>
      <c r="E18" s="356"/>
      <c r="F18" s="356"/>
      <c r="G18" s="356"/>
      <c r="H18" s="356"/>
      <c r="I18" s="357"/>
      <c r="J18" s="206" t="s">
        <v>25</v>
      </c>
      <c r="K18" s="207"/>
      <c r="L18" s="207"/>
      <c r="M18" s="207"/>
      <c r="N18" s="207"/>
      <c r="O18" s="208"/>
      <c r="P18" s="206" t="s">
        <v>51</v>
      </c>
      <c r="Q18" s="207"/>
      <c r="R18" s="207"/>
      <c r="S18" s="207"/>
      <c r="T18" s="207"/>
      <c r="U18" s="208"/>
      <c r="V18" s="373" t="s">
        <v>376</v>
      </c>
      <c r="W18" s="356"/>
      <c r="X18" s="356"/>
      <c r="Y18" s="356"/>
      <c r="Z18" s="356"/>
      <c r="AA18" s="356"/>
      <c r="AB18" s="394"/>
      <c r="AC18" s="395"/>
      <c r="AD18" s="395"/>
      <c r="AE18" s="395"/>
      <c r="AF18" s="395"/>
      <c r="AG18" s="396"/>
      <c r="AI18" s="4" t="s">
        <v>6</v>
      </c>
      <c r="AJ18" s="59">
        <v>3</v>
      </c>
      <c r="AK18" s="48"/>
    </row>
    <row r="19" spans="1:38" ht="13.5" customHeight="1">
      <c r="A19" s="9">
        <v>0.4375</v>
      </c>
      <c r="B19" s="10"/>
      <c r="C19" s="10"/>
      <c r="D19" s="373"/>
      <c r="E19" s="356"/>
      <c r="F19" s="356"/>
      <c r="G19" s="356"/>
      <c r="H19" s="356"/>
      <c r="I19" s="357"/>
      <c r="J19" s="240">
        <f>$A19</f>
        <v>0.4375</v>
      </c>
      <c r="K19" s="241"/>
      <c r="L19" s="270">
        <f>$A19</f>
        <v>0.4375</v>
      </c>
      <c r="M19" s="271"/>
      <c r="N19" s="254">
        <f>$A19</f>
        <v>0.4375</v>
      </c>
      <c r="O19" s="255"/>
      <c r="P19" s="256">
        <f>$A19</f>
        <v>0.4375</v>
      </c>
      <c r="Q19" s="257"/>
      <c r="R19" s="270">
        <f>$A19</f>
        <v>0.4375</v>
      </c>
      <c r="S19" s="271"/>
      <c r="T19" s="291">
        <f>$A19</f>
        <v>0.4375</v>
      </c>
      <c r="U19" s="308"/>
      <c r="V19" s="373"/>
      <c r="W19" s="356"/>
      <c r="X19" s="356"/>
      <c r="Y19" s="356"/>
      <c r="Z19" s="356"/>
      <c r="AA19" s="356"/>
      <c r="AB19" s="394"/>
      <c r="AC19" s="395"/>
      <c r="AD19" s="395"/>
      <c r="AE19" s="395"/>
      <c r="AF19" s="395"/>
      <c r="AG19" s="396"/>
      <c r="AI19" s="4" t="s">
        <v>8</v>
      </c>
      <c r="AJ19" s="59">
        <v>3</v>
      </c>
      <c r="AK19" s="48"/>
    </row>
    <row r="20" spans="1:38" ht="13.5" customHeight="1">
      <c r="A20" s="9">
        <v>0.44791666666666702</v>
      </c>
      <c r="D20" s="270">
        <f>$A20</f>
        <v>0.44791666666666702</v>
      </c>
      <c r="E20" s="271"/>
      <c r="F20" s="69">
        <f>$A20</f>
        <v>0.44791666666666702</v>
      </c>
      <c r="G20" s="12">
        <f>$A20</f>
        <v>0.44791666666666702</v>
      </c>
      <c r="H20" s="254">
        <f>$A20</f>
        <v>0.44791666666666702</v>
      </c>
      <c r="I20" s="255"/>
      <c r="J20" s="250" t="s">
        <v>8</v>
      </c>
      <c r="K20" s="251"/>
      <c r="L20" s="258" t="s">
        <v>6</v>
      </c>
      <c r="M20" s="259"/>
      <c r="N20" s="262" t="s">
        <v>9</v>
      </c>
      <c r="O20" s="263"/>
      <c r="P20" s="310" t="s">
        <v>7</v>
      </c>
      <c r="Q20" s="311"/>
      <c r="R20" s="258" t="s">
        <v>6</v>
      </c>
      <c r="S20" s="259"/>
      <c r="T20" s="266" t="s">
        <v>5</v>
      </c>
      <c r="U20" s="267"/>
      <c r="V20" s="238">
        <f>$A20</f>
        <v>0.44791666666666702</v>
      </c>
      <c r="W20" s="239"/>
      <c r="X20" s="240">
        <f>$A20</f>
        <v>0.44791666666666702</v>
      </c>
      <c r="Y20" s="241"/>
      <c r="Z20" s="256">
        <f>$A20</f>
        <v>0.44791666666666702</v>
      </c>
      <c r="AA20" s="354"/>
      <c r="AB20" s="394"/>
      <c r="AC20" s="395"/>
      <c r="AD20" s="395"/>
      <c r="AE20" s="395"/>
      <c r="AF20" s="395"/>
      <c r="AG20" s="396"/>
      <c r="AI20" s="4" t="s">
        <v>9</v>
      </c>
      <c r="AJ20" s="59">
        <v>3</v>
      </c>
      <c r="AK20" s="48"/>
    </row>
    <row r="21" spans="1:38" ht="13.5" customHeight="1">
      <c r="A21" s="9">
        <v>0.45833333333333298</v>
      </c>
      <c r="B21" s="10"/>
      <c r="C21" s="10"/>
      <c r="D21" s="258" t="s">
        <v>6</v>
      </c>
      <c r="E21" s="259"/>
      <c r="F21" s="248" t="s">
        <v>7</v>
      </c>
      <c r="G21" s="407" t="s">
        <v>10</v>
      </c>
      <c r="H21" s="262" t="s">
        <v>9</v>
      </c>
      <c r="I21" s="263"/>
      <c r="J21" s="252"/>
      <c r="K21" s="253"/>
      <c r="L21" s="260"/>
      <c r="M21" s="261"/>
      <c r="N21" s="264"/>
      <c r="O21" s="265"/>
      <c r="P21" s="312"/>
      <c r="Q21" s="313"/>
      <c r="R21" s="260"/>
      <c r="S21" s="261"/>
      <c r="T21" s="268"/>
      <c r="U21" s="269"/>
      <c r="V21" s="242" t="s">
        <v>10</v>
      </c>
      <c r="W21" s="243"/>
      <c r="X21" s="250" t="s">
        <v>8</v>
      </c>
      <c r="Y21" s="251"/>
      <c r="Z21" s="310" t="s">
        <v>7</v>
      </c>
      <c r="AA21" s="352"/>
      <c r="AB21" s="394"/>
      <c r="AC21" s="395"/>
      <c r="AD21" s="395"/>
      <c r="AE21" s="395"/>
      <c r="AF21" s="395"/>
      <c r="AG21" s="396"/>
      <c r="AI21" s="4" t="s">
        <v>10</v>
      </c>
      <c r="AJ21" s="59">
        <v>3</v>
      </c>
      <c r="AK21" s="48"/>
    </row>
    <row r="22" spans="1:38" ht="13.5" customHeight="1">
      <c r="A22" s="9">
        <v>0.46875</v>
      </c>
      <c r="B22" s="10"/>
      <c r="C22" s="10"/>
      <c r="D22" s="260"/>
      <c r="E22" s="261"/>
      <c r="F22" s="249"/>
      <c r="G22" s="408"/>
      <c r="H22" s="264"/>
      <c r="I22" s="265"/>
      <c r="J22" s="256">
        <f>$A22</f>
        <v>0.46875</v>
      </c>
      <c r="K22" s="257"/>
      <c r="L22" s="240">
        <f>$A22</f>
        <v>0.46875</v>
      </c>
      <c r="M22" s="241"/>
      <c r="N22" s="270">
        <f>$A22</f>
        <v>0.46875</v>
      </c>
      <c r="O22" s="271"/>
      <c r="P22" s="184">
        <f>$A22</f>
        <v>0.46875</v>
      </c>
      <c r="Q22" s="185"/>
      <c r="R22" s="254">
        <f>$A22</f>
        <v>0.46875</v>
      </c>
      <c r="S22" s="255"/>
      <c r="T22" s="256">
        <f>$A22</f>
        <v>0.46875</v>
      </c>
      <c r="U22" s="257"/>
      <c r="V22" s="242"/>
      <c r="W22" s="243"/>
      <c r="X22" s="252"/>
      <c r="Y22" s="253"/>
      <c r="Z22" s="312"/>
      <c r="AA22" s="353"/>
      <c r="AB22" s="394"/>
      <c r="AC22" s="395"/>
      <c r="AD22" s="395"/>
      <c r="AE22" s="395"/>
      <c r="AF22" s="395"/>
      <c r="AG22" s="396"/>
      <c r="AI22" s="4" t="s">
        <v>7</v>
      </c>
      <c r="AJ22" s="59">
        <v>3</v>
      </c>
      <c r="AK22" s="48"/>
    </row>
    <row r="23" spans="1:38" ht="13.5" customHeight="1">
      <c r="A23" s="9">
        <v>0.47916666666666702</v>
      </c>
      <c r="B23" s="10"/>
      <c r="C23" s="10"/>
      <c r="D23" s="254">
        <f>$A23</f>
        <v>0.47916666666666702</v>
      </c>
      <c r="E23" s="255"/>
      <c r="F23" s="12">
        <f>$A23</f>
        <v>0.47916666666666702</v>
      </c>
      <c r="G23" s="69">
        <f>$A23</f>
        <v>0.47916666666666702</v>
      </c>
      <c r="H23" s="240">
        <f>$A23</f>
        <v>0.47916666666666702</v>
      </c>
      <c r="I23" s="241"/>
      <c r="J23" s="310" t="s">
        <v>7</v>
      </c>
      <c r="K23" s="311"/>
      <c r="L23" s="250" t="s">
        <v>8</v>
      </c>
      <c r="M23" s="251"/>
      <c r="N23" s="258" t="s">
        <v>6</v>
      </c>
      <c r="O23" s="259"/>
      <c r="P23" s="287" t="s">
        <v>14</v>
      </c>
      <c r="Q23" s="288"/>
      <c r="R23" s="262" t="s">
        <v>9</v>
      </c>
      <c r="S23" s="263"/>
      <c r="T23" s="310" t="s">
        <v>7</v>
      </c>
      <c r="U23" s="311"/>
      <c r="V23" s="270">
        <f>$A23</f>
        <v>0.47916666666666702</v>
      </c>
      <c r="W23" s="271"/>
      <c r="X23" s="254">
        <f>$A23</f>
        <v>0.47916666666666702</v>
      </c>
      <c r="Y23" s="255"/>
      <c r="Z23" s="240">
        <f>$A23</f>
        <v>0.47916666666666702</v>
      </c>
      <c r="AA23" s="295"/>
      <c r="AB23" s="397"/>
      <c r="AC23" s="398"/>
      <c r="AD23" s="398"/>
      <c r="AE23" s="398"/>
      <c r="AF23" s="398"/>
      <c r="AG23" s="399"/>
      <c r="AI23" s="4" t="s">
        <v>5</v>
      </c>
      <c r="AJ23" s="59">
        <v>1.5</v>
      </c>
      <c r="AK23" s="48"/>
    </row>
    <row r="24" spans="1:38" ht="13.5" customHeight="1">
      <c r="A24" s="9">
        <v>0.48958333333333298</v>
      </c>
      <c r="D24" s="262" t="s">
        <v>9</v>
      </c>
      <c r="E24" s="263"/>
      <c r="F24" s="407" t="s">
        <v>10</v>
      </c>
      <c r="G24" s="248" t="s">
        <v>7</v>
      </c>
      <c r="H24" s="250" t="s">
        <v>8</v>
      </c>
      <c r="I24" s="251"/>
      <c r="J24" s="312"/>
      <c r="K24" s="313"/>
      <c r="L24" s="252"/>
      <c r="M24" s="253"/>
      <c r="N24" s="260"/>
      <c r="O24" s="261"/>
      <c r="P24" s="289"/>
      <c r="Q24" s="290"/>
      <c r="R24" s="264"/>
      <c r="S24" s="265"/>
      <c r="T24" s="312"/>
      <c r="U24" s="313"/>
      <c r="V24" s="258" t="s">
        <v>6</v>
      </c>
      <c r="W24" s="259"/>
      <c r="X24" s="262" t="s">
        <v>9</v>
      </c>
      <c r="Y24" s="263"/>
      <c r="Z24" s="250" t="s">
        <v>8</v>
      </c>
      <c r="AA24" s="293"/>
      <c r="AB24" s="314" t="s">
        <v>381</v>
      </c>
      <c r="AC24" s="315"/>
      <c r="AD24" s="315"/>
      <c r="AE24" s="315"/>
      <c r="AF24" s="315"/>
      <c r="AG24" s="229"/>
      <c r="AI24" s="4" t="s">
        <v>14</v>
      </c>
      <c r="AJ24" s="59">
        <v>2.25</v>
      </c>
      <c r="AK24" s="48"/>
    </row>
    <row r="25" spans="1:38" ht="13.5" customHeight="1">
      <c r="A25" s="9">
        <v>0.5</v>
      </c>
      <c r="B25" s="10"/>
      <c r="C25" s="10"/>
      <c r="D25" s="262"/>
      <c r="E25" s="263"/>
      <c r="F25" s="407"/>
      <c r="G25" s="248"/>
      <c r="H25" s="250"/>
      <c r="I25" s="251"/>
      <c r="J25" s="212">
        <f>$A25</f>
        <v>0.5</v>
      </c>
      <c r="K25" s="213"/>
      <c r="L25" s="213"/>
      <c r="M25" s="213"/>
      <c r="N25" s="213"/>
      <c r="O25" s="214"/>
      <c r="P25" s="212">
        <f>$A25</f>
        <v>0.5</v>
      </c>
      <c r="Q25" s="213"/>
      <c r="R25" s="213"/>
      <c r="S25" s="213"/>
      <c r="T25" s="213"/>
      <c r="U25" s="214"/>
      <c r="V25" s="260"/>
      <c r="W25" s="261"/>
      <c r="X25" s="264"/>
      <c r="Y25" s="265"/>
      <c r="Z25" s="252"/>
      <c r="AA25" s="294"/>
      <c r="AB25" s="186" t="s">
        <v>385</v>
      </c>
      <c r="AC25" s="201"/>
      <c r="AD25" s="201"/>
      <c r="AE25" s="201"/>
      <c r="AF25" s="201"/>
      <c r="AG25" s="187"/>
      <c r="AI25" s="4" t="s">
        <v>11</v>
      </c>
      <c r="AJ25" s="59">
        <v>2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203" t="s">
        <v>11</v>
      </c>
      <c r="K26" s="204"/>
      <c r="L26" s="204"/>
      <c r="M26" s="204"/>
      <c r="N26" s="204"/>
      <c r="O26" s="205"/>
      <c r="P26" s="203" t="s">
        <v>11</v>
      </c>
      <c r="Q26" s="204"/>
      <c r="R26" s="204"/>
      <c r="S26" s="204"/>
      <c r="T26" s="204"/>
      <c r="U26" s="205"/>
      <c r="V26" s="355">
        <f>$A26</f>
        <v>0.51041666666666696</v>
      </c>
      <c r="W26" s="356"/>
      <c r="X26" s="356"/>
      <c r="Y26" s="356"/>
      <c r="Z26" s="356"/>
      <c r="AA26" s="356"/>
      <c r="AB26" s="186"/>
      <c r="AC26" s="201"/>
      <c r="AD26" s="201"/>
      <c r="AE26" s="201"/>
      <c r="AF26" s="201"/>
      <c r="AG26" s="187"/>
      <c r="AI26" s="16" t="s">
        <v>51</v>
      </c>
      <c r="AJ26" s="59">
        <v>1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91">
        <f>$A27</f>
        <v>0.52083333333333304</v>
      </c>
      <c r="K27" s="308"/>
      <c r="L27" s="254">
        <f>$A27</f>
        <v>0.52083333333333304</v>
      </c>
      <c r="M27" s="255"/>
      <c r="N27" s="256">
        <f>$A27</f>
        <v>0.52083333333333304</v>
      </c>
      <c r="O27" s="257"/>
      <c r="P27" s="240">
        <f>$A27</f>
        <v>0.52083333333333304</v>
      </c>
      <c r="Q27" s="241"/>
      <c r="R27" s="291">
        <f>$A27</f>
        <v>0.52083333333333304</v>
      </c>
      <c r="S27" s="308"/>
      <c r="T27" s="270">
        <f>$A27</f>
        <v>0.52083333333333304</v>
      </c>
      <c r="U27" s="271"/>
      <c r="V27" s="203" t="s">
        <v>11</v>
      </c>
      <c r="W27" s="204"/>
      <c r="X27" s="204"/>
      <c r="Y27" s="204"/>
      <c r="Z27" s="204"/>
      <c r="AA27" s="204"/>
      <c r="AB27" s="186"/>
      <c r="AC27" s="201"/>
      <c r="AD27" s="201"/>
      <c r="AE27" s="201"/>
      <c r="AF27" s="201"/>
      <c r="AG27" s="187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19">
        <f>$A28</f>
        <v>0.53125</v>
      </c>
      <c r="E28" s="317"/>
      <c r="F28" s="317"/>
      <c r="G28" s="317"/>
      <c r="H28" s="317"/>
      <c r="I28" s="318"/>
      <c r="J28" s="266" t="s">
        <v>5</v>
      </c>
      <c r="K28" s="267"/>
      <c r="L28" s="262" t="s">
        <v>9</v>
      </c>
      <c r="M28" s="263"/>
      <c r="N28" s="310" t="s">
        <v>7</v>
      </c>
      <c r="O28" s="311"/>
      <c r="P28" s="250" t="s">
        <v>8</v>
      </c>
      <c r="Q28" s="251"/>
      <c r="R28" s="266" t="s">
        <v>5</v>
      </c>
      <c r="S28" s="267"/>
      <c r="T28" s="258" t="s">
        <v>6</v>
      </c>
      <c r="U28" s="259"/>
      <c r="V28" s="215">
        <f>$A28</f>
        <v>0.53125</v>
      </c>
      <c r="W28" s="216"/>
      <c r="X28" s="216"/>
      <c r="Y28" s="216"/>
      <c r="Z28" s="216"/>
      <c r="AA28" s="217"/>
      <c r="AB28" s="201"/>
      <c r="AC28" s="201"/>
      <c r="AD28" s="201"/>
      <c r="AE28" s="201"/>
      <c r="AF28" s="201"/>
      <c r="AG28" s="187"/>
      <c r="AI28" s="4" t="s">
        <v>25</v>
      </c>
      <c r="AJ28" s="59">
        <v>2</v>
      </c>
      <c r="AK28" s="48"/>
    </row>
    <row r="29" spans="1:38" ht="13.5" customHeight="1">
      <c r="A29" s="9">
        <v>4.1666666666666664E-2</v>
      </c>
      <c r="B29" s="10"/>
      <c r="C29" s="10"/>
      <c r="D29" s="319" t="s">
        <v>373</v>
      </c>
      <c r="E29" s="320"/>
      <c r="F29" s="320"/>
      <c r="G29" s="320"/>
      <c r="H29" s="320"/>
      <c r="I29" s="321"/>
      <c r="J29" s="268"/>
      <c r="K29" s="269"/>
      <c r="L29" s="264"/>
      <c r="M29" s="265"/>
      <c r="N29" s="312"/>
      <c r="O29" s="313"/>
      <c r="P29" s="252"/>
      <c r="Q29" s="253"/>
      <c r="R29" s="268"/>
      <c r="S29" s="269"/>
      <c r="T29" s="260"/>
      <c r="U29" s="261"/>
      <c r="V29" s="194" t="s">
        <v>21</v>
      </c>
      <c r="W29" s="195"/>
      <c r="X29" s="195"/>
      <c r="Y29" s="195"/>
      <c r="Z29" s="195"/>
      <c r="AA29" s="196"/>
      <c r="AB29" s="201"/>
      <c r="AC29" s="201"/>
      <c r="AD29" s="201"/>
      <c r="AE29" s="201"/>
      <c r="AF29" s="201"/>
      <c r="AG29" s="187"/>
      <c r="AI29" s="4" t="s">
        <v>39</v>
      </c>
      <c r="AJ29" s="59">
        <v>2.75</v>
      </c>
      <c r="AK29" s="48"/>
    </row>
    <row r="30" spans="1:38" ht="13.5" customHeight="1">
      <c r="A30" s="9">
        <v>5.2083333333333336E-2</v>
      </c>
      <c r="B30" s="10"/>
      <c r="C30" s="10"/>
      <c r="D30" s="319"/>
      <c r="E30" s="320"/>
      <c r="F30" s="320"/>
      <c r="G30" s="320"/>
      <c r="H30" s="320"/>
      <c r="I30" s="321"/>
      <c r="J30" s="184">
        <f>$A30</f>
        <v>5.2083333333333336E-2</v>
      </c>
      <c r="K30" s="200"/>
      <c r="L30" s="200"/>
      <c r="M30" s="200"/>
      <c r="N30" s="200"/>
      <c r="O30" s="185"/>
      <c r="P30" s="254">
        <f>$A30</f>
        <v>5.2083333333333336E-2</v>
      </c>
      <c r="Q30" s="255"/>
      <c r="R30" s="256">
        <f>$A30</f>
        <v>5.2083333333333336E-2</v>
      </c>
      <c r="S30" s="257"/>
      <c r="T30" s="184">
        <f>$A30</f>
        <v>5.2083333333333336E-2</v>
      </c>
      <c r="U30" s="185"/>
      <c r="V30" s="194"/>
      <c r="W30" s="195"/>
      <c r="X30" s="195"/>
      <c r="Y30" s="195"/>
      <c r="Z30" s="195"/>
      <c r="AA30" s="196"/>
      <c r="AB30" s="201"/>
      <c r="AC30" s="201"/>
      <c r="AD30" s="201"/>
      <c r="AE30" s="201"/>
      <c r="AF30" s="201"/>
      <c r="AG30" s="187"/>
      <c r="AI30" s="4" t="s">
        <v>52</v>
      </c>
      <c r="AJ30" s="59">
        <v>3.5</v>
      </c>
      <c r="AK30" s="48"/>
    </row>
    <row r="31" spans="1:38" ht="13.5" customHeight="1">
      <c r="A31" s="9">
        <v>6.25E-2</v>
      </c>
      <c r="B31" s="10"/>
      <c r="C31" s="10"/>
      <c r="D31" s="319"/>
      <c r="E31" s="320"/>
      <c r="F31" s="320"/>
      <c r="G31" s="320"/>
      <c r="H31" s="320"/>
      <c r="I31" s="321"/>
      <c r="J31" s="287" t="s">
        <v>14</v>
      </c>
      <c r="K31" s="327"/>
      <c r="L31" s="327"/>
      <c r="M31" s="327"/>
      <c r="N31" s="327"/>
      <c r="O31" s="288"/>
      <c r="P31" s="262" t="s">
        <v>9</v>
      </c>
      <c r="Q31" s="263"/>
      <c r="R31" s="310" t="s">
        <v>7</v>
      </c>
      <c r="S31" s="311"/>
      <c r="T31" s="287" t="s">
        <v>14</v>
      </c>
      <c r="U31" s="288"/>
      <c r="V31" s="194"/>
      <c r="W31" s="195"/>
      <c r="X31" s="195"/>
      <c r="Y31" s="195"/>
      <c r="Z31" s="195"/>
      <c r="AA31" s="196"/>
      <c r="AB31" s="202"/>
      <c r="AC31" s="202"/>
      <c r="AD31" s="202"/>
      <c r="AE31" s="202"/>
      <c r="AF31" s="202"/>
      <c r="AG31" s="189"/>
    </row>
    <row r="32" spans="1:38" s="4" customFormat="1" ht="13.5" customHeight="1">
      <c r="A32" s="9">
        <v>7.2916666666666699E-2</v>
      </c>
      <c r="B32" s="162"/>
      <c r="C32" s="162"/>
      <c r="D32" s="319"/>
      <c r="E32" s="320"/>
      <c r="F32" s="320"/>
      <c r="G32" s="320"/>
      <c r="H32" s="320"/>
      <c r="I32" s="321"/>
      <c r="J32" s="287"/>
      <c r="K32" s="327"/>
      <c r="L32" s="327"/>
      <c r="M32" s="327"/>
      <c r="N32" s="327"/>
      <c r="O32" s="288"/>
      <c r="P32" s="264"/>
      <c r="Q32" s="265"/>
      <c r="R32" s="312"/>
      <c r="S32" s="313"/>
      <c r="T32" s="289"/>
      <c r="U32" s="290"/>
      <c r="V32" s="194"/>
      <c r="W32" s="195"/>
      <c r="X32" s="195"/>
      <c r="Y32" s="195"/>
      <c r="Z32" s="195"/>
      <c r="AA32" s="196"/>
      <c r="AB32" s="227" t="s">
        <v>382</v>
      </c>
      <c r="AC32" s="227"/>
      <c r="AD32" s="227"/>
      <c r="AE32" s="227"/>
      <c r="AF32" s="227"/>
      <c r="AG32" s="228"/>
      <c r="AI32" s="4" t="s">
        <v>58</v>
      </c>
      <c r="AJ32" s="48">
        <f>SUM(AJ18:AJ30)</f>
        <v>32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19"/>
      <c r="E33" s="320"/>
      <c r="F33" s="320"/>
      <c r="G33" s="320"/>
      <c r="H33" s="320"/>
      <c r="I33" s="321"/>
      <c r="J33" s="287"/>
      <c r="K33" s="327"/>
      <c r="L33" s="327"/>
      <c r="M33" s="327"/>
      <c r="N33" s="327"/>
      <c r="O33" s="288"/>
      <c r="P33" s="219">
        <f>$A33</f>
        <v>8.3333333333333398E-2</v>
      </c>
      <c r="Q33" s="317"/>
      <c r="R33" s="317"/>
      <c r="S33" s="317"/>
      <c r="T33" s="317"/>
      <c r="U33" s="318"/>
      <c r="V33" s="194"/>
      <c r="W33" s="195"/>
      <c r="X33" s="195"/>
      <c r="Y33" s="195"/>
      <c r="Z33" s="195"/>
      <c r="AA33" s="196"/>
      <c r="AB33" s="9"/>
      <c r="AC33" s="180"/>
      <c r="AD33" s="180"/>
      <c r="AE33" s="180"/>
      <c r="AF33" s="180"/>
      <c r="AG33" s="180"/>
    </row>
    <row r="34" spans="1:33" s="4" customFormat="1" ht="13.5" customHeight="1">
      <c r="A34" s="9">
        <v>9.3750000000000097E-2</v>
      </c>
      <c r="B34" s="10"/>
      <c r="C34" s="10"/>
      <c r="D34" s="319"/>
      <c r="E34" s="320"/>
      <c r="F34" s="320"/>
      <c r="G34" s="320"/>
      <c r="H34" s="320"/>
      <c r="I34" s="321"/>
      <c r="J34" s="287"/>
      <c r="K34" s="327"/>
      <c r="L34" s="327"/>
      <c r="M34" s="327"/>
      <c r="N34" s="327"/>
      <c r="O34" s="288"/>
      <c r="P34" s="319" t="s">
        <v>260</v>
      </c>
      <c r="Q34" s="320"/>
      <c r="R34" s="320"/>
      <c r="S34" s="320"/>
      <c r="T34" s="320"/>
      <c r="U34" s="321"/>
      <c r="V34" s="194"/>
      <c r="W34" s="195"/>
      <c r="X34" s="195"/>
      <c r="Y34" s="195"/>
      <c r="Z34" s="195"/>
      <c r="AA34" s="196"/>
      <c r="AB34" s="180"/>
      <c r="AC34" s="180"/>
      <c r="AD34" s="180"/>
      <c r="AE34" s="180"/>
      <c r="AF34" s="180"/>
      <c r="AG34" s="180"/>
    </row>
    <row r="35" spans="1:33" s="4" customFormat="1" ht="13.5" customHeight="1">
      <c r="A35" s="9">
        <v>0.104166666666667</v>
      </c>
      <c r="B35" s="10"/>
      <c r="C35" s="10"/>
      <c r="D35" s="322"/>
      <c r="E35" s="323"/>
      <c r="F35" s="323"/>
      <c r="G35" s="323"/>
      <c r="H35" s="323"/>
      <c r="I35" s="324"/>
      <c r="J35" s="289"/>
      <c r="K35" s="328"/>
      <c r="L35" s="328"/>
      <c r="M35" s="328"/>
      <c r="N35" s="328"/>
      <c r="O35" s="290"/>
      <c r="P35" s="322"/>
      <c r="Q35" s="323"/>
      <c r="R35" s="323"/>
      <c r="S35" s="323"/>
      <c r="T35" s="323"/>
      <c r="U35" s="324"/>
      <c r="V35" s="197"/>
      <c r="W35" s="198"/>
      <c r="X35" s="198"/>
      <c r="Y35" s="198"/>
      <c r="Z35" s="198"/>
      <c r="AA35" s="199"/>
      <c r="AB35" s="180"/>
      <c r="AC35" s="180"/>
      <c r="AD35" s="180"/>
      <c r="AE35" s="180"/>
      <c r="AF35" s="180"/>
      <c r="AG35" s="180"/>
    </row>
    <row r="36" spans="1:33" s="4" customFormat="1" ht="13.5" customHeight="1">
      <c r="A36" s="9">
        <v>0.114583333333333</v>
      </c>
      <c r="B36" s="162"/>
      <c r="C36" s="162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386"/>
      <c r="AC36" s="386"/>
      <c r="AD36" s="386"/>
      <c r="AE36" s="386"/>
      <c r="AF36" s="386"/>
      <c r="AG36" s="386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394</v>
      </c>
      <c r="K37" s="192"/>
      <c r="L37" s="192"/>
      <c r="M37" s="192"/>
      <c r="N37" s="192"/>
      <c r="O37" s="193"/>
      <c r="P37" s="191" t="s">
        <v>302</v>
      </c>
      <c r="Q37" s="192"/>
      <c r="R37" s="192"/>
      <c r="S37" s="192"/>
      <c r="T37" s="192"/>
      <c r="U37" s="193"/>
      <c r="V37" s="191" t="s">
        <v>302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5"/>
      <c r="K38" s="165"/>
      <c r="L38" s="165"/>
      <c r="M38" s="165"/>
      <c r="N38" s="165"/>
      <c r="O38" s="165"/>
      <c r="P38" s="315" t="s">
        <v>305</v>
      </c>
      <c r="Q38" s="315"/>
      <c r="R38" s="315"/>
      <c r="S38" s="315"/>
      <c r="T38" s="315"/>
      <c r="U38" s="315"/>
      <c r="V38" s="405"/>
      <c r="W38" s="405"/>
      <c r="X38" s="405"/>
      <c r="Y38" s="405"/>
      <c r="Z38" s="405"/>
      <c r="AA38" s="405"/>
      <c r="AB38" s="404" t="s">
        <v>344</v>
      </c>
      <c r="AC38" s="404"/>
      <c r="AD38" s="404"/>
      <c r="AE38" s="404"/>
      <c r="AF38" s="404"/>
      <c r="AG38" s="404"/>
    </row>
    <row r="39" spans="1:33" s="4" customFormat="1" ht="13.5" customHeight="1">
      <c r="A39" s="9">
        <v>0.14583333333333101</v>
      </c>
      <c r="B39" s="10"/>
      <c r="C39" s="10"/>
      <c r="D39" s="236" t="s">
        <v>386</v>
      </c>
      <c r="E39" s="236"/>
      <c r="F39" s="236"/>
      <c r="G39" s="236"/>
      <c r="H39" s="236"/>
      <c r="I39" s="236"/>
      <c r="J39" s="236" t="s">
        <v>350</v>
      </c>
      <c r="K39" s="236"/>
      <c r="L39" s="236"/>
      <c r="M39" s="236"/>
      <c r="N39" s="236"/>
      <c r="O39" s="236"/>
      <c r="P39" s="236" t="s">
        <v>387</v>
      </c>
      <c r="Q39" s="236"/>
      <c r="R39" s="236"/>
      <c r="S39" s="236"/>
      <c r="T39" s="236"/>
      <c r="U39" s="236"/>
      <c r="V39" s="236" t="s">
        <v>388</v>
      </c>
      <c r="W39" s="236"/>
      <c r="X39" s="236"/>
      <c r="Y39" s="236"/>
      <c r="Z39" s="236"/>
      <c r="AA39" s="236"/>
      <c r="AB39" s="400" t="s">
        <v>389</v>
      </c>
      <c r="AC39" s="400"/>
      <c r="AD39" s="400"/>
      <c r="AE39" s="400"/>
      <c r="AF39" s="400"/>
      <c r="AG39" s="400"/>
    </row>
    <row r="40" spans="1:33" s="4" customFormat="1" ht="13.5" customHeight="1">
      <c r="A40" s="9">
        <v>0.156249999999997</v>
      </c>
      <c r="B40" s="10"/>
      <c r="C40" s="10"/>
      <c r="D40" s="165"/>
      <c r="E40" s="165"/>
      <c r="F40" s="165"/>
      <c r="G40" s="165"/>
      <c r="H40" s="165"/>
      <c r="I40" s="165"/>
      <c r="J40" s="236" t="s">
        <v>349</v>
      </c>
      <c r="K40" s="236"/>
      <c r="L40" s="236"/>
      <c r="M40" s="236"/>
      <c r="N40" s="236"/>
      <c r="O40" s="236"/>
      <c r="P40" s="236" t="s">
        <v>378</v>
      </c>
      <c r="Q40" s="236"/>
      <c r="R40" s="236"/>
      <c r="S40" s="236"/>
      <c r="T40" s="236"/>
      <c r="U40" s="236"/>
      <c r="V40" s="236" t="s">
        <v>396</v>
      </c>
      <c r="W40" s="236"/>
      <c r="X40" s="236"/>
      <c r="Y40" s="236"/>
      <c r="Z40" s="236"/>
      <c r="AA40" s="236"/>
      <c r="AB40" s="236" t="s">
        <v>396</v>
      </c>
      <c r="AC40" s="236"/>
      <c r="AD40" s="236"/>
      <c r="AE40" s="236"/>
      <c r="AF40" s="236"/>
      <c r="AG40" s="236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236" t="s">
        <v>383</v>
      </c>
      <c r="Q41" s="236"/>
      <c r="R41" s="236"/>
      <c r="S41" s="236"/>
      <c r="T41" s="236"/>
      <c r="U41" s="236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236" t="s">
        <v>379</v>
      </c>
      <c r="Q42" s="236"/>
      <c r="R42" s="236"/>
      <c r="S42" s="236"/>
      <c r="T42" s="236"/>
      <c r="U42" s="236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</sheetData>
  <mergeCells count="232">
    <mergeCell ref="P9:Q10"/>
    <mergeCell ref="R9:S10"/>
    <mergeCell ref="P12:Q13"/>
    <mergeCell ref="T12:U13"/>
    <mergeCell ref="V14:W14"/>
    <mergeCell ref="X14:Y14"/>
    <mergeCell ref="Z14:AA14"/>
    <mergeCell ref="P22:Q22"/>
    <mergeCell ref="X9:X10"/>
    <mergeCell ref="Y9:Y10"/>
    <mergeCell ref="X12:X13"/>
    <mergeCell ref="Y12:Y13"/>
    <mergeCell ref="V9:W10"/>
    <mergeCell ref="V17:AA17"/>
    <mergeCell ref="V18:AA19"/>
    <mergeCell ref="Z9:AA10"/>
    <mergeCell ref="V11:W11"/>
    <mergeCell ref="Z11:AA11"/>
    <mergeCell ref="R12:S13"/>
    <mergeCell ref="M15:M16"/>
    <mergeCell ref="N15:O16"/>
    <mergeCell ref="J18:O18"/>
    <mergeCell ref="J19:K19"/>
    <mergeCell ref="L19:M19"/>
    <mergeCell ref="N19:O19"/>
    <mergeCell ref="J17:O17"/>
    <mergeCell ref="J12:K13"/>
    <mergeCell ref="L12:L13"/>
    <mergeCell ref="M12:M13"/>
    <mergeCell ref="N12:O13"/>
    <mergeCell ref="L9:M10"/>
    <mergeCell ref="N9:O10"/>
    <mergeCell ref="D18:I19"/>
    <mergeCell ref="D20:E20"/>
    <mergeCell ref="H20:I20"/>
    <mergeCell ref="F9:G10"/>
    <mergeCell ref="H9:I10"/>
    <mergeCell ref="D11:E11"/>
    <mergeCell ref="F11:G11"/>
    <mergeCell ref="H11:I11"/>
    <mergeCell ref="D14:E14"/>
    <mergeCell ref="F14:G14"/>
    <mergeCell ref="H14:I14"/>
    <mergeCell ref="D17:I17"/>
    <mergeCell ref="D15:E16"/>
    <mergeCell ref="F15:G16"/>
    <mergeCell ref="H15:I16"/>
    <mergeCell ref="D12:E13"/>
    <mergeCell ref="F12:G13"/>
    <mergeCell ref="H12:I13"/>
    <mergeCell ref="J14:K14"/>
    <mergeCell ref="N14:O14"/>
    <mergeCell ref="J15:K16"/>
    <mergeCell ref="L15:L16"/>
    <mergeCell ref="P5:U5"/>
    <mergeCell ref="V5:AA5"/>
    <mergeCell ref="AB5:AG5"/>
    <mergeCell ref="F8:G8"/>
    <mergeCell ref="H8:I8"/>
    <mergeCell ref="J8:K8"/>
    <mergeCell ref="L8:M8"/>
    <mergeCell ref="N8:O8"/>
    <mergeCell ref="P8:Q8"/>
    <mergeCell ref="P7:Q7"/>
    <mergeCell ref="R7:S7"/>
    <mergeCell ref="AF7:AG7"/>
    <mergeCell ref="T7:U7"/>
    <mergeCell ref="V7:W7"/>
    <mergeCell ref="X7:Y7"/>
    <mergeCell ref="Z7:AA7"/>
    <mergeCell ref="AB8:AG8"/>
    <mergeCell ref="D5:I5"/>
    <mergeCell ref="J5:O5"/>
    <mergeCell ref="D8:E8"/>
    <mergeCell ref="V6:AA6"/>
    <mergeCell ref="AB6:AG6"/>
    <mergeCell ref="R8:S8"/>
    <mergeCell ref="T8:U8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H1:AC1"/>
    <mergeCell ref="AB9:AG9"/>
    <mergeCell ref="V12:W13"/>
    <mergeCell ref="Z12:AA13"/>
    <mergeCell ref="D6:I6"/>
    <mergeCell ref="J6:O6"/>
    <mergeCell ref="P6:U6"/>
    <mergeCell ref="P11:Q11"/>
    <mergeCell ref="T11:U11"/>
    <mergeCell ref="J11:K11"/>
    <mergeCell ref="N11:O11"/>
    <mergeCell ref="R11:S11"/>
    <mergeCell ref="T9:U10"/>
    <mergeCell ref="V8:W8"/>
    <mergeCell ref="Z8:AA8"/>
    <mergeCell ref="AB7:AC7"/>
    <mergeCell ref="AD7:AE7"/>
    <mergeCell ref="D7:E7"/>
    <mergeCell ref="F7:G7"/>
    <mergeCell ref="H7:I7"/>
    <mergeCell ref="J7:K7"/>
    <mergeCell ref="L7:M7"/>
    <mergeCell ref="N7:O7"/>
    <mergeCell ref="D9:E10"/>
    <mergeCell ref="J9:K10"/>
    <mergeCell ref="D28:I28"/>
    <mergeCell ref="D26:I26"/>
    <mergeCell ref="J26:O26"/>
    <mergeCell ref="D27:I27"/>
    <mergeCell ref="J22:K22"/>
    <mergeCell ref="L22:M22"/>
    <mergeCell ref="N22:O22"/>
    <mergeCell ref="J23:K24"/>
    <mergeCell ref="L23:M24"/>
    <mergeCell ref="N23:O24"/>
    <mergeCell ref="J25:O25"/>
    <mergeCell ref="D24:E25"/>
    <mergeCell ref="F24:F25"/>
    <mergeCell ref="G24:G25"/>
    <mergeCell ref="H24:I25"/>
    <mergeCell ref="D23:E23"/>
    <mergeCell ref="H23:I23"/>
    <mergeCell ref="D21:E22"/>
    <mergeCell ref="F21:F22"/>
    <mergeCell ref="G21:G22"/>
    <mergeCell ref="H21:I22"/>
    <mergeCell ref="L20:M21"/>
    <mergeCell ref="N20:O21"/>
    <mergeCell ref="AB24:AG24"/>
    <mergeCell ref="R22:S22"/>
    <mergeCell ref="T22:U22"/>
    <mergeCell ref="V24:W25"/>
    <mergeCell ref="X24:Y25"/>
    <mergeCell ref="Z24:AA25"/>
    <mergeCell ref="D37:I37"/>
    <mergeCell ref="J37:O37"/>
    <mergeCell ref="P37:U37"/>
    <mergeCell ref="V37:AA37"/>
    <mergeCell ref="V29:AA35"/>
    <mergeCell ref="D29:I35"/>
    <mergeCell ref="D36:I36"/>
    <mergeCell ref="J36:O36"/>
    <mergeCell ref="V36:AA36"/>
    <mergeCell ref="J28:K29"/>
    <mergeCell ref="L28:M29"/>
    <mergeCell ref="N28:O29"/>
    <mergeCell ref="J30:O30"/>
    <mergeCell ref="P36:U36"/>
    <mergeCell ref="P34:U35"/>
    <mergeCell ref="P30:Q30"/>
    <mergeCell ref="T30:U30"/>
    <mergeCell ref="P31:Q32"/>
    <mergeCell ref="AB36:AG36"/>
    <mergeCell ref="J40:O40"/>
    <mergeCell ref="P40:U40"/>
    <mergeCell ref="J39:O39"/>
    <mergeCell ref="P39:U39"/>
    <mergeCell ref="V39:AA39"/>
    <mergeCell ref="V40:AA40"/>
    <mergeCell ref="V26:AA26"/>
    <mergeCell ref="J27:K27"/>
    <mergeCell ref="L27:M27"/>
    <mergeCell ref="N27:O27"/>
    <mergeCell ref="P27:Q27"/>
    <mergeCell ref="T27:U27"/>
    <mergeCell ref="P28:Q29"/>
    <mergeCell ref="T28:U29"/>
    <mergeCell ref="P33:U33"/>
    <mergeCell ref="AB38:AG38"/>
    <mergeCell ref="P38:U38"/>
    <mergeCell ref="J31:O35"/>
    <mergeCell ref="V38:AA38"/>
    <mergeCell ref="V27:AA27"/>
    <mergeCell ref="V28:AA28"/>
    <mergeCell ref="Z23:AA23"/>
    <mergeCell ref="J20:K21"/>
    <mergeCell ref="V15:W16"/>
    <mergeCell ref="R30:S30"/>
    <mergeCell ref="R27:S27"/>
    <mergeCell ref="R28:S29"/>
    <mergeCell ref="P42:U42"/>
    <mergeCell ref="P19:Q19"/>
    <mergeCell ref="R19:S19"/>
    <mergeCell ref="T19:U19"/>
    <mergeCell ref="P20:Q21"/>
    <mergeCell ref="R20:S21"/>
    <mergeCell ref="T20:U21"/>
    <mergeCell ref="P23:Q24"/>
    <mergeCell ref="R23:S24"/>
    <mergeCell ref="T23:U24"/>
    <mergeCell ref="P26:U26"/>
    <mergeCell ref="R31:S32"/>
    <mergeCell ref="V21:W22"/>
    <mergeCell ref="P25:U25"/>
    <mergeCell ref="X15:Y16"/>
    <mergeCell ref="Z15:AA16"/>
    <mergeCell ref="X21:Y22"/>
    <mergeCell ref="Z21:AA22"/>
    <mergeCell ref="D39:I39"/>
    <mergeCell ref="AB40:AG40"/>
    <mergeCell ref="P41:U41"/>
    <mergeCell ref="AB10:AG10"/>
    <mergeCell ref="AB11:AG14"/>
    <mergeCell ref="AB15:AG15"/>
    <mergeCell ref="AB16:AG23"/>
    <mergeCell ref="AB32:AG32"/>
    <mergeCell ref="AB25:AG31"/>
    <mergeCell ref="AB39:AG39"/>
    <mergeCell ref="P15:Q16"/>
    <mergeCell ref="R15:S16"/>
    <mergeCell ref="T15:U16"/>
    <mergeCell ref="P17:U17"/>
    <mergeCell ref="P18:U18"/>
    <mergeCell ref="P14:Q14"/>
    <mergeCell ref="R14:S14"/>
    <mergeCell ref="T14:U14"/>
    <mergeCell ref="T31:U32"/>
    <mergeCell ref="V20:W20"/>
    <mergeCell ref="X20:Y20"/>
    <mergeCell ref="Z20:AA20"/>
    <mergeCell ref="V23:W23"/>
    <mergeCell ref="X23:Y23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R33" sqref="R33:S35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290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33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151</v>
      </c>
      <c r="B4" s="111" t="s">
        <v>137</v>
      </c>
      <c r="D4" s="234">
        <v>42121</v>
      </c>
      <c r="E4" s="234"/>
      <c r="F4" s="234"/>
      <c r="G4" s="235" t="str">
        <f>"(day "&amp;$A$4+0&amp;")"</f>
        <v>(day 151)</v>
      </c>
      <c r="H4" s="235"/>
      <c r="I4" s="235"/>
      <c r="J4" s="234">
        <f>D4+1</f>
        <v>42122</v>
      </c>
      <c r="K4" s="234"/>
      <c r="L4" s="234"/>
      <c r="M4" s="235" t="str">
        <f>"(day "&amp;$A$4+1&amp;")"</f>
        <v>(day 152)</v>
      </c>
      <c r="N4" s="235"/>
      <c r="O4" s="235"/>
      <c r="P4" s="234">
        <f>J4+1</f>
        <v>42123</v>
      </c>
      <c r="Q4" s="234"/>
      <c r="R4" s="234"/>
      <c r="S4" s="235" t="str">
        <f>"(day "&amp;$A$4+2&amp;")"</f>
        <v>(day 153)</v>
      </c>
      <c r="T4" s="235"/>
      <c r="U4" s="235"/>
      <c r="V4" s="234">
        <f>P4+1</f>
        <v>42124</v>
      </c>
      <c r="W4" s="234"/>
      <c r="X4" s="234"/>
      <c r="Y4" s="235" t="str">
        <f>"(day "&amp;$A$4+3&amp;")"</f>
        <v>(day 154)</v>
      </c>
      <c r="Z4" s="235"/>
      <c r="AA4" s="235"/>
      <c r="AB4" s="234">
        <f>V4+1</f>
        <v>42125</v>
      </c>
      <c r="AC4" s="234"/>
      <c r="AD4" s="234"/>
      <c r="AE4" s="235" t="s">
        <v>33</v>
      </c>
      <c r="AF4" s="235"/>
      <c r="AG4" s="235"/>
      <c r="AI4" s="6"/>
    </row>
    <row r="5" spans="1:36" s="7" customFormat="1" ht="13.5" customHeight="1">
      <c r="A5" s="112">
        <v>33</v>
      </c>
      <c r="B5" s="113" t="s">
        <v>136</v>
      </c>
      <c r="C5" s="108"/>
      <c r="F5" s="36"/>
      <c r="G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225"/>
      <c r="Y5" s="225"/>
      <c r="Z5" s="36"/>
      <c r="AA5" s="3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415" t="s">
        <v>17</v>
      </c>
      <c r="W7" s="412"/>
      <c r="X7" s="412" t="s">
        <v>18</v>
      </c>
      <c r="Y7" s="412"/>
      <c r="Z7" s="412" t="s">
        <v>19</v>
      </c>
      <c r="AA7" s="412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240">
        <f>$A8</f>
        <v>0.32291666666666669</v>
      </c>
      <c r="E8" s="241"/>
      <c r="F8" s="69">
        <f>$A8</f>
        <v>0.32291666666666669</v>
      </c>
      <c r="G8" s="13">
        <f>$A8</f>
        <v>0.32291666666666669</v>
      </c>
      <c r="H8" s="270">
        <f>$A8</f>
        <v>0.32291666666666669</v>
      </c>
      <c r="I8" s="271"/>
      <c r="J8" s="238">
        <f>$A8</f>
        <v>0.32291666666666669</v>
      </c>
      <c r="K8" s="239"/>
      <c r="L8" s="240">
        <f>$A8</f>
        <v>0.32291666666666669</v>
      </c>
      <c r="M8" s="241"/>
      <c r="N8" s="256">
        <f>$A8</f>
        <v>0.32291666666666669</v>
      </c>
      <c r="O8" s="257"/>
      <c r="P8" s="254">
        <f>$A8</f>
        <v>0.32291666666666669</v>
      </c>
      <c r="Q8" s="255"/>
      <c r="R8" s="13">
        <f>$A8</f>
        <v>0.32291666666666669</v>
      </c>
      <c r="S8" s="69">
        <f>$A8</f>
        <v>0.32291666666666669</v>
      </c>
      <c r="T8" s="238">
        <f>$A8</f>
        <v>0.32291666666666669</v>
      </c>
      <c r="U8" s="239"/>
      <c r="V8" s="270">
        <f>$A8</f>
        <v>0.32291666666666669</v>
      </c>
      <c r="W8" s="271"/>
      <c r="X8" s="254">
        <f>$A8</f>
        <v>0.32291666666666669</v>
      </c>
      <c r="Y8" s="255"/>
      <c r="Z8" s="238">
        <f>$A8</f>
        <v>0.32291666666666669</v>
      </c>
      <c r="AA8" s="239"/>
      <c r="AB8" s="184" t="s">
        <v>363</v>
      </c>
      <c r="AC8" s="200"/>
      <c r="AD8" s="200"/>
      <c r="AE8" s="200"/>
      <c r="AF8" s="200"/>
      <c r="AG8" s="185"/>
    </row>
    <row r="9" spans="1:36" ht="13.5" customHeight="1">
      <c r="A9" s="9">
        <v>0.33333333333333331</v>
      </c>
      <c r="B9" s="10"/>
      <c r="C9" s="10"/>
      <c r="D9" s="250" t="s">
        <v>8</v>
      </c>
      <c r="E9" s="251"/>
      <c r="F9" s="248" t="s">
        <v>7</v>
      </c>
      <c r="G9" s="246" t="s">
        <v>5</v>
      </c>
      <c r="H9" s="258" t="s">
        <v>6</v>
      </c>
      <c r="I9" s="259"/>
      <c r="J9" s="365" t="s">
        <v>10</v>
      </c>
      <c r="K9" s="366"/>
      <c r="L9" s="361" t="s">
        <v>8</v>
      </c>
      <c r="M9" s="362"/>
      <c r="N9" s="332" t="s">
        <v>7</v>
      </c>
      <c r="O9" s="333"/>
      <c r="P9" s="348" t="s">
        <v>9</v>
      </c>
      <c r="Q9" s="349"/>
      <c r="R9" s="413" t="s">
        <v>5</v>
      </c>
      <c r="S9" s="377" t="s">
        <v>7</v>
      </c>
      <c r="T9" s="365" t="s">
        <v>10</v>
      </c>
      <c r="U9" s="366"/>
      <c r="V9" s="258" t="s">
        <v>6</v>
      </c>
      <c r="W9" s="259"/>
      <c r="X9" s="262" t="s">
        <v>9</v>
      </c>
      <c r="Y9" s="263"/>
      <c r="Z9" s="242" t="s">
        <v>10</v>
      </c>
      <c r="AA9" s="243"/>
      <c r="AB9" s="287"/>
      <c r="AC9" s="327"/>
      <c r="AD9" s="327"/>
      <c r="AE9" s="327"/>
      <c r="AF9" s="327"/>
      <c r="AG9" s="288"/>
    </row>
    <row r="10" spans="1:36" ht="13.5" customHeight="1">
      <c r="A10" s="9">
        <v>0.34375</v>
      </c>
      <c r="B10" s="10"/>
      <c r="C10" s="10"/>
      <c r="D10" s="252"/>
      <c r="E10" s="253"/>
      <c r="F10" s="249"/>
      <c r="G10" s="247"/>
      <c r="H10" s="260"/>
      <c r="I10" s="261"/>
      <c r="J10" s="365"/>
      <c r="K10" s="366"/>
      <c r="L10" s="361"/>
      <c r="M10" s="362"/>
      <c r="N10" s="332"/>
      <c r="O10" s="333"/>
      <c r="P10" s="348"/>
      <c r="Q10" s="349"/>
      <c r="R10" s="413"/>
      <c r="S10" s="377"/>
      <c r="T10" s="365"/>
      <c r="U10" s="366"/>
      <c r="V10" s="260"/>
      <c r="W10" s="261"/>
      <c r="X10" s="264"/>
      <c r="Y10" s="265"/>
      <c r="Z10" s="244"/>
      <c r="AA10" s="245"/>
      <c r="AB10" s="287"/>
      <c r="AC10" s="327"/>
      <c r="AD10" s="327"/>
      <c r="AE10" s="327"/>
      <c r="AF10" s="327"/>
      <c r="AG10" s="288"/>
    </row>
    <row r="11" spans="1:36" ht="13.5" customHeight="1">
      <c r="A11" s="9">
        <v>0.35416666666666702</v>
      </c>
      <c r="B11" s="10"/>
      <c r="C11" s="10"/>
      <c r="D11" s="238">
        <f>$A11</f>
        <v>0.35416666666666702</v>
      </c>
      <c r="E11" s="239"/>
      <c r="F11" s="13">
        <f>$A11</f>
        <v>0.35416666666666702</v>
      </c>
      <c r="G11" s="69">
        <f>$A11</f>
        <v>0.35416666666666702</v>
      </c>
      <c r="H11" s="240">
        <f>$A11</f>
        <v>0.35416666666666702</v>
      </c>
      <c r="I11" s="241"/>
      <c r="J11" s="367"/>
      <c r="K11" s="368"/>
      <c r="L11" s="363"/>
      <c r="M11" s="364"/>
      <c r="N11" s="334"/>
      <c r="O11" s="335"/>
      <c r="P11" s="350"/>
      <c r="Q11" s="351"/>
      <c r="R11" s="414"/>
      <c r="S11" s="378"/>
      <c r="T11" s="367"/>
      <c r="U11" s="368"/>
      <c r="V11" s="256">
        <f>$A11</f>
        <v>0.35416666666666702</v>
      </c>
      <c r="W11" s="257"/>
      <c r="X11" s="240">
        <f>$A11</f>
        <v>0.35416666666666702</v>
      </c>
      <c r="Y11" s="241"/>
      <c r="Z11" s="254">
        <f>$A11</f>
        <v>0.35416666666666702</v>
      </c>
      <c r="AA11" s="255"/>
      <c r="AB11" s="287"/>
      <c r="AC11" s="327"/>
      <c r="AD11" s="327"/>
      <c r="AE11" s="327"/>
      <c r="AF11" s="327"/>
      <c r="AG11" s="288"/>
    </row>
    <row r="12" spans="1:36" ht="13.5" customHeight="1">
      <c r="A12" s="9">
        <v>0.36458333333333298</v>
      </c>
      <c r="D12" s="242" t="s">
        <v>10</v>
      </c>
      <c r="E12" s="243"/>
      <c r="F12" s="246" t="s">
        <v>5</v>
      </c>
      <c r="G12" s="248" t="s">
        <v>7</v>
      </c>
      <c r="H12" s="250" t="s">
        <v>8</v>
      </c>
      <c r="I12" s="251"/>
      <c r="J12" s="270">
        <f>$A12</f>
        <v>0.36458333333333298</v>
      </c>
      <c r="K12" s="271"/>
      <c r="L12" s="184">
        <f>$A12</f>
        <v>0.36458333333333298</v>
      </c>
      <c r="M12" s="185"/>
      <c r="N12" s="238">
        <f>$A12</f>
        <v>0.36458333333333298</v>
      </c>
      <c r="O12" s="239"/>
      <c r="P12" s="240">
        <f>$A12</f>
        <v>0.36458333333333298</v>
      </c>
      <c r="Q12" s="241"/>
      <c r="R12" s="69">
        <f>$A12</f>
        <v>0.36458333333333298</v>
      </c>
      <c r="S12" s="13">
        <f>$A12</f>
        <v>0.36458333333333298</v>
      </c>
      <c r="T12" s="270">
        <f>$A12</f>
        <v>0.36458333333333298</v>
      </c>
      <c r="U12" s="331"/>
      <c r="V12" s="310" t="s">
        <v>7</v>
      </c>
      <c r="W12" s="311"/>
      <c r="X12" s="250" t="s">
        <v>8</v>
      </c>
      <c r="Y12" s="251"/>
      <c r="Z12" s="262" t="s">
        <v>9</v>
      </c>
      <c r="AA12" s="263"/>
      <c r="AB12" s="287"/>
      <c r="AC12" s="327"/>
      <c r="AD12" s="327"/>
      <c r="AE12" s="327"/>
      <c r="AF12" s="327"/>
      <c r="AG12" s="288"/>
    </row>
    <row r="13" spans="1:36" ht="13.5" customHeight="1">
      <c r="A13" s="9">
        <v>0.375</v>
      </c>
      <c r="B13" s="10"/>
      <c r="C13" s="10"/>
      <c r="D13" s="244"/>
      <c r="E13" s="245"/>
      <c r="F13" s="247"/>
      <c r="G13" s="249"/>
      <c r="H13" s="252"/>
      <c r="I13" s="253"/>
      <c r="J13" s="344" t="s">
        <v>6</v>
      </c>
      <c r="K13" s="371"/>
      <c r="L13" s="186" t="s">
        <v>14</v>
      </c>
      <c r="M13" s="187"/>
      <c r="N13" s="365" t="s">
        <v>10</v>
      </c>
      <c r="O13" s="366"/>
      <c r="P13" s="361" t="s">
        <v>8</v>
      </c>
      <c r="Q13" s="362"/>
      <c r="R13" s="377" t="s">
        <v>7</v>
      </c>
      <c r="S13" s="413" t="s">
        <v>5</v>
      </c>
      <c r="T13" s="344" t="s">
        <v>6</v>
      </c>
      <c r="U13" s="345"/>
      <c r="V13" s="312"/>
      <c r="W13" s="313"/>
      <c r="X13" s="252"/>
      <c r="Y13" s="253"/>
      <c r="Z13" s="264"/>
      <c r="AA13" s="265"/>
      <c r="AB13" s="287"/>
      <c r="AC13" s="327"/>
      <c r="AD13" s="327"/>
      <c r="AE13" s="327"/>
      <c r="AF13" s="327"/>
      <c r="AG13" s="288"/>
    </row>
    <row r="14" spans="1:36" ht="13.5" customHeight="1">
      <c r="A14" s="9">
        <v>0.38541666666666702</v>
      </c>
      <c r="B14" s="10"/>
      <c r="C14" s="10"/>
      <c r="D14" s="270">
        <f>$A14</f>
        <v>0.38541666666666702</v>
      </c>
      <c r="E14" s="271"/>
      <c r="F14" s="240">
        <f>$A14</f>
        <v>0.38541666666666702</v>
      </c>
      <c r="G14" s="241"/>
      <c r="H14" s="291">
        <f>$A14</f>
        <v>0.38541666666666702</v>
      </c>
      <c r="I14" s="308"/>
      <c r="J14" s="344"/>
      <c r="K14" s="371"/>
      <c r="L14" s="186"/>
      <c r="M14" s="187"/>
      <c r="N14" s="365"/>
      <c r="O14" s="366"/>
      <c r="P14" s="361"/>
      <c r="Q14" s="362"/>
      <c r="R14" s="377"/>
      <c r="S14" s="413"/>
      <c r="T14" s="344"/>
      <c r="U14" s="345"/>
      <c r="V14" s="238">
        <f>$A14</f>
        <v>0.38541666666666702</v>
      </c>
      <c r="W14" s="239"/>
      <c r="X14" s="270">
        <f>$A14</f>
        <v>0.38541666666666702</v>
      </c>
      <c r="Y14" s="271"/>
      <c r="Z14" s="256">
        <f>$A14</f>
        <v>0.38541666666666702</v>
      </c>
      <c r="AA14" s="257"/>
      <c r="AB14" s="287"/>
      <c r="AC14" s="327"/>
      <c r="AD14" s="327"/>
      <c r="AE14" s="327"/>
      <c r="AF14" s="327"/>
      <c r="AG14" s="288"/>
    </row>
    <row r="15" spans="1:36" ht="13.5" customHeight="1">
      <c r="A15" s="9">
        <v>0.39583333333333298</v>
      </c>
      <c r="B15" s="10"/>
      <c r="C15" s="10"/>
      <c r="D15" s="258" t="s">
        <v>6</v>
      </c>
      <c r="E15" s="259"/>
      <c r="F15" s="250" t="s">
        <v>8</v>
      </c>
      <c r="G15" s="251"/>
      <c r="H15" s="266" t="s">
        <v>5</v>
      </c>
      <c r="I15" s="267"/>
      <c r="J15" s="346"/>
      <c r="K15" s="372"/>
      <c r="L15" s="188"/>
      <c r="M15" s="189"/>
      <c r="N15" s="367"/>
      <c r="O15" s="368"/>
      <c r="P15" s="363"/>
      <c r="Q15" s="364"/>
      <c r="R15" s="378"/>
      <c r="S15" s="414"/>
      <c r="T15" s="346"/>
      <c r="U15" s="347"/>
      <c r="V15" s="242" t="s">
        <v>10</v>
      </c>
      <c r="W15" s="243"/>
      <c r="X15" s="258" t="s">
        <v>6</v>
      </c>
      <c r="Y15" s="259"/>
      <c r="Z15" s="310" t="s">
        <v>7</v>
      </c>
      <c r="AA15" s="311"/>
      <c r="AB15" s="287"/>
      <c r="AC15" s="327"/>
      <c r="AD15" s="327"/>
      <c r="AE15" s="327"/>
      <c r="AF15" s="327"/>
      <c r="AG15" s="288"/>
    </row>
    <row r="16" spans="1:36" ht="13.5" customHeight="1">
      <c r="A16" s="9">
        <v>0.40625</v>
      </c>
      <c r="D16" s="260"/>
      <c r="E16" s="261"/>
      <c r="F16" s="250"/>
      <c r="G16" s="251"/>
      <c r="H16" s="268"/>
      <c r="I16" s="269"/>
      <c r="J16" s="219">
        <f>$A16</f>
        <v>0.40625</v>
      </c>
      <c r="K16" s="220"/>
      <c r="L16" s="220"/>
      <c r="M16" s="220"/>
      <c r="N16" s="220"/>
      <c r="O16" s="221"/>
      <c r="P16" s="219">
        <f>$A16</f>
        <v>0.40625</v>
      </c>
      <c r="Q16" s="220"/>
      <c r="R16" s="220"/>
      <c r="S16" s="220"/>
      <c r="T16" s="220"/>
      <c r="U16" s="221"/>
      <c r="V16" s="244"/>
      <c r="W16" s="245"/>
      <c r="X16" s="260"/>
      <c r="Y16" s="261"/>
      <c r="Z16" s="312"/>
      <c r="AA16" s="313"/>
      <c r="AB16" s="287"/>
      <c r="AC16" s="327"/>
      <c r="AD16" s="327"/>
      <c r="AE16" s="327"/>
      <c r="AF16" s="327"/>
      <c r="AG16" s="288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19">
        <f>$A17</f>
        <v>0.41666666666666702</v>
      </c>
      <c r="E17" s="220"/>
      <c r="F17" s="220"/>
      <c r="G17" s="220"/>
      <c r="H17" s="220"/>
      <c r="I17" s="221"/>
      <c r="J17" s="209" t="s">
        <v>360</v>
      </c>
      <c r="K17" s="210"/>
      <c r="L17" s="210"/>
      <c r="M17" s="210"/>
      <c r="N17" s="210"/>
      <c r="O17" s="211"/>
      <c r="P17" s="209" t="s">
        <v>360</v>
      </c>
      <c r="Q17" s="210"/>
      <c r="R17" s="210"/>
      <c r="S17" s="210"/>
      <c r="T17" s="210"/>
      <c r="U17" s="211"/>
      <c r="V17" s="219">
        <f>$A17</f>
        <v>0.41666666666666702</v>
      </c>
      <c r="W17" s="220"/>
      <c r="X17" s="220"/>
      <c r="Y17" s="220"/>
      <c r="Z17" s="220"/>
      <c r="AA17" s="221"/>
      <c r="AB17" s="287"/>
      <c r="AC17" s="327"/>
      <c r="AD17" s="327"/>
      <c r="AE17" s="327"/>
      <c r="AF17" s="327"/>
      <c r="AG17" s="288"/>
    </row>
    <row r="18" spans="1:38" ht="13.5" customHeight="1">
      <c r="A18" s="9">
        <v>0.42708333333333298</v>
      </c>
      <c r="B18" s="10"/>
      <c r="C18" s="10"/>
      <c r="D18" s="206" t="s">
        <v>25</v>
      </c>
      <c r="E18" s="207"/>
      <c r="F18" s="207"/>
      <c r="G18" s="207"/>
      <c r="H18" s="207"/>
      <c r="I18" s="208"/>
      <c r="J18" s="240">
        <f>$A18</f>
        <v>0.42708333333333298</v>
      </c>
      <c r="K18" s="241"/>
      <c r="L18" s="238">
        <f>$A18</f>
        <v>0.42708333333333298</v>
      </c>
      <c r="M18" s="239"/>
      <c r="N18" s="393">
        <f>$A18</f>
        <v>0.42708333333333298</v>
      </c>
      <c r="O18" s="255"/>
      <c r="P18" s="238">
        <f>$A18</f>
        <v>0.42708333333333298</v>
      </c>
      <c r="Q18" s="239"/>
      <c r="R18" s="240">
        <f>$A18</f>
        <v>0.42708333333333298</v>
      </c>
      <c r="S18" s="241"/>
      <c r="T18" s="254">
        <f>$A18</f>
        <v>0.42708333333333298</v>
      </c>
      <c r="U18" s="255"/>
      <c r="V18" s="206" t="s">
        <v>170</v>
      </c>
      <c r="W18" s="207"/>
      <c r="X18" s="207"/>
      <c r="Y18" s="207"/>
      <c r="Z18" s="207"/>
      <c r="AA18" s="208"/>
      <c r="AB18" s="287"/>
      <c r="AC18" s="327"/>
      <c r="AD18" s="327"/>
      <c r="AE18" s="327"/>
      <c r="AF18" s="327"/>
      <c r="AG18" s="288"/>
      <c r="AI18" s="4" t="s">
        <v>6</v>
      </c>
      <c r="AJ18" s="59">
        <v>3.5</v>
      </c>
      <c r="AK18" s="48"/>
    </row>
    <row r="19" spans="1:38" ht="13.5" customHeight="1">
      <c r="A19" s="9">
        <v>0.4375</v>
      </c>
      <c r="B19" s="10"/>
      <c r="C19" s="10"/>
      <c r="D19" s="256">
        <f>$A19</f>
        <v>0.4375</v>
      </c>
      <c r="E19" s="257"/>
      <c r="F19" s="270">
        <f>$A19</f>
        <v>0.4375</v>
      </c>
      <c r="G19" s="271"/>
      <c r="H19" s="238">
        <f>$A19</f>
        <v>0.4375</v>
      </c>
      <c r="I19" s="239"/>
      <c r="J19" s="361" t="s">
        <v>8</v>
      </c>
      <c r="K19" s="362"/>
      <c r="L19" s="365" t="s">
        <v>10</v>
      </c>
      <c r="M19" s="366"/>
      <c r="N19" s="387" t="s">
        <v>9</v>
      </c>
      <c r="O19" s="349"/>
      <c r="P19" s="365" t="s">
        <v>10</v>
      </c>
      <c r="Q19" s="366"/>
      <c r="R19" s="361" t="s">
        <v>8</v>
      </c>
      <c r="S19" s="362"/>
      <c r="T19" s="348" t="s">
        <v>9</v>
      </c>
      <c r="U19" s="349"/>
      <c r="V19" s="240">
        <f>$A19</f>
        <v>0.4375</v>
      </c>
      <c r="W19" s="241"/>
      <c r="X19" s="69">
        <f>$A19</f>
        <v>0.4375</v>
      </c>
      <c r="Y19" s="12">
        <f>$A19</f>
        <v>0.4375</v>
      </c>
      <c r="Z19" s="270">
        <f>$A19</f>
        <v>0.4375</v>
      </c>
      <c r="AA19" s="271"/>
      <c r="AB19" s="287"/>
      <c r="AC19" s="327"/>
      <c r="AD19" s="327"/>
      <c r="AE19" s="327"/>
      <c r="AF19" s="327"/>
      <c r="AG19" s="288"/>
      <c r="AI19" s="4" t="s">
        <v>8</v>
      </c>
      <c r="AJ19" s="59">
        <v>3.5</v>
      </c>
      <c r="AK19" s="48"/>
    </row>
    <row r="20" spans="1:38" ht="13.5" customHeight="1">
      <c r="A20" s="9">
        <v>0.44791666666666702</v>
      </c>
      <c r="D20" s="310" t="s">
        <v>7</v>
      </c>
      <c r="E20" s="311"/>
      <c r="F20" s="258" t="s">
        <v>6</v>
      </c>
      <c r="G20" s="259"/>
      <c r="H20" s="242" t="s">
        <v>10</v>
      </c>
      <c r="I20" s="243"/>
      <c r="J20" s="361"/>
      <c r="K20" s="362"/>
      <c r="L20" s="365"/>
      <c r="M20" s="366"/>
      <c r="N20" s="387"/>
      <c r="O20" s="349"/>
      <c r="P20" s="365"/>
      <c r="Q20" s="366"/>
      <c r="R20" s="361"/>
      <c r="S20" s="362"/>
      <c r="T20" s="348"/>
      <c r="U20" s="349"/>
      <c r="V20" s="250" t="s">
        <v>8</v>
      </c>
      <c r="W20" s="251"/>
      <c r="X20" s="248" t="s">
        <v>7</v>
      </c>
      <c r="Y20" s="407" t="s">
        <v>10</v>
      </c>
      <c r="Z20" s="258" t="s">
        <v>6</v>
      </c>
      <c r="AA20" s="259"/>
      <c r="AB20" s="287"/>
      <c r="AC20" s="327"/>
      <c r="AD20" s="327"/>
      <c r="AE20" s="327"/>
      <c r="AF20" s="327"/>
      <c r="AG20" s="288"/>
      <c r="AI20" s="4" t="s">
        <v>9</v>
      </c>
      <c r="AJ20" s="59">
        <v>2.75</v>
      </c>
      <c r="AK20" s="48"/>
    </row>
    <row r="21" spans="1:38" ht="13.5" customHeight="1">
      <c r="A21" s="9">
        <v>0.45833333333333298</v>
      </c>
      <c r="B21" s="10"/>
      <c r="C21" s="10"/>
      <c r="D21" s="312"/>
      <c r="E21" s="313"/>
      <c r="F21" s="260"/>
      <c r="G21" s="261"/>
      <c r="H21" s="244"/>
      <c r="I21" s="245"/>
      <c r="J21" s="363"/>
      <c r="K21" s="364"/>
      <c r="L21" s="367"/>
      <c r="M21" s="368"/>
      <c r="N21" s="388"/>
      <c r="O21" s="351"/>
      <c r="P21" s="367"/>
      <c r="Q21" s="368"/>
      <c r="R21" s="363"/>
      <c r="S21" s="364"/>
      <c r="T21" s="350"/>
      <c r="U21" s="351"/>
      <c r="V21" s="250"/>
      <c r="W21" s="251"/>
      <c r="X21" s="249"/>
      <c r="Y21" s="408"/>
      <c r="Z21" s="260"/>
      <c r="AA21" s="261"/>
      <c r="AB21" s="287"/>
      <c r="AC21" s="327"/>
      <c r="AD21" s="327"/>
      <c r="AE21" s="327"/>
      <c r="AF21" s="327"/>
      <c r="AG21" s="288"/>
      <c r="AI21" s="4" t="s">
        <v>10</v>
      </c>
      <c r="AJ21" s="59">
        <v>3.5</v>
      </c>
      <c r="AK21" s="48"/>
    </row>
    <row r="22" spans="1:38" ht="13.5" customHeight="1">
      <c r="A22" s="9">
        <v>0.46875</v>
      </c>
      <c r="B22" s="10"/>
      <c r="C22" s="10"/>
      <c r="D22" s="291">
        <f>$A22</f>
        <v>0.46875</v>
      </c>
      <c r="E22" s="308"/>
      <c r="F22" s="238">
        <f>$A22</f>
        <v>0.46875</v>
      </c>
      <c r="G22" s="239"/>
      <c r="H22" s="256">
        <f>$A22</f>
        <v>0.46875</v>
      </c>
      <c r="I22" s="257"/>
      <c r="J22" s="256">
        <f>$A22</f>
        <v>0.46875</v>
      </c>
      <c r="K22" s="257"/>
      <c r="L22" s="270">
        <f>$A22</f>
        <v>0.46875</v>
      </c>
      <c r="M22" s="271"/>
      <c r="N22" s="184">
        <f>$A22</f>
        <v>0.46875</v>
      </c>
      <c r="O22" s="185"/>
      <c r="P22" s="256">
        <f>$A22</f>
        <v>0.46875</v>
      </c>
      <c r="Q22" s="257"/>
      <c r="R22" s="238">
        <f>$A22</f>
        <v>0.46875</v>
      </c>
      <c r="S22" s="239"/>
      <c r="T22" s="291">
        <f>$A22</f>
        <v>0.46875</v>
      </c>
      <c r="U22" s="308"/>
      <c r="V22" s="254">
        <f>$A22</f>
        <v>0.46875</v>
      </c>
      <c r="W22" s="255"/>
      <c r="X22" s="12">
        <f>$A22</f>
        <v>0.46875</v>
      </c>
      <c r="Y22" s="69">
        <f>$A22</f>
        <v>0.46875</v>
      </c>
      <c r="Z22" s="240">
        <f>$A22</f>
        <v>0.46875</v>
      </c>
      <c r="AA22" s="241"/>
      <c r="AB22" s="287"/>
      <c r="AC22" s="327"/>
      <c r="AD22" s="327"/>
      <c r="AE22" s="327"/>
      <c r="AF22" s="327"/>
      <c r="AG22" s="288"/>
      <c r="AI22" s="4" t="s">
        <v>7</v>
      </c>
      <c r="AJ22" s="59">
        <v>3.5</v>
      </c>
      <c r="AK22" s="48"/>
    </row>
    <row r="23" spans="1:38" ht="13.5" customHeight="1">
      <c r="A23" s="9">
        <v>0.47916666666666702</v>
      </c>
      <c r="B23" s="10"/>
      <c r="C23" s="10"/>
      <c r="D23" s="266" t="s">
        <v>5</v>
      </c>
      <c r="E23" s="267"/>
      <c r="F23" s="242" t="s">
        <v>10</v>
      </c>
      <c r="G23" s="243"/>
      <c r="H23" s="310" t="s">
        <v>7</v>
      </c>
      <c r="I23" s="311"/>
      <c r="J23" s="332" t="s">
        <v>7</v>
      </c>
      <c r="K23" s="333"/>
      <c r="L23" s="344" t="s">
        <v>6</v>
      </c>
      <c r="M23" s="371"/>
      <c r="N23" s="186" t="s">
        <v>14</v>
      </c>
      <c r="O23" s="187"/>
      <c r="P23" s="332" t="s">
        <v>7</v>
      </c>
      <c r="Q23" s="333"/>
      <c r="R23" s="365" t="s">
        <v>10</v>
      </c>
      <c r="S23" s="366"/>
      <c r="T23" s="381" t="s">
        <v>5</v>
      </c>
      <c r="U23" s="382"/>
      <c r="V23" s="262" t="s">
        <v>9</v>
      </c>
      <c r="W23" s="263"/>
      <c r="X23" s="407" t="s">
        <v>10</v>
      </c>
      <c r="Y23" s="248" t="s">
        <v>7</v>
      </c>
      <c r="Z23" s="250" t="s">
        <v>8</v>
      </c>
      <c r="AA23" s="251"/>
      <c r="AB23" s="287"/>
      <c r="AC23" s="327"/>
      <c r="AD23" s="327"/>
      <c r="AE23" s="327"/>
      <c r="AF23" s="327"/>
      <c r="AG23" s="288"/>
      <c r="AI23" s="4" t="s">
        <v>5</v>
      </c>
      <c r="AJ23" s="59">
        <v>1.75</v>
      </c>
      <c r="AK23" s="48"/>
    </row>
    <row r="24" spans="1:38" ht="13.5" customHeight="1">
      <c r="A24" s="9">
        <v>0.48958333333333298</v>
      </c>
      <c r="D24" s="268"/>
      <c r="E24" s="269"/>
      <c r="F24" s="244"/>
      <c r="G24" s="245"/>
      <c r="H24" s="312"/>
      <c r="I24" s="313"/>
      <c r="J24" s="332"/>
      <c r="K24" s="333"/>
      <c r="L24" s="344"/>
      <c r="M24" s="371"/>
      <c r="N24" s="186"/>
      <c r="O24" s="187"/>
      <c r="P24" s="332"/>
      <c r="Q24" s="333"/>
      <c r="R24" s="365"/>
      <c r="S24" s="366"/>
      <c r="T24" s="381"/>
      <c r="U24" s="382"/>
      <c r="V24" s="262"/>
      <c r="W24" s="263"/>
      <c r="X24" s="407"/>
      <c r="Y24" s="248"/>
      <c r="Z24" s="250"/>
      <c r="AA24" s="251"/>
      <c r="AB24" s="287"/>
      <c r="AC24" s="327"/>
      <c r="AD24" s="327"/>
      <c r="AE24" s="327"/>
      <c r="AF24" s="327"/>
      <c r="AG24" s="288"/>
      <c r="AI24" s="4" t="s">
        <v>14</v>
      </c>
      <c r="AJ24" s="59">
        <v>1</v>
      </c>
      <c r="AK24" s="48"/>
    </row>
    <row r="25" spans="1:38" ht="13.5" customHeight="1">
      <c r="A25" s="9">
        <v>0.5</v>
      </c>
      <c r="B25" s="10"/>
      <c r="C25" s="10"/>
      <c r="D25" s="212">
        <f>$A25</f>
        <v>0.5</v>
      </c>
      <c r="E25" s="213"/>
      <c r="F25" s="213"/>
      <c r="G25" s="213"/>
      <c r="H25" s="213"/>
      <c r="I25" s="214"/>
      <c r="J25" s="334"/>
      <c r="K25" s="335"/>
      <c r="L25" s="346"/>
      <c r="M25" s="372"/>
      <c r="N25" s="188"/>
      <c r="O25" s="189"/>
      <c r="P25" s="334"/>
      <c r="Q25" s="335"/>
      <c r="R25" s="367"/>
      <c r="S25" s="368"/>
      <c r="T25" s="383"/>
      <c r="U25" s="384"/>
      <c r="V25" s="212">
        <f>$A25</f>
        <v>0.5</v>
      </c>
      <c r="W25" s="213"/>
      <c r="X25" s="213"/>
      <c r="Y25" s="213"/>
      <c r="Z25" s="213"/>
      <c r="AA25" s="214"/>
      <c r="AB25" s="327"/>
      <c r="AC25" s="327"/>
      <c r="AD25" s="327"/>
      <c r="AE25" s="327"/>
      <c r="AF25" s="327"/>
      <c r="AG25" s="288"/>
      <c r="AI25" s="4" t="s">
        <v>11</v>
      </c>
      <c r="AJ25" s="59">
        <v>2.25</v>
      </c>
      <c r="AK25" s="48"/>
    </row>
    <row r="26" spans="1:38" ht="13.5" customHeight="1">
      <c r="A26" s="9">
        <v>0.51041666666666696</v>
      </c>
      <c r="B26" s="10"/>
      <c r="C26" s="10"/>
      <c r="D26" s="358" t="s">
        <v>11</v>
      </c>
      <c r="E26" s="359"/>
      <c r="F26" s="359"/>
      <c r="G26" s="359"/>
      <c r="H26" s="359"/>
      <c r="I26" s="360"/>
      <c r="J26" s="411">
        <f>$A26</f>
        <v>0.51041666666666696</v>
      </c>
      <c r="K26" s="213"/>
      <c r="L26" s="213"/>
      <c r="M26" s="213"/>
      <c r="N26" s="213"/>
      <c r="O26" s="214"/>
      <c r="P26" s="212">
        <f>$A26</f>
        <v>0.51041666666666696</v>
      </c>
      <c r="Q26" s="213"/>
      <c r="R26" s="213"/>
      <c r="S26" s="213"/>
      <c r="T26" s="213"/>
      <c r="U26" s="213"/>
      <c r="V26" s="358" t="s">
        <v>361</v>
      </c>
      <c r="W26" s="359"/>
      <c r="X26" s="359"/>
      <c r="Y26" s="359"/>
      <c r="Z26" s="359"/>
      <c r="AA26" s="360"/>
      <c r="AB26" s="327"/>
      <c r="AC26" s="327"/>
      <c r="AD26" s="327"/>
      <c r="AE26" s="327"/>
      <c r="AF26" s="327"/>
      <c r="AG26" s="288"/>
      <c r="AI26" s="16" t="s">
        <v>51</v>
      </c>
      <c r="AJ26" s="59">
        <v>1.5</v>
      </c>
      <c r="AK26" s="48"/>
    </row>
    <row r="27" spans="1:38" ht="13.5" customHeight="1">
      <c r="A27" s="9">
        <v>0.52083333333333304</v>
      </c>
      <c r="B27" s="10"/>
      <c r="C27" s="10"/>
      <c r="D27" s="219">
        <f>$A27</f>
        <v>0.52083333333333304</v>
      </c>
      <c r="E27" s="317"/>
      <c r="F27" s="317"/>
      <c r="G27" s="317"/>
      <c r="H27" s="317"/>
      <c r="I27" s="318"/>
      <c r="J27" s="204" t="s">
        <v>11</v>
      </c>
      <c r="K27" s="204"/>
      <c r="L27" s="204"/>
      <c r="M27" s="204"/>
      <c r="N27" s="204"/>
      <c r="O27" s="205"/>
      <c r="P27" s="203" t="s">
        <v>11</v>
      </c>
      <c r="Q27" s="204"/>
      <c r="R27" s="204"/>
      <c r="S27" s="204"/>
      <c r="T27" s="204"/>
      <c r="U27" s="204"/>
      <c r="V27" s="203"/>
      <c r="W27" s="204"/>
      <c r="X27" s="204"/>
      <c r="Y27" s="204"/>
      <c r="Z27" s="204"/>
      <c r="AA27" s="205"/>
      <c r="AB27" s="327"/>
      <c r="AC27" s="327"/>
      <c r="AD27" s="327"/>
      <c r="AE27" s="327"/>
      <c r="AF27" s="327"/>
      <c r="AG27" s="288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319" t="s">
        <v>78</v>
      </c>
      <c r="E28" s="320"/>
      <c r="F28" s="320"/>
      <c r="G28" s="320"/>
      <c r="H28" s="320"/>
      <c r="I28" s="321"/>
      <c r="J28" s="393">
        <f>$A28</f>
        <v>0.53125</v>
      </c>
      <c r="K28" s="255"/>
      <c r="L28" s="256">
        <f>$A28</f>
        <v>0.53125</v>
      </c>
      <c r="M28" s="257"/>
      <c r="N28" s="270">
        <f>$A28</f>
        <v>0.53125</v>
      </c>
      <c r="O28" s="331"/>
      <c r="P28" s="291">
        <f>$A28</f>
        <v>0.53125</v>
      </c>
      <c r="Q28" s="308"/>
      <c r="R28" s="270">
        <f>$A28</f>
        <v>0.53125</v>
      </c>
      <c r="S28" s="331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7"/>
      <c r="AB28" s="327"/>
      <c r="AC28" s="327"/>
      <c r="AD28" s="327"/>
      <c r="AE28" s="327"/>
      <c r="AF28" s="327"/>
      <c r="AG28" s="288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19"/>
      <c r="E29" s="320"/>
      <c r="F29" s="320"/>
      <c r="G29" s="320"/>
      <c r="H29" s="320"/>
      <c r="I29" s="321"/>
      <c r="J29" s="387" t="s">
        <v>9</v>
      </c>
      <c r="K29" s="349"/>
      <c r="L29" s="332" t="s">
        <v>7</v>
      </c>
      <c r="M29" s="333"/>
      <c r="N29" s="344" t="s">
        <v>6</v>
      </c>
      <c r="O29" s="345"/>
      <c r="P29" s="381" t="s">
        <v>5</v>
      </c>
      <c r="Q29" s="382"/>
      <c r="R29" s="344" t="s">
        <v>6</v>
      </c>
      <c r="S29" s="345"/>
      <c r="T29" s="332" t="s">
        <v>7</v>
      </c>
      <c r="U29" s="333"/>
      <c r="V29" s="194" t="s">
        <v>21</v>
      </c>
      <c r="W29" s="195"/>
      <c r="X29" s="195"/>
      <c r="Y29" s="195"/>
      <c r="Z29" s="195"/>
      <c r="AA29" s="196"/>
      <c r="AB29" s="327"/>
      <c r="AC29" s="327"/>
      <c r="AD29" s="327"/>
      <c r="AE29" s="327"/>
      <c r="AF29" s="327"/>
      <c r="AG29" s="288"/>
      <c r="AI29" s="4" t="s">
        <v>39</v>
      </c>
      <c r="AJ29" s="59">
        <v>2.25</v>
      </c>
      <c r="AK29" s="48"/>
    </row>
    <row r="30" spans="1:38" ht="13.5" customHeight="1">
      <c r="A30" s="9">
        <v>5.2083333333333336E-2</v>
      </c>
      <c r="B30" s="10"/>
      <c r="C30" s="10"/>
      <c r="D30" s="319"/>
      <c r="E30" s="320"/>
      <c r="F30" s="320"/>
      <c r="G30" s="320"/>
      <c r="H30" s="320"/>
      <c r="I30" s="321"/>
      <c r="J30" s="387"/>
      <c r="K30" s="349"/>
      <c r="L30" s="332"/>
      <c r="M30" s="333"/>
      <c r="N30" s="344"/>
      <c r="O30" s="345"/>
      <c r="P30" s="381"/>
      <c r="Q30" s="382"/>
      <c r="R30" s="344"/>
      <c r="S30" s="345"/>
      <c r="T30" s="332"/>
      <c r="U30" s="333"/>
      <c r="V30" s="194"/>
      <c r="W30" s="195"/>
      <c r="X30" s="195"/>
      <c r="Y30" s="195"/>
      <c r="Z30" s="195"/>
      <c r="AA30" s="196"/>
      <c r="AB30" s="327"/>
      <c r="AC30" s="327"/>
      <c r="AD30" s="327"/>
      <c r="AE30" s="327"/>
      <c r="AF30" s="327"/>
      <c r="AG30" s="288"/>
      <c r="AI30" s="4" t="s">
        <v>52</v>
      </c>
      <c r="AJ30" s="59">
        <v>0</v>
      </c>
      <c r="AK30" s="48"/>
    </row>
    <row r="31" spans="1:38" ht="13.5" customHeight="1">
      <c r="A31" s="9">
        <v>6.25E-2</v>
      </c>
      <c r="B31" s="10"/>
      <c r="C31" s="10"/>
      <c r="D31" s="319"/>
      <c r="E31" s="320"/>
      <c r="F31" s="320"/>
      <c r="G31" s="320"/>
      <c r="H31" s="320"/>
      <c r="I31" s="321"/>
      <c r="J31" s="388"/>
      <c r="K31" s="351"/>
      <c r="L31" s="334"/>
      <c r="M31" s="335"/>
      <c r="N31" s="346"/>
      <c r="O31" s="347"/>
      <c r="P31" s="383"/>
      <c r="Q31" s="384"/>
      <c r="R31" s="346"/>
      <c r="S31" s="347"/>
      <c r="T31" s="334"/>
      <c r="U31" s="335"/>
      <c r="V31" s="194"/>
      <c r="W31" s="195"/>
      <c r="X31" s="195"/>
      <c r="Y31" s="195"/>
      <c r="Z31" s="195"/>
      <c r="AA31" s="196"/>
      <c r="AB31" s="327"/>
      <c r="AC31" s="327"/>
      <c r="AD31" s="327"/>
      <c r="AE31" s="327"/>
      <c r="AF31" s="327"/>
      <c r="AG31" s="288"/>
    </row>
    <row r="32" spans="1:38" s="4" customFormat="1" ht="13.5" customHeight="1">
      <c r="A32" s="9">
        <v>7.2916666666666699E-2</v>
      </c>
      <c r="B32" s="162"/>
      <c r="C32" s="162"/>
      <c r="D32" s="319"/>
      <c r="E32" s="320"/>
      <c r="F32" s="320"/>
      <c r="G32" s="320"/>
      <c r="H32" s="320"/>
      <c r="I32" s="321"/>
      <c r="J32" s="200">
        <f>$A32</f>
        <v>7.2916666666666699E-2</v>
      </c>
      <c r="K32" s="185"/>
      <c r="L32" s="254">
        <f>$A32</f>
        <v>7.2916666666666699E-2</v>
      </c>
      <c r="M32" s="255"/>
      <c r="N32" s="240">
        <f>$A32</f>
        <v>7.2916666666666699E-2</v>
      </c>
      <c r="O32" s="241"/>
      <c r="P32" s="270">
        <f>$A32</f>
        <v>7.2916666666666699E-2</v>
      </c>
      <c r="Q32" s="331"/>
      <c r="R32" s="254">
        <f>$A32</f>
        <v>7.2916666666666699E-2</v>
      </c>
      <c r="S32" s="255"/>
      <c r="T32" s="240">
        <f>$A32</f>
        <v>7.2916666666666699E-2</v>
      </c>
      <c r="U32" s="241"/>
      <c r="V32" s="194"/>
      <c r="W32" s="195"/>
      <c r="X32" s="195"/>
      <c r="Y32" s="195"/>
      <c r="Z32" s="195"/>
      <c r="AA32" s="196"/>
      <c r="AB32" s="327"/>
      <c r="AC32" s="327"/>
      <c r="AD32" s="327"/>
      <c r="AE32" s="327"/>
      <c r="AF32" s="327"/>
      <c r="AG32" s="288"/>
      <c r="AI32" s="4" t="s">
        <v>58</v>
      </c>
      <c r="AJ32" s="48">
        <f>SUM(AJ18:AJ30)</f>
        <v>28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19"/>
      <c r="E33" s="320"/>
      <c r="F33" s="320"/>
      <c r="G33" s="320"/>
      <c r="H33" s="320"/>
      <c r="I33" s="321"/>
      <c r="J33" s="201" t="s">
        <v>14</v>
      </c>
      <c r="K33" s="187"/>
      <c r="L33" s="348" t="s">
        <v>9</v>
      </c>
      <c r="M33" s="349"/>
      <c r="N33" s="361" t="s">
        <v>8</v>
      </c>
      <c r="O33" s="362"/>
      <c r="P33" s="344" t="s">
        <v>6</v>
      </c>
      <c r="Q33" s="345"/>
      <c r="R33" s="348" t="s">
        <v>9</v>
      </c>
      <c r="S33" s="349"/>
      <c r="T33" s="361" t="s">
        <v>8</v>
      </c>
      <c r="U33" s="362"/>
      <c r="V33" s="194"/>
      <c r="W33" s="195"/>
      <c r="X33" s="195"/>
      <c r="Y33" s="195"/>
      <c r="Z33" s="195"/>
      <c r="AA33" s="196"/>
      <c r="AB33" s="327"/>
      <c r="AC33" s="327"/>
      <c r="AD33" s="327"/>
      <c r="AE33" s="327"/>
      <c r="AF33" s="327"/>
      <c r="AG33" s="288"/>
    </row>
    <row r="34" spans="1:33" s="4" customFormat="1" ht="13.5" customHeight="1">
      <c r="A34" s="9">
        <v>9.3750000000000097E-2</v>
      </c>
      <c r="B34" s="10"/>
      <c r="C34" s="10"/>
      <c r="D34" s="319"/>
      <c r="E34" s="320"/>
      <c r="F34" s="320"/>
      <c r="G34" s="320"/>
      <c r="H34" s="320"/>
      <c r="I34" s="321"/>
      <c r="J34" s="201"/>
      <c r="K34" s="187"/>
      <c r="L34" s="348"/>
      <c r="M34" s="349"/>
      <c r="N34" s="361"/>
      <c r="O34" s="362"/>
      <c r="P34" s="344"/>
      <c r="Q34" s="345"/>
      <c r="R34" s="348"/>
      <c r="S34" s="349"/>
      <c r="T34" s="361"/>
      <c r="U34" s="362"/>
      <c r="V34" s="194"/>
      <c r="W34" s="195"/>
      <c r="X34" s="195"/>
      <c r="Y34" s="195"/>
      <c r="Z34" s="195"/>
      <c r="AA34" s="196"/>
      <c r="AB34" s="327"/>
      <c r="AC34" s="327"/>
      <c r="AD34" s="327"/>
      <c r="AE34" s="327"/>
      <c r="AF34" s="327"/>
      <c r="AG34" s="288"/>
    </row>
    <row r="35" spans="1:33" s="4" customFormat="1" ht="13.5" customHeight="1">
      <c r="A35" s="9">
        <v>0.104166666666667</v>
      </c>
      <c r="B35" s="10"/>
      <c r="C35" s="10"/>
      <c r="D35" s="322"/>
      <c r="E35" s="323"/>
      <c r="F35" s="323"/>
      <c r="G35" s="323"/>
      <c r="H35" s="323"/>
      <c r="I35" s="324"/>
      <c r="J35" s="202"/>
      <c r="K35" s="189"/>
      <c r="L35" s="350"/>
      <c r="M35" s="351"/>
      <c r="N35" s="363"/>
      <c r="O35" s="364"/>
      <c r="P35" s="346"/>
      <c r="Q35" s="347"/>
      <c r="R35" s="350"/>
      <c r="S35" s="351"/>
      <c r="T35" s="363"/>
      <c r="U35" s="364"/>
      <c r="V35" s="197"/>
      <c r="W35" s="198"/>
      <c r="X35" s="198"/>
      <c r="Y35" s="198"/>
      <c r="Z35" s="198"/>
      <c r="AA35" s="199"/>
      <c r="AB35" s="328"/>
      <c r="AC35" s="328"/>
      <c r="AD35" s="328"/>
      <c r="AE35" s="328"/>
      <c r="AF35" s="328"/>
      <c r="AG35" s="290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190"/>
      <c r="Q36" s="190"/>
      <c r="R36" s="190"/>
      <c r="S36" s="190"/>
      <c r="T36" s="190"/>
      <c r="U36" s="190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303</v>
      </c>
      <c r="K37" s="192"/>
      <c r="L37" s="192"/>
      <c r="M37" s="192"/>
      <c r="N37" s="192"/>
      <c r="O37" s="193"/>
      <c r="P37" s="191" t="s">
        <v>304</v>
      </c>
      <c r="Q37" s="192"/>
      <c r="R37" s="192"/>
      <c r="S37" s="192"/>
      <c r="T37" s="192"/>
      <c r="U37" s="193"/>
      <c r="V37" s="191" t="s">
        <v>303</v>
      </c>
      <c r="W37" s="192"/>
      <c r="X37" s="192"/>
      <c r="Y37" s="192"/>
      <c r="Z37" s="192"/>
      <c r="AA37" s="193"/>
      <c r="AB37" s="404"/>
      <c r="AC37" s="404"/>
      <c r="AD37" s="404"/>
      <c r="AE37" s="404"/>
      <c r="AF37" s="404"/>
      <c r="AG37" s="404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315" t="s">
        <v>310</v>
      </c>
      <c r="K38" s="315"/>
      <c r="L38" s="315"/>
      <c r="M38" s="315"/>
      <c r="N38" s="315"/>
      <c r="O38" s="315"/>
      <c r="P38" s="165"/>
      <c r="Q38" s="165"/>
      <c r="R38" s="165"/>
      <c r="S38" s="165"/>
      <c r="T38" s="165"/>
      <c r="U38" s="165"/>
      <c r="V38" s="41"/>
      <c r="W38" s="41"/>
      <c r="X38" s="41"/>
      <c r="Y38" s="41"/>
      <c r="Z38" s="41"/>
      <c r="AA38" s="41"/>
      <c r="AB38" s="400" t="s">
        <v>364</v>
      </c>
      <c r="AC38" s="400"/>
      <c r="AD38" s="400"/>
      <c r="AE38" s="400"/>
      <c r="AF38" s="400"/>
      <c r="AG38" s="400"/>
    </row>
    <row r="39" spans="1:33" s="4" customFormat="1" ht="13.5" customHeight="1">
      <c r="A39" s="9">
        <v>0.14583333333333101</v>
      </c>
      <c r="B39" s="10"/>
      <c r="C39" s="10"/>
      <c r="D39" s="165"/>
      <c r="E39" s="165"/>
      <c r="F39" s="165"/>
      <c r="G39" s="165"/>
      <c r="H39" s="165"/>
      <c r="I39" s="165"/>
      <c r="J39" s="400" t="s">
        <v>325</v>
      </c>
      <c r="K39" s="400"/>
      <c r="L39" s="400"/>
      <c r="M39" s="400"/>
      <c r="N39" s="400"/>
      <c r="O39" s="400"/>
      <c r="P39" s="385" t="s">
        <v>365</v>
      </c>
      <c r="Q39" s="385"/>
      <c r="R39" s="385"/>
      <c r="S39" s="385"/>
      <c r="T39" s="385"/>
      <c r="U39" s="385"/>
      <c r="V39" s="385" t="s">
        <v>365</v>
      </c>
      <c r="W39" s="385"/>
      <c r="X39" s="385"/>
      <c r="Y39" s="385"/>
      <c r="Z39" s="385"/>
      <c r="AA39" s="385"/>
      <c r="AB39" s="385" t="s">
        <v>365</v>
      </c>
      <c r="AC39" s="385"/>
      <c r="AD39" s="385"/>
      <c r="AE39" s="385"/>
      <c r="AF39" s="385"/>
      <c r="AG39" s="385"/>
    </row>
    <row r="40" spans="1:33" s="4" customFormat="1" ht="13.5" customHeight="1">
      <c r="A40" s="9">
        <v>0.156249999999997</v>
      </c>
      <c r="B40" s="10"/>
      <c r="C40" s="10"/>
      <c r="D40" s="385" t="s">
        <v>377</v>
      </c>
      <c r="E40" s="385"/>
      <c r="F40" s="385"/>
      <c r="G40" s="385"/>
      <c r="H40" s="385"/>
      <c r="I40" s="385"/>
      <c r="J40" s="385" t="s">
        <v>362</v>
      </c>
      <c r="K40" s="385"/>
      <c r="L40" s="385"/>
      <c r="M40" s="385"/>
      <c r="N40" s="385"/>
      <c r="O40" s="385"/>
      <c r="P40" s="385" t="s">
        <v>348</v>
      </c>
      <c r="Q40" s="385"/>
      <c r="R40" s="385"/>
      <c r="S40" s="385"/>
      <c r="T40" s="385"/>
      <c r="U40" s="385"/>
      <c r="V40" s="385" t="s">
        <v>348</v>
      </c>
      <c r="W40" s="385"/>
      <c r="X40" s="385"/>
      <c r="Y40" s="385"/>
      <c r="Z40" s="385"/>
      <c r="AA40" s="385"/>
      <c r="AB40" s="385" t="s">
        <v>348</v>
      </c>
      <c r="AC40" s="385"/>
      <c r="AD40" s="385"/>
      <c r="AE40" s="385"/>
      <c r="AF40" s="385"/>
      <c r="AG40" s="38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05">
    <mergeCell ref="V18:AA18"/>
    <mergeCell ref="X14:Y14"/>
    <mergeCell ref="Z14:AA14"/>
    <mergeCell ref="V15:W16"/>
    <mergeCell ref="P16:U16"/>
    <mergeCell ref="P13:Q15"/>
    <mergeCell ref="T13:U15"/>
    <mergeCell ref="P17:U17"/>
    <mergeCell ref="V17:AA17"/>
    <mergeCell ref="V14:W14"/>
    <mergeCell ref="P18:Q18"/>
    <mergeCell ref="R18:S18"/>
    <mergeCell ref="AB37:AG37"/>
    <mergeCell ref="P40:U40"/>
    <mergeCell ref="V40:AA40"/>
    <mergeCell ref="AB40:AG40"/>
    <mergeCell ref="AB38:AG38"/>
    <mergeCell ref="J19:K21"/>
    <mergeCell ref="L19:M21"/>
    <mergeCell ref="N19:O21"/>
    <mergeCell ref="V20:W21"/>
    <mergeCell ref="X20:X21"/>
    <mergeCell ref="Y20:Y21"/>
    <mergeCell ref="P22:Q22"/>
    <mergeCell ref="P19:Q21"/>
    <mergeCell ref="R19:S21"/>
    <mergeCell ref="Z20:AA21"/>
    <mergeCell ref="Z19:AA19"/>
    <mergeCell ref="V22:W22"/>
    <mergeCell ref="V26:AA27"/>
    <mergeCell ref="V25:AA25"/>
    <mergeCell ref="Y23:Y24"/>
    <mergeCell ref="Z23:AA24"/>
    <mergeCell ref="AB8:AG35"/>
    <mergeCell ref="J39:O39"/>
    <mergeCell ref="P36:U36"/>
    <mergeCell ref="J17:O17"/>
    <mergeCell ref="X15:Y16"/>
    <mergeCell ref="Z15:AA16"/>
    <mergeCell ref="R13:R15"/>
    <mergeCell ref="S13:S15"/>
    <mergeCell ref="T18:U18"/>
    <mergeCell ref="H1:AC1"/>
    <mergeCell ref="AD1:AG1"/>
    <mergeCell ref="AD2:AG2"/>
    <mergeCell ref="AE4:AG4"/>
    <mergeCell ref="AD5:AE5"/>
    <mergeCell ref="D6:I6"/>
    <mergeCell ref="J6:O6"/>
    <mergeCell ref="P6:U6"/>
    <mergeCell ref="V6:AA6"/>
    <mergeCell ref="AB6:AG6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B7:AC7"/>
    <mergeCell ref="AD7:AE7"/>
    <mergeCell ref="AF7:AG7"/>
    <mergeCell ref="P8:Q8"/>
    <mergeCell ref="T7:U7"/>
    <mergeCell ref="V7:W7"/>
    <mergeCell ref="P39:U39"/>
    <mergeCell ref="V39:AA39"/>
    <mergeCell ref="AB39:AG39"/>
    <mergeCell ref="Z7:AA7"/>
    <mergeCell ref="P7:Q7"/>
    <mergeCell ref="R7:S7"/>
    <mergeCell ref="Z8:AA8"/>
    <mergeCell ref="T12:U12"/>
    <mergeCell ref="T9:U11"/>
    <mergeCell ref="Z9:AA10"/>
    <mergeCell ref="Z11:AA11"/>
    <mergeCell ref="V12:W13"/>
    <mergeCell ref="X12:Y13"/>
    <mergeCell ref="Z12:AA13"/>
    <mergeCell ref="Z22:AA22"/>
    <mergeCell ref="R22:S22"/>
    <mergeCell ref="V19:W19"/>
    <mergeCell ref="X5:Y5"/>
    <mergeCell ref="J9:K11"/>
    <mergeCell ref="L9:M11"/>
    <mergeCell ref="N9:O11"/>
    <mergeCell ref="P9:Q11"/>
    <mergeCell ref="T8:U8"/>
    <mergeCell ref="V8:W8"/>
    <mergeCell ref="X8:Y8"/>
    <mergeCell ref="X7:Y7"/>
    <mergeCell ref="V9:W10"/>
    <mergeCell ref="X9:Y10"/>
    <mergeCell ref="V11:W11"/>
    <mergeCell ref="X11:Y11"/>
    <mergeCell ref="R9:R11"/>
    <mergeCell ref="S9:S11"/>
    <mergeCell ref="J13:K15"/>
    <mergeCell ref="L13:M15"/>
    <mergeCell ref="N13:O15"/>
    <mergeCell ref="D7:E7"/>
    <mergeCell ref="F7:G7"/>
    <mergeCell ref="H7:I7"/>
    <mergeCell ref="J7:K7"/>
    <mergeCell ref="L7:M7"/>
    <mergeCell ref="N7:O7"/>
    <mergeCell ref="G9:G10"/>
    <mergeCell ref="F12:F13"/>
    <mergeCell ref="G12:G13"/>
    <mergeCell ref="N22:O22"/>
    <mergeCell ref="L22:M22"/>
    <mergeCell ref="L23:M25"/>
    <mergeCell ref="T23:U25"/>
    <mergeCell ref="J23:K25"/>
    <mergeCell ref="N23:O25"/>
    <mergeCell ref="P23:Q25"/>
    <mergeCell ref="R23:S25"/>
    <mergeCell ref="D8:E8"/>
    <mergeCell ref="H8:I8"/>
    <mergeCell ref="J8:K8"/>
    <mergeCell ref="L8:M8"/>
    <mergeCell ref="N8:O8"/>
    <mergeCell ref="J12:K12"/>
    <mergeCell ref="L12:M12"/>
    <mergeCell ref="N12:O12"/>
    <mergeCell ref="P12:Q12"/>
    <mergeCell ref="D9:E10"/>
    <mergeCell ref="H9:I10"/>
    <mergeCell ref="D11:E11"/>
    <mergeCell ref="H11:I11"/>
    <mergeCell ref="D12:E13"/>
    <mergeCell ref="H12:I13"/>
    <mergeCell ref="F9:F10"/>
    <mergeCell ref="D23:E24"/>
    <mergeCell ref="H23:I24"/>
    <mergeCell ref="D25:I25"/>
    <mergeCell ref="D27:I27"/>
    <mergeCell ref="D26:I26"/>
    <mergeCell ref="J26:O26"/>
    <mergeCell ref="F23:G24"/>
    <mergeCell ref="V23:W24"/>
    <mergeCell ref="X23:X24"/>
    <mergeCell ref="J27:O27"/>
    <mergeCell ref="P27:U27"/>
    <mergeCell ref="P26:U26"/>
    <mergeCell ref="D37:I37"/>
    <mergeCell ref="J37:O37"/>
    <mergeCell ref="P37:U37"/>
    <mergeCell ref="V37:AA37"/>
    <mergeCell ref="J33:K35"/>
    <mergeCell ref="L33:M35"/>
    <mergeCell ref="N33:O35"/>
    <mergeCell ref="P33:Q35"/>
    <mergeCell ref="R33:S35"/>
    <mergeCell ref="T33:U35"/>
    <mergeCell ref="J16:O16"/>
    <mergeCell ref="N32:O32"/>
    <mergeCell ref="P32:Q32"/>
    <mergeCell ref="R32:S32"/>
    <mergeCell ref="T32:U32"/>
    <mergeCell ref="T29:U31"/>
    <mergeCell ref="V29:AA35"/>
    <mergeCell ref="J32:K32"/>
    <mergeCell ref="V28:AA28"/>
    <mergeCell ref="L32:M32"/>
    <mergeCell ref="J29:K31"/>
    <mergeCell ref="L18:M18"/>
    <mergeCell ref="P29:Q31"/>
    <mergeCell ref="R29:S31"/>
    <mergeCell ref="N28:O28"/>
    <mergeCell ref="P28:Q28"/>
    <mergeCell ref="R28:S28"/>
    <mergeCell ref="T19:U21"/>
    <mergeCell ref="T22:U22"/>
    <mergeCell ref="L28:M28"/>
    <mergeCell ref="L29:M31"/>
    <mergeCell ref="T28:U28"/>
    <mergeCell ref="J28:K28"/>
    <mergeCell ref="J22:K22"/>
    <mergeCell ref="J18:K18"/>
    <mergeCell ref="J38:O38"/>
    <mergeCell ref="D40:I40"/>
    <mergeCell ref="D28:I35"/>
    <mergeCell ref="N29:O31"/>
    <mergeCell ref="D14:E14"/>
    <mergeCell ref="F14:G14"/>
    <mergeCell ref="H14:I14"/>
    <mergeCell ref="D15:E16"/>
    <mergeCell ref="F15:G16"/>
    <mergeCell ref="H15:I16"/>
    <mergeCell ref="D18:I18"/>
    <mergeCell ref="D19:E19"/>
    <mergeCell ref="H19:I19"/>
    <mergeCell ref="D17:I17"/>
    <mergeCell ref="J40:O40"/>
    <mergeCell ref="D22:E22"/>
    <mergeCell ref="H22:I22"/>
    <mergeCell ref="D20:E21"/>
    <mergeCell ref="H20:I21"/>
    <mergeCell ref="F19:G19"/>
    <mergeCell ref="F20:G21"/>
    <mergeCell ref="F22:G22"/>
    <mergeCell ref="N18:O18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I43" sqref="I43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289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316" t="s">
        <v>76</v>
      </c>
      <c r="AE1" s="316"/>
      <c r="AF1" s="316"/>
      <c r="AG1" s="316"/>
      <c r="AI1" s="40"/>
    </row>
    <row r="2" spans="1:36" ht="13.5" customHeight="1">
      <c r="A2" s="34" t="s">
        <v>34</v>
      </c>
      <c r="D2" s="4" t="str">
        <f>"Week "&amp;A5</f>
        <v>Week 32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66">
        <v>146</v>
      </c>
      <c r="B4" s="111" t="s">
        <v>137</v>
      </c>
      <c r="D4" s="234">
        <v>42114</v>
      </c>
      <c r="E4" s="234"/>
      <c r="F4" s="234"/>
      <c r="G4" s="235" t="s">
        <v>33</v>
      </c>
      <c r="H4" s="235"/>
      <c r="I4" s="235"/>
      <c r="J4" s="234">
        <f>D4+1</f>
        <v>42115</v>
      </c>
      <c r="K4" s="234"/>
      <c r="L4" s="234"/>
      <c r="M4" s="235" t="str">
        <f>"(day "&amp;$A$4+1&amp;")"</f>
        <v>(day 147)</v>
      </c>
      <c r="N4" s="235"/>
      <c r="O4" s="235"/>
      <c r="P4" s="234">
        <f>J4+1</f>
        <v>42116</v>
      </c>
      <c r="Q4" s="234"/>
      <c r="R4" s="234"/>
      <c r="S4" s="235" t="str">
        <f>"(day "&amp;$A$4+2&amp;")"</f>
        <v>(day 148)</v>
      </c>
      <c r="T4" s="235"/>
      <c r="U4" s="235"/>
      <c r="V4" s="234">
        <f>P4+1</f>
        <v>42117</v>
      </c>
      <c r="W4" s="234"/>
      <c r="X4" s="234"/>
      <c r="Y4" s="235" t="str">
        <f>"(day "&amp;$A$4+3&amp;")"</f>
        <v>(day 149)</v>
      </c>
      <c r="Z4" s="235"/>
      <c r="AA4" s="235"/>
      <c r="AB4" s="234">
        <f>V4+1</f>
        <v>42118</v>
      </c>
      <c r="AC4" s="234"/>
      <c r="AD4" s="234"/>
      <c r="AE4" s="235" t="str">
        <f>"(day "&amp;$A$4+4&amp;")"</f>
        <v>(day 150)</v>
      </c>
      <c r="AF4" s="235"/>
      <c r="AG4" s="235"/>
      <c r="AI4" s="6"/>
    </row>
    <row r="5" spans="1:36" s="7" customFormat="1" ht="13.5" customHeight="1">
      <c r="A5" s="112">
        <v>32</v>
      </c>
      <c r="B5" s="113" t="s">
        <v>136</v>
      </c>
      <c r="C5" s="108"/>
      <c r="F5" s="36"/>
      <c r="G5" s="36"/>
      <c r="J5" s="416" t="s">
        <v>334</v>
      </c>
      <c r="K5" s="416"/>
      <c r="L5" s="416"/>
      <c r="M5" s="416"/>
      <c r="N5" s="416"/>
      <c r="O5" s="416"/>
      <c r="P5" s="36"/>
      <c r="Q5" s="36"/>
      <c r="R5" s="36"/>
      <c r="S5" s="36"/>
      <c r="T5" s="36"/>
      <c r="U5" s="36"/>
      <c r="V5" s="416" t="s">
        <v>345</v>
      </c>
      <c r="W5" s="416"/>
      <c r="X5" s="416"/>
      <c r="Y5" s="416"/>
      <c r="Z5" s="416"/>
      <c r="AA5" s="416"/>
      <c r="AD5" s="225"/>
      <c r="AE5" s="225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281</v>
      </c>
      <c r="W7" s="224"/>
      <c r="X7" s="223" t="s">
        <v>282</v>
      </c>
      <c r="Y7" s="224"/>
      <c r="Z7" s="223" t="s">
        <v>283</v>
      </c>
      <c r="AA7" s="224"/>
      <c r="AB7" s="222" t="s">
        <v>17</v>
      </c>
      <c r="AC7" s="222"/>
      <c r="AD7" s="222" t="s">
        <v>18</v>
      </c>
      <c r="AE7" s="222"/>
      <c r="AF7" s="222" t="s">
        <v>19</v>
      </c>
      <c r="AG7" s="222"/>
    </row>
    <row r="8" spans="1:36" ht="13.5" customHeight="1">
      <c r="A8" s="9">
        <v>0.32291666666666669</v>
      </c>
      <c r="D8" s="417" t="s">
        <v>356</v>
      </c>
      <c r="E8" s="418"/>
      <c r="F8" s="418"/>
      <c r="G8" s="418"/>
      <c r="H8" s="418"/>
      <c r="I8" s="419"/>
      <c r="J8" s="240">
        <f>$A8</f>
        <v>0.32291666666666669</v>
      </c>
      <c r="K8" s="241"/>
      <c r="L8" s="238">
        <f>$A8</f>
        <v>0.32291666666666669</v>
      </c>
      <c r="M8" s="239"/>
      <c r="N8" s="291">
        <f>$A8</f>
        <v>0.32291666666666669</v>
      </c>
      <c r="O8" s="308"/>
      <c r="P8" s="426" t="s">
        <v>358</v>
      </c>
      <c r="Q8" s="427"/>
      <c r="R8" s="427"/>
      <c r="S8" s="427"/>
      <c r="T8" s="427"/>
      <c r="U8" s="428"/>
      <c r="V8" s="426" t="s">
        <v>355</v>
      </c>
      <c r="W8" s="427"/>
      <c r="X8" s="427"/>
      <c r="Y8" s="427"/>
      <c r="Z8" s="427"/>
      <c r="AA8" s="428"/>
      <c r="AB8" s="238">
        <f>$A8</f>
        <v>0.32291666666666669</v>
      </c>
      <c r="AC8" s="239"/>
      <c r="AD8" s="240">
        <f>$A8</f>
        <v>0.32291666666666669</v>
      </c>
      <c r="AE8" s="241"/>
      <c r="AF8" s="270">
        <f>$A8</f>
        <v>0.32291666666666669</v>
      </c>
      <c r="AG8" s="271"/>
    </row>
    <row r="9" spans="1:36" ht="13.5" customHeight="1">
      <c r="A9" s="9">
        <v>0.33333333333333331</v>
      </c>
      <c r="B9" s="10"/>
      <c r="C9" s="10"/>
      <c r="D9" s="420"/>
      <c r="E9" s="421"/>
      <c r="F9" s="421"/>
      <c r="G9" s="421"/>
      <c r="H9" s="421"/>
      <c r="I9" s="422"/>
      <c r="J9" s="250" t="s">
        <v>8</v>
      </c>
      <c r="K9" s="251"/>
      <c r="L9" s="242" t="s">
        <v>10</v>
      </c>
      <c r="M9" s="243"/>
      <c r="N9" s="266" t="s">
        <v>5</v>
      </c>
      <c r="O9" s="267"/>
      <c r="P9" s="429"/>
      <c r="Q9" s="430"/>
      <c r="R9" s="430"/>
      <c r="S9" s="430"/>
      <c r="T9" s="430"/>
      <c r="U9" s="431"/>
      <c r="V9" s="429"/>
      <c r="W9" s="430"/>
      <c r="X9" s="430"/>
      <c r="Y9" s="430"/>
      <c r="Z9" s="430"/>
      <c r="AA9" s="431"/>
      <c r="AB9" s="365" t="s">
        <v>10</v>
      </c>
      <c r="AC9" s="366"/>
      <c r="AD9" s="361" t="s">
        <v>8</v>
      </c>
      <c r="AE9" s="362"/>
      <c r="AF9" s="344" t="s">
        <v>6</v>
      </c>
      <c r="AG9" s="371"/>
    </row>
    <row r="10" spans="1:36" ht="13.5" customHeight="1">
      <c r="A10" s="9">
        <v>0.34375</v>
      </c>
      <c r="B10" s="10"/>
      <c r="C10" s="10"/>
      <c r="D10" s="420"/>
      <c r="E10" s="421"/>
      <c r="F10" s="421"/>
      <c r="G10" s="421"/>
      <c r="H10" s="421"/>
      <c r="I10" s="422"/>
      <c r="J10" s="252"/>
      <c r="K10" s="253"/>
      <c r="L10" s="244"/>
      <c r="M10" s="245"/>
      <c r="N10" s="268"/>
      <c r="O10" s="269"/>
      <c r="P10" s="429"/>
      <c r="Q10" s="430"/>
      <c r="R10" s="430"/>
      <c r="S10" s="430"/>
      <c r="T10" s="430"/>
      <c r="U10" s="431"/>
      <c r="V10" s="429"/>
      <c r="W10" s="430"/>
      <c r="X10" s="430"/>
      <c r="Y10" s="430"/>
      <c r="Z10" s="430"/>
      <c r="AA10" s="431"/>
      <c r="AB10" s="365"/>
      <c r="AC10" s="366"/>
      <c r="AD10" s="361"/>
      <c r="AE10" s="362"/>
      <c r="AF10" s="344"/>
      <c r="AG10" s="371"/>
    </row>
    <row r="11" spans="1:36" ht="13.5" customHeight="1">
      <c r="A11" s="9">
        <v>0.35416666666666702</v>
      </c>
      <c r="B11" s="10"/>
      <c r="C11" s="10"/>
      <c r="D11" s="420"/>
      <c r="E11" s="421"/>
      <c r="F11" s="421"/>
      <c r="G11" s="421"/>
      <c r="H11" s="421"/>
      <c r="I11" s="422"/>
      <c r="J11" s="254">
        <f>$A11</f>
        <v>0.35416666666666702</v>
      </c>
      <c r="K11" s="255"/>
      <c r="L11" s="69">
        <f>$A11</f>
        <v>0.35416666666666702</v>
      </c>
      <c r="M11" s="13">
        <f>$A11</f>
        <v>0.35416666666666702</v>
      </c>
      <c r="N11" s="240">
        <f>$A11</f>
        <v>0.35416666666666702</v>
      </c>
      <c r="O11" s="241"/>
      <c r="P11" s="429"/>
      <c r="Q11" s="430"/>
      <c r="R11" s="430"/>
      <c r="S11" s="430"/>
      <c r="T11" s="430"/>
      <c r="U11" s="431"/>
      <c r="V11" s="429"/>
      <c r="W11" s="430"/>
      <c r="X11" s="430"/>
      <c r="Y11" s="430"/>
      <c r="Z11" s="430"/>
      <c r="AA11" s="431"/>
      <c r="AB11" s="367"/>
      <c r="AC11" s="368"/>
      <c r="AD11" s="363"/>
      <c r="AE11" s="364"/>
      <c r="AF11" s="346"/>
      <c r="AG11" s="372"/>
    </row>
    <row r="12" spans="1:36" ht="13.5" customHeight="1">
      <c r="A12" s="9">
        <v>0.36458333333333298</v>
      </c>
      <c r="D12" s="420"/>
      <c r="E12" s="421"/>
      <c r="F12" s="421"/>
      <c r="G12" s="421"/>
      <c r="H12" s="421"/>
      <c r="I12" s="422"/>
      <c r="J12" s="262" t="s">
        <v>9</v>
      </c>
      <c r="K12" s="263"/>
      <c r="L12" s="248" t="s">
        <v>7</v>
      </c>
      <c r="M12" s="246" t="s">
        <v>5</v>
      </c>
      <c r="N12" s="250" t="s">
        <v>8</v>
      </c>
      <c r="O12" s="251"/>
      <c r="P12" s="429"/>
      <c r="Q12" s="430"/>
      <c r="R12" s="430"/>
      <c r="S12" s="430"/>
      <c r="T12" s="430"/>
      <c r="U12" s="431"/>
      <c r="V12" s="429"/>
      <c r="W12" s="430"/>
      <c r="X12" s="430"/>
      <c r="Y12" s="430"/>
      <c r="Z12" s="430"/>
      <c r="AA12" s="431"/>
      <c r="AB12" s="291">
        <f>$A12</f>
        <v>0.36458333333333298</v>
      </c>
      <c r="AC12" s="308"/>
      <c r="AD12" s="256">
        <f>$A12</f>
        <v>0.36458333333333298</v>
      </c>
      <c r="AE12" s="257"/>
      <c r="AF12" s="240">
        <f>$A12</f>
        <v>0.36458333333333298</v>
      </c>
      <c r="AG12" s="241"/>
    </row>
    <row r="13" spans="1:36" ht="13.5" customHeight="1">
      <c r="A13" s="9">
        <v>0.375</v>
      </c>
      <c r="B13" s="10"/>
      <c r="C13" s="10"/>
      <c r="D13" s="420"/>
      <c r="E13" s="421"/>
      <c r="F13" s="421"/>
      <c r="G13" s="421"/>
      <c r="H13" s="421"/>
      <c r="I13" s="422"/>
      <c r="J13" s="264"/>
      <c r="K13" s="265"/>
      <c r="L13" s="249"/>
      <c r="M13" s="247"/>
      <c r="N13" s="252"/>
      <c r="O13" s="253"/>
      <c r="P13" s="429"/>
      <c r="Q13" s="430"/>
      <c r="R13" s="430"/>
      <c r="S13" s="430"/>
      <c r="T13" s="430"/>
      <c r="U13" s="431"/>
      <c r="V13" s="429"/>
      <c r="W13" s="430"/>
      <c r="X13" s="430"/>
      <c r="Y13" s="430"/>
      <c r="Z13" s="430"/>
      <c r="AA13" s="431"/>
      <c r="AB13" s="381" t="s">
        <v>5</v>
      </c>
      <c r="AC13" s="382"/>
      <c r="AD13" s="332" t="s">
        <v>7</v>
      </c>
      <c r="AE13" s="333"/>
      <c r="AF13" s="361" t="s">
        <v>8</v>
      </c>
      <c r="AG13" s="362"/>
    </row>
    <row r="14" spans="1:36" ht="13.5" customHeight="1">
      <c r="A14" s="9">
        <v>0.38541666666666702</v>
      </c>
      <c r="B14" s="10"/>
      <c r="C14" s="10"/>
      <c r="D14" s="420"/>
      <c r="E14" s="421"/>
      <c r="F14" s="421"/>
      <c r="G14" s="421"/>
      <c r="H14" s="421"/>
      <c r="I14" s="422"/>
      <c r="J14" s="238">
        <f>$A14</f>
        <v>0.38541666666666702</v>
      </c>
      <c r="K14" s="239"/>
      <c r="L14" s="13">
        <f>$A14</f>
        <v>0.38541666666666702</v>
      </c>
      <c r="M14" s="69">
        <f>$A14</f>
        <v>0.38541666666666702</v>
      </c>
      <c r="N14" s="254">
        <f>$A14</f>
        <v>0.38541666666666702</v>
      </c>
      <c r="O14" s="255"/>
      <c r="P14" s="429"/>
      <c r="Q14" s="430"/>
      <c r="R14" s="430"/>
      <c r="S14" s="430"/>
      <c r="T14" s="430"/>
      <c r="U14" s="431"/>
      <c r="V14" s="429"/>
      <c r="W14" s="430"/>
      <c r="X14" s="430"/>
      <c r="Y14" s="430"/>
      <c r="Z14" s="430"/>
      <c r="AA14" s="431"/>
      <c r="AB14" s="381"/>
      <c r="AC14" s="382"/>
      <c r="AD14" s="332"/>
      <c r="AE14" s="333"/>
      <c r="AF14" s="361"/>
      <c r="AG14" s="362"/>
    </row>
    <row r="15" spans="1:36" ht="13.5" customHeight="1">
      <c r="A15" s="9">
        <v>0.39583333333333298</v>
      </c>
      <c r="B15" s="10"/>
      <c r="C15" s="10"/>
      <c r="D15" s="420"/>
      <c r="E15" s="421"/>
      <c r="F15" s="421"/>
      <c r="G15" s="421"/>
      <c r="H15" s="421"/>
      <c r="I15" s="422"/>
      <c r="J15" s="242" t="s">
        <v>10</v>
      </c>
      <c r="K15" s="243"/>
      <c r="L15" s="246" t="s">
        <v>5</v>
      </c>
      <c r="M15" s="248" t="s">
        <v>7</v>
      </c>
      <c r="N15" s="262" t="s">
        <v>9</v>
      </c>
      <c r="O15" s="263"/>
      <c r="P15" s="429"/>
      <c r="Q15" s="430"/>
      <c r="R15" s="430"/>
      <c r="S15" s="430"/>
      <c r="T15" s="430"/>
      <c r="U15" s="431"/>
      <c r="V15" s="429"/>
      <c r="W15" s="430"/>
      <c r="X15" s="430"/>
      <c r="Y15" s="430"/>
      <c r="Z15" s="430"/>
      <c r="AA15" s="431"/>
      <c r="AB15" s="383"/>
      <c r="AC15" s="384"/>
      <c r="AD15" s="334"/>
      <c r="AE15" s="335"/>
      <c r="AF15" s="363"/>
      <c r="AG15" s="364"/>
    </row>
    <row r="16" spans="1:36" ht="13.5" customHeight="1">
      <c r="A16" s="9">
        <v>0.40625</v>
      </c>
      <c r="D16" s="420"/>
      <c r="E16" s="421"/>
      <c r="F16" s="421"/>
      <c r="G16" s="421"/>
      <c r="H16" s="421"/>
      <c r="I16" s="422"/>
      <c r="J16" s="244"/>
      <c r="K16" s="245"/>
      <c r="L16" s="247"/>
      <c r="M16" s="249"/>
      <c r="N16" s="264"/>
      <c r="O16" s="265"/>
      <c r="P16" s="429"/>
      <c r="Q16" s="430"/>
      <c r="R16" s="430"/>
      <c r="S16" s="430"/>
      <c r="T16" s="430"/>
      <c r="U16" s="431"/>
      <c r="V16" s="429"/>
      <c r="W16" s="430"/>
      <c r="X16" s="430"/>
      <c r="Y16" s="430"/>
      <c r="Z16" s="430"/>
      <c r="AA16" s="431"/>
      <c r="AB16" s="218">
        <f>$A16</f>
        <v>0.40625</v>
      </c>
      <c r="AC16" s="213"/>
      <c r="AD16" s="213"/>
      <c r="AE16" s="213"/>
      <c r="AF16" s="213"/>
      <c r="AG16" s="214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420"/>
      <c r="E17" s="421"/>
      <c r="F17" s="421"/>
      <c r="G17" s="421"/>
      <c r="H17" s="421"/>
      <c r="I17" s="422"/>
      <c r="J17" s="218">
        <f>$A17</f>
        <v>0.41666666666666702</v>
      </c>
      <c r="K17" s="213"/>
      <c r="L17" s="213"/>
      <c r="M17" s="213"/>
      <c r="N17" s="213"/>
      <c r="O17" s="214"/>
      <c r="P17" s="429"/>
      <c r="Q17" s="430"/>
      <c r="R17" s="430"/>
      <c r="S17" s="430"/>
      <c r="T17" s="430"/>
      <c r="U17" s="431"/>
      <c r="V17" s="429"/>
      <c r="W17" s="430"/>
      <c r="X17" s="430"/>
      <c r="Y17" s="430"/>
      <c r="Z17" s="430"/>
      <c r="AA17" s="431"/>
      <c r="AB17" s="206" t="s">
        <v>170</v>
      </c>
      <c r="AC17" s="207"/>
      <c r="AD17" s="207"/>
      <c r="AE17" s="207"/>
      <c r="AF17" s="207"/>
      <c r="AG17" s="208"/>
    </row>
    <row r="18" spans="1:38" ht="13.5" customHeight="1">
      <c r="A18" s="9">
        <v>0.42708333333333298</v>
      </c>
      <c r="B18" s="10"/>
      <c r="C18" s="10"/>
      <c r="D18" s="420"/>
      <c r="E18" s="421"/>
      <c r="F18" s="421"/>
      <c r="G18" s="421"/>
      <c r="H18" s="421"/>
      <c r="I18" s="422"/>
      <c r="J18" s="206" t="s">
        <v>346</v>
      </c>
      <c r="K18" s="207"/>
      <c r="L18" s="207"/>
      <c r="M18" s="207"/>
      <c r="N18" s="207"/>
      <c r="O18" s="208"/>
      <c r="P18" s="429"/>
      <c r="Q18" s="430"/>
      <c r="R18" s="430"/>
      <c r="S18" s="430"/>
      <c r="T18" s="430"/>
      <c r="U18" s="431"/>
      <c r="V18" s="429"/>
      <c r="W18" s="430"/>
      <c r="X18" s="430"/>
      <c r="Y18" s="430"/>
      <c r="Z18" s="430"/>
      <c r="AA18" s="431"/>
      <c r="AB18" s="254">
        <f>$A18</f>
        <v>0.42708333333333298</v>
      </c>
      <c r="AC18" s="255"/>
      <c r="AD18" s="291">
        <f>$A18</f>
        <v>0.42708333333333298</v>
      </c>
      <c r="AE18" s="308"/>
      <c r="AF18" s="256">
        <f>$A18</f>
        <v>0.42708333333333298</v>
      </c>
      <c r="AG18" s="257"/>
      <c r="AI18" s="4" t="s">
        <v>6</v>
      </c>
      <c r="AJ18" s="59">
        <v>3.17</v>
      </c>
      <c r="AK18" s="48"/>
    </row>
    <row r="19" spans="1:38" ht="13.5" customHeight="1">
      <c r="A19" s="9">
        <v>0.4375</v>
      </c>
      <c r="B19" s="10"/>
      <c r="C19" s="10"/>
      <c r="D19" s="420"/>
      <c r="E19" s="421"/>
      <c r="F19" s="421"/>
      <c r="G19" s="421"/>
      <c r="H19" s="421"/>
      <c r="I19" s="422"/>
      <c r="J19" s="184">
        <f>$A19</f>
        <v>0.4375</v>
      </c>
      <c r="K19" s="200"/>
      <c r="L19" s="200"/>
      <c r="M19" s="200"/>
      <c r="N19" s="200"/>
      <c r="O19" s="185"/>
      <c r="P19" s="429"/>
      <c r="Q19" s="430"/>
      <c r="R19" s="430"/>
      <c r="S19" s="430"/>
      <c r="T19" s="430"/>
      <c r="U19" s="431"/>
      <c r="V19" s="429"/>
      <c r="W19" s="430"/>
      <c r="X19" s="430"/>
      <c r="Y19" s="430"/>
      <c r="Z19" s="430"/>
      <c r="AA19" s="431"/>
      <c r="AB19" s="348" t="s">
        <v>9</v>
      </c>
      <c r="AC19" s="349"/>
      <c r="AD19" s="381" t="s">
        <v>5</v>
      </c>
      <c r="AE19" s="382"/>
      <c r="AF19" s="332" t="s">
        <v>7</v>
      </c>
      <c r="AG19" s="333"/>
      <c r="AI19" s="4" t="s">
        <v>8</v>
      </c>
      <c r="AJ19" s="59">
        <v>2.42</v>
      </c>
      <c r="AK19" s="48"/>
    </row>
    <row r="20" spans="1:38" ht="13.5" customHeight="1">
      <c r="A20" s="9">
        <v>0.44791666666666702</v>
      </c>
      <c r="D20" s="420"/>
      <c r="E20" s="421"/>
      <c r="F20" s="421"/>
      <c r="G20" s="421"/>
      <c r="H20" s="421"/>
      <c r="I20" s="422"/>
      <c r="J20" s="287" t="s">
        <v>278</v>
      </c>
      <c r="K20" s="327"/>
      <c r="L20" s="327"/>
      <c r="M20" s="327"/>
      <c r="N20" s="327"/>
      <c r="O20" s="288"/>
      <c r="P20" s="429"/>
      <c r="Q20" s="430"/>
      <c r="R20" s="430"/>
      <c r="S20" s="430"/>
      <c r="T20" s="430"/>
      <c r="U20" s="431"/>
      <c r="V20" s="429"/>
      <c r="W20" s="430"/>
      <c r="X20" s="430"/>
      <c r="Y20" s="430"/>
      <c r="Z20" s="430"/>
      <c r="AA20" s="431"/>
      <c r="AB20" s="348"/>
      <c r="AC20" s="349"/>
      <c r="AD20" s="381"/>
      <c r="AE20" s="382"/>
      <c r="AF20" s="332"/>
      <c r="AG20" s="333"/>
      <c r="AI20" s="4" t="s">
        <v>9</v>
      </c>
      <c r="AJ20" s="59">
        <v>2.42</v>
      </c>
      <c r="AK20" s="48"/>
    </row>
    <row r="21" spans="1:38" ht="13.5" customHeight="1">
      <c r="A21" s="9">
        <v>0.45833333333333298</v>
      </c>
      <c r="B21" s="10"/>
      <c r="C21" s="10"/>
      <c r="D21" s="420"/>
      <c r="E21" s="421"/>
      <c r="F21" s="421"/>
      <c r="G21" s="421"/>
      <c r="H21" s="421"/>
      <c r="I21" s="422"/>
      <c r="J21" s="289"/>
      <c r="K21" s="328"/>
      <c r="L21" s="328"/>
      <c r="M21" s="328"/>
      <c r="N21" s="328"/>
      <c r="O21" s="290"/>
      <c r="P21" s="429"/>
      <c r="Q21" s="430"/>
      <c r="R21" s="430"/>
      <c r="S21" s="430"/>
      <c r="T21" s="430"/>
      <c r="U21" s="431"/>
      <c r="V21" s="429"/>
      <c r="W21" s="430"/>
      <c r="X21" s="430"/>
      <c r="Y21" s="430"/>
      <c r="Z21" s="430"/>
      <c r="AA21" s="431"/>
      <c r="AB21" s="350"/>
      <c r="AC21" s="351"/>
      <c r="AD21" s="383"/>
      <c r="AE21" s="384"/>
      <c r="AF21" s="334"/>
      <c r="AG21" s="335"/>
      <c r="AI21" s="4" t="s">
        <v>10</v>
      </c>
      <c r="AJ21" s="59">
        <v>1.75</v>
      </c>
      <c r="AK21" s="48"/>
    </row>
    <row r="22" spans="1:38" ht="13.5" customHeight="1">
      <c r="A22" s="9">
        <v>0.46875</v>
      </c>
      <c r="B22" s="10"/>
      <c r="C22" s="10"/>
      <c r="D22" s="420"/>
      <c r="E22" s="421"/>
      <c r="F22" s="421"/>
      <c r="G22" s="421"/>
      <c r="H22" s="421"/>
      <c r="I22" s="422"/>
      <c r="J22" s="256">
        <f>$A22</f>
        <v>0.46875</v>
      </c>
      <c r="K22" s="257"/>
      <c r="L22" s="240">
        <f>$A22</f>
        <v>0.46875</v>
      </c>
      <c r="M22" s="241"/>
      <c r="N22" s="238">
        <f>$A22</f>
        <v>0.46875</v>
      </c>
      <c r="O22" s="239"/>
      <c r="P22" s="429"/>
      <c r="Q22" s="430"/>
      <c r="R22" s="430"/>
      <c r="S22" s="430"/>
      <c r="T22" s="430"/>
      <c r="U22" s="431"/>
      <c r="V22" s="429"/>
      <c r="W22" s="430"/>
      <c r="X22" s="430"/>
      <c r="Y22" s="430"/>
      <c r="Z22" s="430"/>
      <c r="AA22" s="431"/>
      <c r="AB22" s="256">
        <f>$A22</f>
        <v>0.46875</v>
      </c>
      <c r="AC22" s="257"/>
      <c r="AD22" s="270">
        <f>$A22</f>
        <v>0.46875</v>
      </c>
      <c r="AE22" s="271"/>
      <c r="AF22" s="291">
        <f>$A22</f>
        <v>0.46875</v>
      </c>
      <c r="AG22" s="308"/>
      <c r="AI22" s="4" t="s">
        <v>7</v>
      </c>
      <c r="AJ22" s="59">
        <v>1.75</v>
      </c>
      <c r="AK22" s="48"/>
    </row>
    <row r="23" spans="1:38" ht="13.5" customHeight="1">
      <c r="A23" s="9">
        <v>0.47916666666666702</v>
      </c>
      <c r="B23" s="10"/>
      <c r="C23" s="10"/>
      <c r="D23" s="420"/>
      <c r="E23" s="421"/>
      <c r="F23" s="421"/>
      <c r="G23" s="421"/>
      <c r="H23" s="421"/>
      <c r="I23" s="422"/>
      <c r="J23" s="310" t="s">
        <v>7</v>
      </c>
      <c r="K23" s="311"/>
      <c r="L23" s="250" t="s">
        <v>8</v>
      </c>
      <c r="M23" s="251"/>
      <c r="N23" s="242" t="s">
        <v>10</v>
      </c>
      <c r="O23" s="243"/>
      <c r="P23" s="429"/>
      <c r="Q23" s="430"/>
      <c r="R23" s="430"/>
      <c r="S23" s="430"/>
      <c r="T23" s="430"/>
      <c r="U23" s="431"/>
      <c r="V23" s="429"/>
      <c r="W23" s="430"/>
      <c r="X23" s="430"/>
      <c r="Y23" s="430"/>
      <c r="Z23" s="430"/>
      <c r="AA23" s="431"/>
      <c r="AB23" s="332" t="s">
        <v>7</v>
      </c>
      <c r="AC23" s="333"/>
      <c r="AD23" s="344" t="s">
        <v>6</v>
      </c>
      <c r="AE23" s="371"/>
      <c r="AF23" s="381" t="s">
        <v>5</v>
      </c>
      <c r="AG23" s="382"/>
      <c r="AI23" s="4" t="s">
        <v>5</v>
      </c>
      <c r="AJ23" s="59">
        <v>1.75</v>
      </c>
      <c r="AK23" s="48"/>
    </row>
    <row r="24" spans="1:38" ht="13.5" customHeight="1">
      <c r="A24" s="9">
        <v>0.48958333333333298</v>
      </c>
      <c r="D24" s="420"/>
      <c r="E24" s="421"/>
      <c r="F24" s="421"/>
      <c r="G24" s="421"/>
      <c r="H24" s="421"/>
      <c r="I24" s="422"/>
      <c r="J24" s="312"/>
      <c r="K24" s="313"/>
      <c r="L24" s="252"/>
      <c r="M24" s="253"/>
      <c r="N24" s="244"/>
      <c r="O24" s="245"/>
      <c r="P24" s="432"/>
      <c r="Q24" s="433"/>
      <c r="R24" s="433"/>
      <c r="S24" s="433"/>
      <c r="T24" s="433"/>
      <c r="U24" s="434"/>
      <c r="V24" s="432"/>
      <c r="W24" s="433"/>
      <c r="X24" s="433"/>
      <c r="Y24" s="433"/>
      <c r="Z24" s="433"/>
      <c r="AA24" s="434"/>
      <c r="AB24" s="332"/>
      <c r="AC24" s="333"/>
      <c r="AD24" s="344"/>
      <c r="AE24" s="371"/>
      <c r="AF24" s="381"/>
      <c r="AG24" s="382"/>
      <c r="AI24" s="4" t="s">
        <v>14</v>
      </c>
      <c r="AJ24" s="59">
        <v>0.75</v>
      </c>
      <c r="AK24" s="48"/>
    </row>
    <row r="25" spans="1:38" ht="13.5" customHeight="1">
      <c r="A25" s="9">
        <v>0.5</v>
      </c>
      <c r="B25" s="10"/>
      <c r="C25" s="10"/>
      <c r="D25" s="420"/>
      <c r="E25" s="421"/>
      <c r="F25" s="421"/>
      <c r="G25" s="421"/>
      <c r="H25" s="421"/>
      <c r="I25" s="422"/>
      <c r="J25" s="212">
        <f>$A25</f>
        <v>0.5</v>
      </c>
      <c r="K25" s="213"/>
      <c r="L25" s="213"/>
      <c r="M25" s="213"/>
      <c r="N25" s="213"/>
      <c r="O25" s="214"/>
      <c r="P25" s="184">
        <v>0.5</v>
      </c>
      <c r="Q25" s="200"/>
      <c r="R25" s="200"/>
      <c r="S25" s="200"/>
      <c r="T25" s="200"/>
      <c r="U25" s="185"/>
      <c r="V25" s="212">
        <f>$A25</f>
        <v>0.5</v>
      </c>
      <c r="W25" s="213"/>
      <c r="X25" s="213"/>
      <c r="Y25" s="213"/>
      <c r="Z25" s="213"/>
      <c r="AA25" s="214"/>
      <c r="AB25" s="334"/>
      <c r="AC25" s="335"/>
      <c r="AD25" s="346"/>
      <c r="AE25" s="372"/>
      <c r="AF25" s="383"/>
      <c r="AG25" s="384"/>
      <c r="AI25" s="4" t="s">
        <v>11</v>
      </c>
      <c r="AJ25" s="59">
        <v>1.5</v>
      </c>
      <c r="AK25" s="48"/>
    </row>
    <row r="26" spans="1:38" ht="13.5" customHeight="1">
      <c r="A26" s="9">
        <v>0.51041666666666696</v>
      </c>
      <c r="B26" s="10"/>
      <c r="C26" s="10"/>
      <c r="D26" s="420"/>
      <c r="E26" s="421"/>
      <c r="F26" s="421"/>
      <c r="G26" s="421"/>
      <c r="H26" s="421"/>
      <c r="I26" s="422"/>
      <c r="J26" s="203" t="s">
        <v>11</v>
      </c>
      <c r="K26" s="204"/>
      <c r="L26" s="204"/>
      <c r="M26" s="204"/>
      <c r="N26" s="204"/>
      <c r="O26" s="205"/>
      <c r="P26" s="186" t="s">
        <v>357</v>
      </c>
      <c r="Q26" s="201"/>
      <c r="R26" s="201"/>
      <c r="S26" s="201"/>
      <c r="T26" s="201"/>
      <c r="U26" s="187"/>
      <c r="V26" s="203" t="s">
        <v>11</v>
      </c>
      <c r="W26" s="204"/>
      <c r="X26" s="204"/>
      <c r="Y26" s="204"/>
      <c r="Z26" s="204"/>
      <c r="AA26" s="205"/>
      <c r="AB26" s="212">
        <f>$A26</f>
        <v>0.51041666666666696</v>
      </c>
      <c r="AC26" s="213"/>
      <c r="AD26" s="213"/>
      <c r="AE26" s="213"/>
      <c r="AF26" s="213"/>
      <c r="AG26" s="214"/>
      <c r="AI26" s="16" t="s">
        <v>51</v>
      </c>
      <c r="AJ26" s="59">
        <v>0.5</v>
      </c>
      <c r="AK26" s="48"/>
    </row>
    <row r="27" spans="1:38" ht="13.5" customHeight="1">
      <c r="A27" s="9">
        <v>0.52083333333333304</v>
      </c>
      <c r="B27" s="10"/>
      <c r="C27" s="10"/>
      <c r="D27" s="420"/>
      <c r="E27" s="421"/>
      <c r="F27" s="421"/>
      <c r="G27" s="421"/>
      <c r="H27" s="421"/>
      <c r="I27" s="422"/>
      <c r="J27" s="291">
        <f>$A27</f>
        <v>0.52083333333333304</v>
      </c>
      <c r="K27" s="308"/>
      <c r="L27" s="254">
        <f>$A27</f>
        <v>0.52083333333333304</v>
      </c>
      <c r="M27" s="255"/>
      <c r="N27" s="256">
        <f>$A27</f>
        <v>0.52083333333333304</v>
      </c>
      <c r="O27" s="257"/>
      <c r="P27" s="186"/>
      <c r="Q27" s="201"/>
      <c r="R27" s="201"/>
      <c r="S27" s="201"/>
      <c r="T27" s="201"/>
      <c r="U27" s="187"/>
      <c r="V27" s="240">
        <f>$A27</f>
        <v>0.52083333333333304</v>
      </c>
      <c r="W27" s="241"/>
      <c r="X27" s="254">
        <f>$A27</f>
        <v>0.52083333333333304</v>
      </c>
      <c r="Y27" s="255"/>
      <c r="Z27" s="270">
        <f>$A27</f>
        <v>0.52083333333333304</v>
      </c>
      <c r="AA27" s="271"/>
      <c r="AB27" s="203" t="s">
        <v>11</v>
      </c>
      <c r="AC27" s="204"/>
      <c r="AD27" s="204"/>
      <c r="AE27" s="204"/>
      <c r="AF27" s="204"/>
      <c r="AG27" s="205"/>
      <c r="AI27" s="4" t="s">
        <v>21</v>
      </c>
      <c r="AJ27" s="59">
        <v>0</v>
      </c>
      <c r="AK27" s="48"/>
    </row>
    <row r="28" spans="1:38" ht="13.5" customHeight="1">
      <c r="A28" s="9">
        <v>0.53125</v>
      </c>
      <c r="D28" s="420"/>
      <c r="E28" s="421"/>
      <c r="F28" s="421"/>
      <c r="G28" s="421"/>
      <c r="H28" s="421"/>
      <c r="I28" s="422"/>
      <c r="J28" s="266" t="s">
        <v>5</v>
      </c>
      <c r="K28" s="267"/>
      <c r="L28" s="262" t="s">
        <v>9</v>
      </c>
      <c r="M28" s="263"/>
      <c r="N28" s="310" t="s">
        <v>7</v>
      </c>
      <c r="O28" s="311"/>
      <c r="P28" s="186"/>
      <c r="Q28" s="201"/>
      <c r="R28" s="201"/>
      <c r="S28" s="201"/>
      <c r="T28" s="201"/>
      <c r="U28" s="187"/>
      <c r="V28" s="250" t="s">
        <v>8</v>
      </c>
      <c r="W28" s="251"/>
      <c r="X28" s="262" t="s">
        <v>9</v>
      </c>
      <c r="Y28" s="263"/>
      <c r="Z28" s="258" t="s">
        <v>6</v>
      </c>
      <c r="AA28" s="259"/>
      <c r="AB28" s="240">
        <f>$A28</f>
        <v>0.53125</v>
      </c>
      <c r="AC28" s="241"/>
      <c r="AD28" s="238">
        <f>$A28</f>
        <v>0.53125</v>
      </c>
      <c r="AE28" s="239"/>
      <c r="AF28" s="254">
        <f>$A28</f>
        <v>0.53125</v>
      </c>
      <c r="AG28" s="255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420"/>
      <c r="E29" s="421"/>
      <c r="F29" s="421"/>
      <c r="G29" s="421"/>
      <c r="H29" s="421"/>
      <c r="I29" s="422"/>
      <c r="J29" s="268"/>
      <c r="K29" s="269"/>
      <c r="L29" s="264"/>
      <c r="M29" s="265"/>
      <c r="N29" s="312"/>
      <c r="O29" s="313"/>
      <c r="P29" s="186"/>
      <c r="Q29" s="201"/>
      <c r="R29" s="201"/>
      <c r="S29" s="201"/>
      <c r="T29" s="201"/>
      <c r="U29" s="187"/>
      <c r="V29" s="252"/>
      <c r="W29" s="253"/>
      <c r="X29" s="264"/>
      <c r="Y29" s="265"/>
      <c r="Z29" s="260"/>
      <c r="AA29" s="261"/>
      <c r="AB29" s="361" t="s">
        <v>8</v>
      </c>
      <c r="AC29" s="362"/>
      <c r="AD29" s="365" t="s">
        <v>10</v>
      </c>
      <c r="AE29" s="366"/>
      <c r="AF29" s="348" t="s">
        <v>9</v>
      </c>
      <c r="AG29" s="349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420"/>
      <c r="E30" s="421"/>
      <c r="F30" s="421"/>
      <c r="G30" s="421"/>
      <c r="H30" s="421"/>
      <c r="I30" s="422"/>
      <c r="J30" s="270">
        <f>$A30</f>
        <v>5.2083333333333336E-2</v>
      </c>
      <c r="K30" s="331"/>
      <c r="L30" s="331"/>
      <c r="M30" s="331"/>
      <c r="N30" s="331"/>
      <c r="O30" s="271"/>
      <c r="P30" s="186"/>
      <c r="Q30" s="201"/>
      <c r="R30" s="201"/>
      <c r="S30" s="201"/>
      <c r="T30" s="201"/>
      <c r="U30" s="187"/>
      <c r="V30" s="270">
        <f>$A30</f>
        <v>5.2083333333333336E-2</v>
      </c>
      <c r="W30" s="271"/>
      <c r="X30" s="240">
        <f>$A30</f>
        <v>5.2083333333333336E-2</v>
      </c>
      <c r="Y30" s="241"/>
      <c r="Z30" s="254">
        <f>$A30</f>
        <v>5.2083333333333336E-2</v>
      </c>
      <c r="AA30" s="255"/>
      <c r="AB30" s="361"/>
      <c r="AC30" s="362"/>
      <c r="AD30" s="365"/>
      <c r="AE30" s="366"/>
      <c r="AF30" s="348"/>
      <c r="AG30" s="349"/>
      <c r="AI30" s="4" t="s">
        <v>52</v>
      </c>
      <c r="AJ30" s="59">
        <v>8</v>
      </c>
      <c r="AK30" s="48"/>
    </row>
    <row r="31" spans="1:38" ht="13.5" customHeight="1">
      <c r="A31" s="9">
        <v>6.25E-2</v>
      </c>
      <c r="B31" s="10"/>
      <c r="C31" s="10"/>
      <c r="D31" s="420"/>
      <c r="E31" s="421"/>
      <c r="F31" s="421"/>
      <c r="G31" s="421"/>
      <c r="H31" s="421"/>
      <c r="I31" s="422"/>
      <c r="J31" s="258" t="s">
        <v>6</v>
      </c>
      <c r="K31" s="329"/>
      <c r="L31" s="329"/>
      <c r="M31" s="329"/>
      <c r="N31" s="329"/>
      <c r="O31" s="259"/>
      <c r="P31" s="186"/>
      <c r="Q31" s="201"/>
      <c r="R31" s="201"/>
      <c r="S31" s="201"/>
      <c r="T31" s="201"/>
      <c r="U31" s="187"/>
      <c r="V31" s="258" t="s">
        <v>6</v>
      </c>
      <c r="W31" s="259"/>
      <c r="X31" s="250" t="s">
        <v>8</v>
      </c>
      <c r="Y31" s="251"/>
      <c r="Z31" s="262" t="s">
        <v>9</v>
      </c>
      <c r="AA31" s="263"/>
      <c r="AB31" s="363"/>
      <c r="AC31" s="364"/>
      <c r="AD31" s="367"/>
      <c r="AE31" s="368"/>
      <c r="AF31" s="350"/>
      <c r="AG31" s="351"/>
    </row>
    <row r="32" spans="1:38" s="4" customFormat="1" ht="13.5" customHeight="1">
      <c r="A32" s="9">
        <v>7.2916666666666699E-2</v>
      </c>
      <c r="B32" s="162"/>
      <c r="C32" s="162"/>
      <c r="D32" s="420"/>
      <c r="E32" s="421"/>
      <c r="F32" s="421"/>
      <c r="G32" s="421"/>
      <c r="H32" s="421"/>
      <c r="I32" s="422"/>
      <c r="J32" s="258"/>
      <c r="K32" s="329"/>
      <c r="L32" s="329"/>
      <c r="M32" s="329"/>
      <c r="N32" s="329"/>
      <c r="O32" s="259"/>
      <c r="P32" s="186"/>
      <c r="Q32" s="201"/>
      <c r="R32" s="201"/>
      <c r="S32" s="201"/>
      <c r="T32" s="201"/>
      <c r="U32" s="187"/>
      <c r="V32" s="260"/>
      <c r="W32" s="261"/>
      <c r="X32" s="252"/>
      <c r="Y32" s="253"/>
      <c r="Z32" s="264"/>
      <c r="AA32" s="265"/>
      <c r="AB32" s="270">
        <f>$A32</f>
        <v>7.2916666666666699E-2</v>
      </c>
      <c r="AC32" s="271"/>
      <c r="AD32" s="254">
        <f>$A32</f>
        <v>7.2916666666666699E-2</v>
      </c>
      <c r="AE32" s="255"/>
      <c r="AF32" s="238">
        <f>$A32</f>
        <v>7.2916666666666699E-2</v>
      </c>
      <c r="AG32" s="239"/>
      <c r="AI32" s="4" t="s">
        <v>58</v>
      </c>
      <c r="AJ32" s="48">
        <f>SUM(AJ18:AJ30)</f>
        <v>24.509999999999998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420"/>
      <c r="E33" s="421"/>
      <c r="F33" s="421"/>
      <c r="G33" s="421"/>
      <c r="H33" s="421"/>
      <c r="I33" s="422"/>
      <c r="J33" s="258"/>
      <c r="K33" s="329"/>
      <c r="L33" s="329"/>
      <c r="M33" s="329"/>
      <c r="N33" s="329"/>
      <c r="O33" s="259"/>
      <c r="P33" s="186"/>
      <c r="Q33" s="201"/>
      <c r="R33" s="201"/>
      <c r="S33" s="201"/>
      <c r="T33" s="201"/>
      <c r="U33" s="187"/>
      <c r="V33" s="254">
        <f>$A33</f>
        <v>8.3333333333333398E-2</v>
      </c>
      <c r="W33" s="255"/>
      <c r="X33" s="270">
        <f>$A33</f>
        <v>8.3333333333333398E-2</v>
      </c>
      <c r="Y33" s="271"/>
      <c r="Z33" s="240">
        <f>$A33</f>
        <v>8.3333333333333398E-2</v>
      </c>
      <c r="AA33" s="241"/>
      <c r="AB33" s="344" t="s">
        <v>6</v>
      </c>
      <c r="AC33" s="371"/>
      <c r="AD33" s="348" t="s">
        <v>9</v>
      </c>
      <c r="AE33" s="349"/>
      <c r="AF33" s="365" t="s">
        <v>10</v>
      </c>
      <c r="AG33" s="366"/>
    </row>
    <row r="34" spans="1:33" s="4" customFormat="1" ht="13.5" customHeight="1">
      <c r="A34" s="9">
        <v>9.3750000000000097E-2</v>
      </c>
      <c r="B34" s="10"/>
      <c r="C34" s="10"/>
      <c r="D34" s="420"/>
      <c r="E34" s="421"/>
      <c r="F34" s="421"/>
      <c r="G34" s="421"/>
      <c r="H34" s="421"/>
      <c r="I34" s="422"/>
      <c r="J34" s="258"/>
      <c r="K34" s="329"/>
      <c r="L34" s="329"/>
      <c r="M34" s="329"/>
      <c r="N34" s="329"/>
      <c r="O34" s="259"/>
      <c r="P34" s="186"/>
      <c r="Q34" s="201"/>
      <c r="R34" s="201"/>
      <c r="S34" s="201"/>
      <c r="T34" s="201"/>
      <c r="U34" s="187"/>
      <c r="V34" s="262" t="s">
        <v>9</v>
      </c>
      <c r="W34" s="263"/>
      <c r="X34" s="258" t="s">
        <v>6</v>
      </c>
      <c r="Y34" s="259"/>
      <c r="Z34" s="250" t="s">
        <v>8</v>
      </c>
      <c r="AA34" s="251"/>
      <c r="AB34" s="344"/>
      <c r="AC34" s="371"/>
      <c r="AD34" s="348"/>
      <c r="AE34" s="349"/>
      <c r="AF34" s="365"/>
      <c r="AG34" s="366"/>
    </row>
    <row r="35" spans="1:33" s="4" customFormat="1" ht="13.5" customHeight="1">
      <c r="A35" s="9">
        <v>0.104166666666667</v>
      </c>
      <c r="B35" s="10"/>
      <c r="C35" s="10"/>
      <c r="D35" s="423"/>
      <c r="E35" s="424"/>
      <c r="F35" s="424"/>
      <c r="G35" s="424"/>
      <c r="H35" s="424"/>
      <c r="I35" s="425"/>
      <c r="J35" s="260"/>
      <c r="K35" s="330"/>
      <c r="L35" s="330"/>
      <c r="M35" s="330"/>
      <c r="N35" s="330"/>
      <c r="O35" s="261"/>
      <c r="P35" s="188"/>
      <c r="Q35" s="202"/>
      <c r="R35" s="202"/>
      <c r="S35" s="202"/>
      <c r="T35" s="202"/>
      <c r="U35" s="189"/>
      <c r="V35" s="264"/>
      <c r="W35" s="265"/>
      <c r="X35" s="260"/>
      <c r="Y35" s="261"/>
      <c r="Z35" s="252"/>
      <c r="AA35" s="253"/>
      <c r="AB35" s="346"/>
      <c r="AC35" s="372"/>
      <c r="AD35" s="350"/>
      <c r="AE35" s="351"/>
      <c r="AF35" s="367"/>
      <c r="AG35" s="368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435"/>
      <c r="Q36" s="435"/>
      <c r="R36" s="435"/>
      <c r="S36" s="435"/>
      <c r="T36" s="435"/>
      <c r="U36" s="435"/>
      <c r="V36" s="416"/>
      <c r="W36" s="416"/>
      <c r="X36" s="416"/>
      <c r="Y36" s="416"/>
      <c r="Z36" s="416"/>
      <c r="AA36" s="416"/>
    </row>
    <row r="37" spans="1:33" s="4" customFormat="1" ht="13.5" customHeight="1">
      <c r="A37" s="9">
        <v>0.124999999999999</v>
      </c>
      <c r="B37" s="10"/>
      <c r="C37" s="10"/>
      <c r="D37" s="191" t="s">
        <v>302</v>
      </c>
      <c r="E37" s="192"/>
      <c r="F37" s="192"/>
      <c r="G37" s="192"/>
      <c r="H37" s="192"/>
      <c r="I37" s="193"/>
      <c r="J37" s="191" t="s">
        <v>303</v>
      </c>
      <c r="K37" s="192"/>
      <c r="L37" s="192"/>
      <c r="M37" s="192"/>
      <c r="N37" s="192"/>
      <c r="O37" s="193"/>
      <c r="P37" s="191" t="s">
        <v>302</v>
      </c>
      <c r="Q37" s="192"/>
      <c r="R37" s="192"/>
      <c r="S37" s="192"/>
      <c r="T37" s="192"/>
      <c r="U37" s="193"/>
      <c r="V37" s="191" t="s">
        <v>303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5"/>
      <c r="E38" s="5"/>
      <c r="F38" s="5"/>
      <c r="G38" s="5"/>
      <c r="H38" s="5"/>
      <c r="I38" s="5"/>
      <c r="J38" s="165"/>
      <c r="K38" s="165"/>
      <c r="L38" s="165"/>
      <c r="M38" s="165"/>
      <c r="N38" s="165"/>
      <c r="O38" s="165"/>
      <c r="P38" s="385" t="s">
        <v>306</v>
      </c>
      <c r="Q38" s="385"/>
      <c r="R38" s="385"/>
      <c r="S38" s="385"/>
      <c r="T38" s="385"/>
      <c r="U38" s="385"/>
      <c r="V38" s="385" t="s">
        <v>306</v>
      </c>
      <c r="W38" s="385"/>
      <c r="X38" s="385"/>
      <c r="Y38" s="385"/>
      <c r="Z38" s="385"/>
      <c r="AA38" s="385"/>
      <c r="AB38" s="385" t="s">
        <v>306</v>
      </c>
      <c r="AC38" s="385"/>
      <c r="AD38" s="385"/>
      <c r="AE38" s="385"/>
      <c r="AF38" s="385"/>
      <c r="AG38" s="385"/>
    </row>
    <row r="39" spans="1:33" s="4" customFormat="1" ht="13.5" customHeight="1">
      <c r="A39" s="9">
        <v>0.14583333333333101</v>
      </c>
      <c r="B39" s="10"/>
      <c r="C39" s="10"/>
      <c r="D39" s="165"/>
      <c r="E39" s="165"/>
      <c r="F39" s="165"/>
      <c r="G39"/>
      <c r="H39" s="165"/>
      <c r="I39" s="165"/>
      <c r="J39" s="385"/>
      <c r="K39" s="385"/>
      <c r="L39" s="385"/>
      <c r="M39" s="385"/>
      <c r="N39" s="385"/>
      <c r="O39" s="385"/>
      <c r="P39" s="385"/>
      <c r="Q39" s="385"/>
      <c r="R39" s="385"/>
      <c r="S39" s="385"/>
      <c r="T39" s="385"/>
      <c r="U39" s="38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</row>
    <row r="40" spans="1:33" s="4" customFormat="1" ht="13.5" customHeight="1">
      <c r="A40" s="9">
        <v>0.156249999999997</v>
      </c>
      <c r="B40" s="10"/>
      <c r="C40" s="10"/>
      <c r="D40" s="165"/>
      <c r="E40" s="165"/>
      <c r="F40" s="165"/>
      <c r="G40" s="165"/>
      <c r="H40" s="165"/>
      <c r="I40" s="165"/>
      <c r="J40" s="385" t="s">
        <v>347</v>
      </c>
      <c r="K40" s="385"/>
      <c r="L40" s="385"/>
      <c r="M40" s="385"/>
      <c r="N40" s="385"/>
      <c r="O40" s="385"/>
      <c r="P40" s="385" t="s">
        <v>324</v>
      </c>
      <c r="Q40" s="385"/>
      <c r="R40" s="385"/>
      <c r="S40" s="385"/>
      <c r="T40" s="385"/>
      <c r="U40" s="385"/>
      <c r="V40" s="178"/>
      <c r="W40" s="178"/>
      <c r="X40" s="178"/>
      <c r="Y40" s="178"/>
      <c r="Z40" s="178"/>
      <c r="AA40" s="178"/>
      <c r="AB40" s="165"/>
      <c r="AC40" s="165"/>
      <c r="AD40" s="165"/>
      <c r="AE40" s="165"/>
      <c r="AF40" s="165"/>
      <c r="AG40" s="165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152">
    <mergeCell ref="AD5:AE5"/>
    <mergeCell ref="D6:I6"/>
    <mergeCell ref="J6:O6"/>
    <mergeCell ref="P6:U6"/>
    <mergeCell ref="V6:AA6"/>
    <mergeCell ref="AB6:AG6"/>
    <mergeCell ref="P39:U39"/>
    <mergeCell ref="P38:U38"/>
    <mergeCell ref="V38:AA38"/>
    <mergeCell ref="AB38:AG38"/>
    <mergeCell ref="AB29:AC31"/>
    <mergeCell ref="AD29:AE31"/>
    <mergeCell ref="AF29:AG31"/>
    <mergeCell ref="P36:U36"/>
    <mergeCell ref="AB33:AC35"/>
    <mergeCell ref="AD33:AE35"/>
    <mergeCell ref="AF33:AG35"/>
    <mergeCell ref="V28:W29"/>
    <mergeCell ref="V33:W33"/>
    <mergeCell ref="V34:W35"/>
    <mergeCell ref="X33:Y33"/>
    <mergeCell ref="X34:Y35"/>
    <mergeCell ref="Z33:AA33"/>
    <mergeCell ref="D7:E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F7:G7"/>
    <mergeCell ref="H7:I7"/>
    <mergeCell ref="J7:K7"/>
    <mergeCell ref="L7:M7"/>
    <mergeCell ref="N7:O7"/>
    <mergeCell ref="AB7:AC7"/>
    <mergeCell ref="AD7:AE7"/>
    <mergeCell ref="AF7:AG7"/>
    <mergeCell ref="Z7:AA7"/>
    <mergeCell ref="AD9:AE11"/>
    <mergeCell ref="AF8:AG8"/>
    <mergeCell ref="AB8:AC8"/>
    <mergeCell ref="J8:K8"/>
    <mergeCell ref="L8:M8"/>
    <mergeCell ref="N8:O8"/>
    <mergeCell ref="AF9:AG11"/>
    <mergeCell ref="P7:Q7"/>
    <mergeCell ref="R7:S7"/>
    <mergeCell ref="T7:U7"/>
    <mergeCell ref="V7:W7"/>
    <mergeCell ref="X7:Y7"/>
    <mergeCell ref="AB9:AC11"/>
    <mergeCell ref="AD8:AE8"/>
    <mergeCell ref="AF13:AG15"/>
    <mergeCell ref="AB18:AC18"/>
    <mergeCell ref="AD18:AE18"/>
    <mergeCell ref="M12:M13"/>
    <mergeCell ref="L15:L16"/>
    <mergeCell ref="M15:M16"/>
    <mergeCell ref="AF12:AG12"/>
    <mergeCell ref="J17:O17"/>
    <mergeCell ref="AB17:AG17"/>
    <mergeCell ref="AB16:AG16"/>
    <mergeCell ref="AF18:AG18"/>
    <mergeCell ref="AF23:AG25"/>
    <mergeCell ref="J26:O26"/>
    <mergeCell ref="V26:AA26"/>
    <mergeCell ref="AB26:AG26"/>
    <mergeCell ref="AB23:AC25"/>
    <mergeCell ref="AD23:AE25"/>
    <mergeCell ref="AD22:AE22"/>
    <mergeCell ref="AF22:AG22"/>
    <mergeCell ref="AB22:AC22"/>
    <mergeCell ref="V25:AA25"/>
    <mergeCell ref="V8:AA24"/>
    <mergeCell ref="P25:U25"/>
    <mergeCell ref="P8:U24"/>
    <mergeCell ref="N14:O14"/>
    <mergeCell ref="AB19:AC21"/>
    <mergeCell ref="AD19:AE21"/>
    <mergeCell ref="AB12:AC12"/>
    <mergeCell ref="AF19:AG21"/>
    <mergeCell ref="J15:K16"/>
    <mergeCell ref="N15:O16"/>
    <mergeCell ref="J18:O18"/>
    <mergeCell ref="AD12:AE12"/>
    <mergeCell ref="AD13:AE15"/>
    <mergeCell ref="AB13:AC15"/>
    <mergeCell ref="AF32:AG32"/>
    <mergeCell ref="AB32:AC32"/>
    <mergeCell ref="AD32:AE32"/>
    <mergeCell ref="X31:Y32"/>
    <mergeCell ref="Z31:AA32"/>
    <mergeCell ref="J31:O35"/>
    <mergeCell ref="AD28:AE28"/>
    <mergeCell ref="AF28:AG28"/>
    <mergeCell ref="AB28:AC28"/>
    <mergeCell ref="X30:Y30"/>
    <mergeCell ref="Z30:AA30"/>
    <mergeCell ref="J28:K29"/>
    <mergeCell ref="L28:M29"/>
    <mergeCell ref="N28:O29"/>
    <mergeCell ref="J30:O30"/>
    <mergeCell ref="Z34:AA35"/>
    <mergeCell ref="X28:Y29"/>
    <mergeCell ref="P26:U35"/>
    <mergeCell ref="Z28:AA29"/>
    <mergeCell ref="V30:W30"/>
    <mergeCell ref="V31:W32"/>
    <mergeCell ref="AB27:AG27"/>
    <mergeCell ref="V27:W27"/>
    <mergeCell ref="X27:Y27"/>
    <mergeCell ref="D37:I37"/>
    <mergeCell ref="J37:O37"/>
    <mergeCell ref="P37:U37"/>
    <mergeCell ref="V37:AA37"/>
    <mergeCell ref="D8:I35"/>
    <mergeCell ref="J9:K10"/>
    <mergeCell ref="L9:M10"/>
    <mergeCell ref="N9:O10"/>
    <mergeCell ref="J11:K11"/>
    <mergeCell ref="N11:O11"/>
    <mergeCell ref="J12:K13"/>
    <mergeCell ref="N12:O13"/>
    <mergeCell ref="J14:K14"/>
    <mergeCell ref="V36:AA36"/>
    <mergeCell ref="J22:K22"/>
    <mergeCell ref="L22:M22"/>
    <mergeCell ref="N22:O22"/>
    <mergeCell ref="Z27:AA27"/>
    <mergeCell ref="L12:L13"/>
    <mergeCell ref="J40:O40"/>
    <mergeCell ref="P40:U40"/>
    <mergeCell ref="V5:AA5"/>
    <mergeCell ref="J39:O39"/>
    <mergeCell ref="J5:O5"/>
    <mergeCell ref="J23:K24"/>
    <mergeCell ref="N23:O24"/>
    <mergeCell ref="J25:O25"/>
    <mergeCell ref="L23:M24"/>
    <mergeCell ref="J27:K27"/>
    <mergeCell ref="L27:M27"/>
    <mergeCell ref="N27:O27"/>
    <mergeCell ref="J20:O21"/>
    <mergeCell ref="J19:O19"/>
  </mergeCells>
  <printOptions horizontalCentered="1" verticalCentered="1"/>
  <pageMargins left="0.25" right="0.25" top="0.75" bottom="0.25" header="0" footer="0"/>
  <pageSetup scale="94" orientation="landscape" r:id="rId1"/>
  <drawing r:id="rId2"/>
  <legacyDrawing r:id="rId3"/>
  <oleObjects>
    <mc:AlternateContent xmlns:mc="http://schemas.openxmlformats.org/markup-compatibility/2006">
      <mc:Choice Requires="x14">
        <oleObject progId="Unknown" shapeId="7169" r:id="rId4">
          <objectPr defaultSize="0" autoPict="0" r:id="rId5">
            <anchor moveWithCells="1" sizeWithCells="1">
              <from>
                <xdr:col>4</xdr:col>
                <xdr:colOff>47625</xdr:colOff>
                <xdr:row>8</xdr:row>
                <xdr:rowOff>114300</xdr:rowOff>
              </from>
              <to>
                <xdr:col>7</xdr:col>
                <xdr:colOff>219075</xdr:colOff>
                <xdr:row>14</xdr:row>
                <xdr:rowOff>142875</xdr:rowOff>
              </to>
            </anchor>
          </objectPr>
        </oleObject>
      </mc:Choice>
      <mc:Fallback>
        <oleObject progId="Unknown" shapeId="716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3"/>
  <sheetViews>
    <sheetView zoomScaleNormal="100" zoomScaleSheetLayoutView="100" zoomScalePageLayoutView="80" workbookViewId="0">
      <selection activeCell="L18" sqref="L18:M25"/>
    </sheetView>
  </sheetViews>
  <sheetFormatPr defaultColWidth="4" defaultRowHeight="12.75"/>
  <cols>
    <col min="1" max="1" width="8.140625" style="1" customWidth="1"/>
    <col min="2" max="3" width="2.7109375" style="162" customWidth="1"/>
    <col min="4" max="33" width="4.7109375" style="165" customWidth="1"/>
    <col min="34" max="34" width="4" style="165"/>
    <col min="35" max="35" width="9.85546875" style="4" customWidth="1"/>
    <col min="36" max="16384" width="4" style="165"/>
  </cols>
  <sheetData>
    <row r="1" spans="1:36" s="38" customFormat="1" ht="18.75">
      <c r="A1" s="34" t="s">
        <v>43</v>
      </c>
      <c r="B1" s="164"/>
      <c r="C1" s="164"/>
      <c r="E1" s="39"/>
      <c r="F1" s="39"/>
      <c r="G1" s="39"/>
      <c r="H1" s="231" t="s">
        <v>288</v>
      </c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446" t="s">
        <v>352</v>
      </c>
      <c r="AE1" s="446"/>
      <c r="AF1" s="446"/>
      <c r="AG1" s="446"/>
      <c r="AI1" s="40"/>
    </row>
    <row r="2" spans="1:36" ht="13.5" customHeight="1">
      <c r="A2" s="34" t="s">
        <v>34</v>
      </c>
      <c r="D2" s="4" t="str">
        <f>"Week "&amp;A5</f>
        <v>Week 31</v>
      </c>
      <c r="AD2" s="233">
        <f ca="1">NOW()</f>
        <v>42284.451897453706</v>
      </c>
      <c r="AE2" s="233"/>
      <c r="AF2" s="233"/>
      <c r="AG2" s="233"/>
    </row>
    <row r="3" spans="1:36" ht="13.5" customHeight="1">
      <c r="A3" s="108" t="s">
        <v>35</v>
      </c>
      <c r="AD3" s="33"/>
      <c r="AE3" s="33"/>
      <c r="AF3" s="33"/>
      <c r="AG3" s="33"/>
    </row>
    <row r="4" spans="1:36" s="108" customFormat="1" ht="13.5" customHeight="1">
      <c r="A4" s="110">
        <v>142</v>
      </c>
      <c r="B4" s="111" t="s">
        <v>137</v>
      </c>
      <c r="D4" s="234">
        <v>42107</v>
      </c>
      <c r="E4" s="234"/>
      <c r="F4" s="234"/>
      <c r="G4" s="235" t="str">
        <f>"(day "&amp;$A$4+0&amp;")"</f>
        <v>(day 142)</v>
      </c>
      <c r="H4" s="235"/>
      <c r="I4" s="235"/>
      <c r="J4" s="234">
        <f>D4+1</f>
        <v>42108</v>
      </c>
      <c r="K4" s="234"/>
      <c r="L4" s="234"/>
      <c r="M4" s="235" t="str">
        <f>"(day "&amp;$A$4+1&amp;")"</f>
        <v>(day 143)</v>
      </c>
      <c r="N4" s="235"/>
      <c r="O4" s="235"/>
      <c r="P4" s="234">
        <f>J4+1</f>
        <v>42109</v>
      </c>
      <c r="Q4" s="234"/>
      <c r="R4" s="234"/>
      <c r="S4" s="235" t="str">
        <f>"(day "&amp;$A$4+2&amp;")"</f>
        <v>(day 144)</v>
      </c>
      <c r="T4" s="235"/>
      <c r="U4" s="235"/>
      <c r="V4" s="234">
        <f>P4+1</f>
        <v>42110</v>
      </c>
      <c r="W4" s="234"/>
      <c r="X4" s="234"/>
      <c r="Y4" s="235" t="str">
        <f>"(day "&amp;$A$4+3&amp;")"</f>
        <v>(day 145)</v>
      </c>
      <c r="Z4" s="235"/>
      <c r="AA4" s="235"/>
      <c r="AB4" s="234">
        <f>V4+1</f>
        <v>42111</v>
      </c>
      <c r="AC4" s="234"/>
      <c r="AD4" s="234"/>
      <c r="AE4" s="235" t="str">
        <f>"(day "&amp;$A$4+4&amp;")"</f>
        <v>(day 146)</v>
      </c>
      <c r="AF4" s="235"/>
      <c r="AG4" s="235"/>
      <c r="AI4" s="6"/>
    </row>
    <row r="5" spans="1:36" s="7" customFormat="1" ht="13.5" customHeight="1">
      <c r="A5" s="112">
        <v>31</v>
      </c>
      <c r="B5" s="113" t="s">
        <v>136</v>
      </c>
      <c r="C5" s="108"/>
      <c r="F5" s="36"/>
      <c r="G5" s="36"/>
      <c r="J5" s="436" t="s">
        <v>351</v>
      </c>
      <c r="K5" s="436"/>
      <c r="L5" s="436"/>
      <c r="M5" s="436"/>
      <c r="N5" s="436"/>
      <c r="O5" s="436"/>
      <c r="P5" s="436" t="s">
        <v>351</v>
      </c>
      <c r="Q5" s="436"/>
      <c r="R5" s="436"/>
      <c r="S5" s="436"/>
      <c r="T5" s="436"/>
      <c r="U5" s="436"/>
      <c r="V5" s="436" t="s">
        <v>351</v>
      </c>
      <c r="W5" s="436"/>
      <c r="X5" s="436"/>
      <c r="Y5" s="436"/>
      <c r="Z5" s="436"/>
      <c r="AA5" s="436"/>
      <c r="AB5" s="416" t="s">
        <v>334</v>
      </c>
      <c r="AC5" s="416"/>
      <c r="AD5" s="416"/>
      <c r="AE5" s="416"/>
      <c r="AF5" s="416"/>
      <c r="AG5" s="416"/>
      <c r="AI5" s="8"/>
    </row>
    <row r="6" spans="1:36" ht="13.5" customHeight="1">
      <c r="A6" s="34" t="s">
        <v>40</v>
      </c>
      <c r="D6" s="226" t="s">
        <v>3</v>
      </c>
      <c r="E6" s="227"/>
      <c r="F6" s="227"/>
      <c r="G6" s="227"/>
      <c r="H6" s="227"/>
      <c r="I6" s="228"/>
      <c r="J6" s="226" t="s">
        <v>4</v>
      </c>
      <c r="K6" s="227"/>
      <c r="L6" s="227"/>
      <c r="M6" s="227"/>
      <c r="N6" s="227"/>
      <c r="O6" s="228"/>
      <c r="P6" s="226" t="s">
        <v>2</v>
      </c>
      <c r="Q6" s="227"/>
      <c r="R6" s="227"/>
      <c r="S6" s="227"/>
      <c r="T6" s="227"/>
      <c r="U6" s="228"/>
      <c r="V6" s="226" t="s">
        <v>0</v>
      </c>
      <c r="W6" s="227"/>
      <c r="X6" s="227"/>
      <c r="Y6" s="227"/>
      <c r="Z6" s="227"/>
      <c r="AA6" s="228"/>
      <c r="AB6" s="226" t="s">
        <v>1</v>
      </c>
      <c r="AC6" s="227"/>
      <c r="AD6" s="227"/>
      <c r="AE6" s="227"/>
      <c r="AF6" s="227"/>
      <c r="AG6" s="228"/>
    </row>
    <row r="7" spans="1:36" ht="13.5" customHeight="1">
      <c r="A7" s="34" t="s">
        <v>41</v>
      </c>
      <c r="D7" s="230" t="s">
        <v>17</v>
      </c>
      <c r="E7" s="230"/>
      <c r="F7" s="230" t="s">
        <v>18</v>
      </c>
      <c r="G7" s="230"/>
      <c r="H7" s="230" t="s">
        <v>19</v>
      </c>
      <c r="I7" s="230"/>
      <c r="J7" s="230" t="s">
        <v>17</v>
      </c>
      <c r="K7" s="230"/>
      <c r="L7" s="230" t="s">
        <v>18</v>
      </c>
      <c r="M7" s="230"/>
      <c r="N7" s="230" t="s">
        <v>19</v>
      </c>
      <c r="O7" s="230"/>
      <c r="P7" s="229" t="s">
        <v>17</v>
      </c>
      <c r="Q7" s="222"/>
      <c r="R7" s="222" t="s">
        <v>18</v>
      </c>
      <c r="S7" s="222"/>
      <c r="T7" s="222" t="s">
        <v>19</v>
      </c>
      <c r="U7" s="222"/>
      <c r="V7" s="223" t="s">
        <v>281</v>
      </c>
      <c r="W7" s="224"/>
      <c r="X7" s="223" t="s">
        <v>282</v>
      </c>
      <c r="Y7" s="224"/>
      <c r="Z7" s="223" t="s">
        <v>283</v>
      </c>
      <c r="AA7" s="224"/>
      <c r="AB7" s="226" t="s">
        <v>17</v>
      </c>
      <c r="AC7" s="228"/>
      <c r="AD7" s="226" t="s">
        <v>18</v>
      </c>
      <c r="AE7" s="228"/>
      <c r="AF7" s="226" t="s">
        <v>19</v>
      </c>
      <c r="AG7" s="228"/>
    </row>
    <row r="8" spans="1:36" ht="13.5" customHeight="1">
      <c r="A8" s="9">
        <v>0.32291666666666669</v>
      </c>
      <c r="D8" s="254">
        <f>$A8</f>
        <v>0.32291666666666669</v>
      </c>
      <c r="E8" s="255"/>
      <c r="F8" s="13">
        <f>$A8</f>
        <v>0.32291666666666669</v>
      </c>
      <c r="G8" s="69">
        <f>$A8</f>
        <v>0.32291666666666669</v>
      </c>
      <c r="H8" s="270">
        <f>$A8</f>
        <v>0.32291666666666669</v>
      </c>
      <c r="I8" s="331"/>
      <c r="J8" s="238">
        <f>$A8</f>
        <v>0.32291666666666669</v>
      </c>
      <c r="K8" s="239"/>
      <c r="L8" s="240">
        <f>$A8</f>
        <v>0.32291666666666669</v>
      </c>
      <c r="M8" s="241"/>
      <c r="N8" s="256">
        <f>$A8</f>
        <v>0.32291666666666669</v>
      </c>
      <c r="O8" s="257"/>
      <c r="P8" s="240">
        <f>$A8</f>
        <v>0.32291666666666669</v>
      </c>
      <c r="Q8" s="241"/>
      <c r="R8" s="256">
        <f>$A8</f>
        <v>0.32291666666666669</v>
      </c>
      <c r="S8" s="257"/>
      <c r="T8" s="291">
        <f>$A8</f>
        <v>0.32291666666666669</v>
      </c>
      <c r="U8" s="308"/>
      <c r="V8" s="240">
        <f>$A8</f>
        <v>0.32291666666666669</v>
      </c>
      <c r="W8" s="241"/>
      <c r="X8" s="238">
        <f>$A8</f>
        <v>0.32291666666666669</v>
      </c>
      <c r="Y8" s="239"/>
      <c r="Z8" s="254">
        <f>$A8</f>
        <v>0.32291666666666669</v>
      </c>
      <c r="AA8" s="255"/>
      <c r="AB8" s="238">
        <f>$A8</f>
        <v>0.32291666666666669</v>
      </c>
      <c r="AC8" s="239"/>
      <c r="AD8" s="270">
        <f>$A8</f>
        <v>0.32291666666666669</v>
      </c>
      <c r="AE8" s="271"/>
      <c r="AF8" s="256">
        <f>$A8</f>
        <v>0.32291666666666669</v>
      </c>
      <c r="AG8" s="257"/>
    </row>
    <row r="9" spans="1:36" ht="13.5" customHeight="1">
      <c r="A9" s="9">
        <v>0.33333333333333331</v>
      </c>
      <c r="B9" s="10"/>
      <c r="C9" s="10"/>
      <c r="D9" s="348" t="s">
        <v>9</v>
      </c>
      <c r="E9" s="349"/>
      <c r="F9" s="413" t="s">
        <v>5</v>
      </c>
      <c r="G9" s="377" t="s">
        <v>7</v>
      </c>
      <c r="H9" s="344" t="s">
        <v>6</v>
      </c>
      <c r="I9" s="345"/>
      <c r="J9" s="365" t="s">
        <v>10</v>
      </c>
      <c r="K9" s="366"/>
      <c r="L9" s="361" t="s">
        <v>8</v>
      </c>
      <c r="M9" s="362"/>
      <c r="N9" s="332" t="s">
        <v>7</v>
      </c>
      <c r="O9" s="333"/>
      <c r="P9" s="361" t="s">
        <v>8</v>
      </c>
      <c r="Q9" s="362"/>
      <c r="R9" s="332" t="s">
        <v>7</v>
      </c>
      <c r="S9" s="333"/>
      <c r="T9" s="381" t="s">
        <v>5</v>
      </c>
      <c r="U9" s="382"/>
      <c r="V9" s="361" t="s">
        <v>8</v>
      </c>
      <c r="W9" s="362"/>
      <c r="X9" s="365" t="s">
        <v>10</v>
      </c>
      <c r="Y9" s="366"/>
      <c r="Z9" s="348" t="s">
        <v>9</v>
      </c>
      <c r="AA9" s="349"/>
      <c r="AB9" s="242" t="s">
        <v>10</v>
      </c>
      <c r="AC9" s="243"/>
      <c r="AD9" s="258" t="s">
        <v>6</v>
      </c>
      <c r="AE9" s="259"/>
      <c r="AF9" s="310" t="s">
        <v>7</v>
      </c>
      <c r="AG9" s="311"/>
    </row>
    <row r="10" spans="1:36" ht="13.5" customHeight="1">
      <c r="A10" s="9">
        <v>0.34375</v>
      </c>
      <c r="B10" s="10"/>
      <c r="C10" s="10"/>
      <c r="D10" s="348"/>
      <c r="E10" s="349"/>
      <c r="F10" s="413"/>
      <c r="G10" s="377"/>
      <c r="H10" s="344"/>
      <c r="I10" s="345"/>
      <c r="J10" s="365"/>
      <c r="K10" s="366"/>
      <c r="L10" s="361"/>
      <c r="M10" s="362"/>
      <c r="N10" s="332"/>
      <c r="O10" s="333"/>
      <c r="P10" s="361"/>
      <c r="Q10" s="362"/>
      <c r="R10" s="332"/>
      <c r="S10" s="333"/>
      <c r="T10" s="381"/>
      <c r="U10" s="382"/>
      <c r="V10" s="361"/>
      <c r="W10" s="362"/>
      <c r="X10" s="365"/>
      <c r="Y10" s="366"/>
      <c r="Z10" s="348"/>
      <c r="AA10" s="349"/>
      <c r="AB10" s="244"/>
      <c r="AC10" s="245"/>
      <c r="AD10" s="260"/>
      <c r="AE10" s="261"/>
      <c r="AF10" s="312"/>
      <c r="AG10" s="313"/>
    </row>
    <row r="11" spans="1:36" ht="13.5" customHeight="1">
      <c r="A11" s="9">
        <v>0.35416666666666702</v>
      </c>
      <c r="B11" s="10"/>
      <c r="C11" s="10"/>
      <c r="D11" s="350"/>
      <c r="E11" s="351"/>
      <c r="F11" s="414"/>
      <c r="G11" s="378"/>
      <c r="H11" s="346"/>
      <c r="I11" s="347"/>
      <c r="J11" s="367"/>
      <c r="K11" s="368"/>
      <c r="L11" s="363"/>
      <c r="M11" s="364"/>
      <c r="N11" s="334"/>
      <c r="O11" s="335"/>
      <c r="P11" s="363"/>
      <c r="Q11" s="364"/>
      <c r="R11" s="334"/>
      <c r="S11" s="335"/>
      <c r="T11" s="383"/>
      <c r="U11" s="384"/>
      <c r="V11" s="363"/>
      <c r="W11" s="364"/>
      <c r="X11" s="367"/>
      <c r="Y11" s="368"/>
      <c r="Z11" s="350"/>
      <c r="AA11" s="351"/>
      <c r="AB11" s="256">
        <f>$A11</f>
        <v>0.35416666666666702</v>
      </c>
      <c r="AC11" s="257"/>
      <c r="AD11" s="240">
        <f>$A11</f>
        <v>0.35416666666666702</v>
      </c>
      <c r="AE11" s="241"/>
      <c r="AF11" s="238">
        <f>$A11</f>
        <v>0.35416666666666702</v>
      </c>
      <c r="AG11" s="239"/>
    </row>
    <row r="12" spans="1:36" ht="13.5" customHeight="1">
      <c r="A12" s="9">
        <v>0.36458333333333298</v>
      </c>
      <c r="D12" s="240">
        <f>$A12</f>
        <v>0.36458333333333298</v>
      </c>
      <c r="E12" s="241"/>
      <c r="F12" s="69">
        <f>$A12</f>
        <v>0.36458333333333298</v>
      </c>
      <c r="G12" s="13">
        <f>$A12</f>
        <v>0.36458333333333298</v>
      </c>
      <c r="H12" s="254">
        <f>$A12</f>
        <v>0.36458333333333298</v>
      </c>
      <c r="I12" s="255"/>
      <c r="J12" s="256">
        <f>$A12</f>
        <v>0.36458333333333298</v>
      </c>
      <c r="K12" s="257"/>
      <c r="L12" s="270">
        <f>$A12</f>
        <v>0.36458333333333298</v>
      </c>
      <c r="M12" s="331"/>
      <c r="N12" s="238">
        <f>$A12</f>
        <v>0.36458333333333298</v>
      </c>
      <c r="O12" s="239"/>
      <c r="P12" s="270">
        <f>$A12</f>
        <v>0.36458333333333298</v>
      </c>
      <c r="Q12" s="331"/>
      <c r="R12" s="331"/>
      <c r="S12" s="331"/>
      <c r="T12" s="331"/>
      <c r="U12" s="271"/>
      <c r="V12" s="254">
        <f>$A12</f>
        <v>0.36458333333333298</v>
      </c>
      <c r="W12" s="255"/>
      <c r="X12" s="240">
        <f>$A12</f>
        <v>0.36458333333333298</v>
      </c>
      <c r="Y12" s="241"/>
      <c r="Z12" s="238">
        <f>$A12</f>
        <v>0.36458333333333298</v>
      </c>
      <c r="AA12" s="239"/>
      <c r="AB12" s="310" t="s">
        <v>7</v>
      </c>
      <c r="AC12" s="311"/>
      <c r="AD12" s="250" t="s">
        <v>8</v>
      </c>
      <c r="AE12" s="251"/>
      <c r="AF12" s="242" t="s">
        <v>10</v>
      </c>
      <c r="AG12" s="243"/>
    </row>
    <row r="13" spans="1:36" ht="13.5" customHeight="1">
      <c r="A13" s="9">
        <v>0.375</v>
      </c>
      <c r="B13" s="10"/>
      <c r="C13" s="10"/>
      <c r="D13" s="361" t="s">
        <v>8</v>
      </c>
      <c r="E13" s="362"/>
      <c r="F13" s="377" t="s">
        <v>7</v>
      </c>
      <c r="G13" s="413" t="s">
        <v>5</v>
      </c>
      <c r="H13" s="348" t="s">
        <v>9</v>
      </c>
      <c r="I13" s="349"/>
      <c r="J13" s="332" t="s">
        <v>7</v>
      </c>
      <c r="K13" s="333"/>
      <c r="L13" s="344" t="s">
        <v>6</v>
      </c>
      <c r="M13" s="345"/>
      <c r="N13" s="365" t="s">
        <v>10</v>
      </c>
      <c r="O13" s="366"/>
      <c r="P13" s="344" t="s">
        <v>6</v>
      </c>
      <c r="Q13" s="345"/>
      <c r="R13" s="345"/>
      <c r="S13" s="345"/>
      <c r="T13" s="345"/>
      <c r="U13" s="371"/>
      <c r="V13" s="348" t="s">
        <v>9</v>
      </c>
      <c r="W13" s="349"/>
      <c r="X13" s="361" t="s">
        <v>8</v>
      </c>
      <c r="Y13" s="362"/>
      <c r="Z13" s="365" t="s">
        <v>10</v>
      </c>
      <c r="AA13" s="366"/>
      <c r="AB13" s="312"/>
      <c r="AC13" s="313"/>
      <c r="AD13" s="252"/>
      <c r="AE13" s="253"/>
      <c r="AF13" s="244"/>
      <c r="AG13" s="245"/>
    </row>
    <row r="14" spans="1:36" ht="13.5" customHeight="1">
      <c r="A14" s="9">
        <v>0.38541666666666702</v>
      </c>
      <c r="B14" s="10"/>
      <c r="C14" s="10"/>
      <c r="D14" s="361"/>
      <c r="E14" s="362"/>
      <c r="F14" s="377"/>
      <c r="G14" s="413"/>
      <c r="H14" s="348"/>
      <c r="I14" s="349"/>
      <c r="J14" s="332"/>
      <c r="K14" s="333"/>
      <c r="L14" s="344"/>
      <c r="M14" s="345"/>
      <c r="N14" s="365"/>
      <c r="O14" s="366"/>
      <c r="P14" s="344"/>
      <c r="Q14" s="345"/>
      <c r="R14" s="345"/>
      <c r="S14" s="345"/>
      <c r="T14" s="345"/>
      <c r="U14" s="371"/>
      <c r="V14" s="348"/>
      <c r="W14" s="349"/>
      <c r="X14" s="361"/>
      <c r="Y14" s="362"/>
      <c r="Z14" s="365"/>
      <c r="AA14" s="366"/>
      <c r="AB14" s="240">
        <f>$A14</f>
        <v>0.38541666666666702</v>
      </c>
      <c r="AC14" s="241"/>
      <c r="AD14" s="254">
        <f>$A14</f>
        <v>0.38541666666666702</v>
      </c>
      <c r="AE14" s="255"/>
      <c r="AF14" s="270">
        <f>$A14</f>
        <v>0.38541666666666702</v>
      </c>
      <c r="AG14" s="271"/>
    </row>
    <row r="15" spans="1:36" ht="13.5" customHeight="1">
      <c r="A15" s="9">
        <v>0.39583333333333298</v>
      </c>
      <c r="B15" s="10"/>
      <c r="C15" s="10"/>
      <c r="D15" s="363"/>
      <c r="E15" s="364"/>
      <c r="F15" s="378"/>
      <c r="G15" s="414"/>
      <c r="H15" s="350"/>
      <c r="I15" s="351"/>
      <c r="J15" s="334"/>
      <c r="K15" s="335"/>
      <c r="L15" s="346"/>
      <c r="M15" s="347"/>
      <c r="N15" s="367"/>
      <c r="O15" s="368"/>
      <c r="P15" s="346"/>
      <c r="Q15" s="347"/>
      <c r="R15" s="347"/>
      <c r="S15" s="347"/>
      <c r="T15" s="347"/>
      <c r="U15" s="372"/>
      <c r="V15" s="350"/>
      <c r="W15" s="351"/>
      <c r="X15" s="363"/>
      <c r="Y15" s="364"/>
      <c r="Z15" s="367"/>
      <c r="AA15" s="368"/>
      <c r="AB15" s="250" t="s">
        <v>8</v>
      </c>
      <c r="AC15" s="251"/>
      <c r="AD15" s="262" t="s">
        <v>9</v>
      </c>
      <c r="AE15" s="263"/>
      <c r="AF15" s="258" t="s">
        <v>6</v>
      </c>
      <c r="AG15" s="259"/>
    </row>
    <row r="16" spans="1:36" ht="13.5" customHeight="1">
      <c r="A16" s="9">
        <v>0.40625</v>
      </c>
      <c r="D16" s="218">
        <f>$A16</f>
        <v>0.40625</v>
      </c>
      <c r="E16" s="213"/>
      <c r="F16" s="213"/>
      <c r="G16" s="213"/>
      <c r="H16" s="213"/>
      <c r="I16" s="214"/>
      <c r="J16" s="219">
        <f>$A16</f>
        <v>0.40625</v>
      </c>
      <c r="K16" s="220"/>
      <c r="L16" s="220"/>
      <c r="M16" s="220"/>
      <c r="N16" s="220"/>
      <c r="O16" s="221"/>
      <c r="P16" s="219">
        <f>$A16</f>
        <v>0.40625</v>
      </c>
      <c r="Q16" s="220"/>
      <c r="R16" s="220"/>
      <c r="S16" s="220"/>
      <c r="T16" s="220"/>
      <c r="U16" s="221"/>
      <c r="V16" s="219">
        <f>$A16</f>
        <v>0.40625</v>
      </c>
      <c r="W16" s="220"/>
      <c r="X16" s="220"/>
      <c r="Y16" s="220"/>
      <c r="Z16" s="220"/>
      <c r="AA16" s="221"/>
      <c r="AB16" s="252"/>
      <c r="AC16" s="253"/>
      <c r="AD16" s="264"/>
      <c r="AE16" s="265"/>
      <c r="AF16" s="260"/>
      <c r="AG16" s="261"/>
      <c r="AI16" s="5" t="s">
        <v>48</v>
      </c>
      <c r="AJ16" s="165" t="s">
        <v>56</v>
      </c>
    </row>
    <row r="17" spans="1:38" ht="13.5" customHeight="1">
      <c r="A17" s="9">
        <v>0.41666666666666702</v>
      </c>
      <c r="B17" s="10"/>
      <c r="C17" s="10"/>
      <c r="D17" s="206" t="s">
        <v>25</v>
      </c>
      <c r="E17" s="207"/>
      <c r="F17" s="207"/>
      <c r="G17" s="207"/>
      <c r="H17" s="207"/>
      <c r="I17" s="208"/>
      <c r="J17" s="209" t="s">
        <v>20</v>
      </c>
      <c r="K17" s="210"/>
      <c r="L17" s="210"/>
      <c r="M17" s="210"/>
      <c r="N17" s="210"/>
      <c r="O17" s="211"/>
      <c r="P17" s="209" t="s">
        <v>20</v>
      </c>
      <c r="Q17" s="210"/>
      <c r="R17" s="210"/>
      <c r="S17" s="210"/>
      <c r="T17" s="210"/>
      <c r="U17" s="211"/>
      <c r="V17" s="209" t="s">
        <v>20</v>
      </c>
      <c r="W17" s="210"/>
      <c r="X17" s="210"/>
      <c r="Y17" s="210"/>
      <c r="Z17" s="210"/>
      <c r="AA17" s="211"/>
      <c r="AB17" s="219">
        <f>$A17</f>
        <v>0.41666666666666702</v>
      </c>
      <c r="AC17" s="220"/>
      <c r="AD17" s="220"/>
      <c r="AE17" s="220"/>
      <c r="AF17" s="220"/>
      <c r="AG17" s="221"/>
    </row>
    <row r="18" spans="1:38" ht="13.5" customHeight="1">
      <c r="A18" s="9">
        <v>0.42708333333333298</v>
      </c>
      <c r="B18" s="10"/>
      <c r="C18" s="10"/>
      <c r="D18" s="270">
        <f>$A18</f>
        <v>0.42708333333333298</v>
      </c>
      <c r="E18" s="331"/>
      <c r="F18" s="238">
        <f>$A18</f>
        <v>0.42708333333333298</v>
      </c>
      <c r="G18" s="239"/>
      <c r="H18" s="291">
        <f>$A18</f>
        <v>0.42708333333333298</v>
      </c>
      <c r="I18" s="308"/>
      <c r="J18" s="254">
        <f>$A18</f>
        <v>0.42708333333333298</v>
      </c>
      <c r="K18" s="255"/>
      <c r="L18" s="69">
        <f>$A18</f>
        <v>0.42708333333333298</v>
      </c>
      <c r="M18" s="12">
        <f>$A18</f>
        <v>0.42708333333333298</v>
      </c>
      <c r="N18" s="184">
        <f>$A18</f>
        <v>0.42708333333333298</v>
      </c>
      <c r="O18" s="185"/>
      <c r="P18" s="256">
        <f>$A18</f>
        <v>0.42708333333333298</v>
      </c>
      <c r="Q18" s="257"/>
      <c r="R18" s="291">
        <f>$A18</f>
        <v>0.42708333333333298</v>
      </c>
      <c r="S18" s="308"/>
      <c r="T18" s="254">
        <f>$A18</f>
        <v>0.42708333333333298</v>
      </c>
      <c r="U18" s="255"/>
      <c r="V18" s="238">
        <f>$A18</f>
        <v>0.42708333333333298</v>
      </c>
      <c r="W18" s="239"/>
      <c r="X18" s="254">
        <f>$A18</f>
        <v>0.42708333333333298</v>
      </c>
      <c r="Y18" s="255"/>
      <c r="Z18" s="240">
        <f>$A18</f>
        <v>0.42708333333333298</v>
      </c>
      <c r="AA18" s="241"/>
      <c r="AB18" s="206" t="s">
        <v>170</v>
      </c>
      <c r="AC18" s="207"/>
      <c r="AD18" s="207"/>
      <c r="AE18" s="207"/>
      <c r="AF18" s="207"/>
      <c r="AG18" s="208"/>
      <c r="AI18" s="4" t="s">
        <v>6</v>
      </c>
      <c r="AJ18" s="59">
        <v>4.75</v>
      </c>
      <c r="AK18" s="48"/>
    </row>
    <row r="19" spans="1:38" ht="13.5" customHeight="1">
      <c r="A19" s="9">
        <v>0.4375</v>
      </c>
      <c r="B19" s="10"/>
      <c r="C19" s="10"/>
      <c r="D19" s="344" t="s">
        <v>6</v>
      </c>
      <c r="E19" s="345"/>
      <c r="F19" s="365" t="s">
        <v>10</v>
      </c>
      <c r="G19" s="366"/>
      <c r="H19" s="381" t="s">
        <v>5</v>
      </c>
      <c r="I19" s="382"/>
      <c r="J19" s="348" t="s">
        <v>9</v>
      </c>
      <c r="K19" s="349"/>
      <c r="L19" s="377" t="s">
        <v>7</v>
      </c>
      <c r="M19" s="379" t="s">
        <v>10</v>
      </c>
      <c r="N19" s="186" t="s">
        <v>14</v>
      </c>
      <c r="O19" s="187"/>
      <c r="P19" s="332" t="s">
        <v>7</v>
      </c>
      <c r="Q19" s="333"/>
      <c r="R19" s="381" t="s">
        <v>5</v>
      </c>
      <c r="S19" s="382"/>
      <c r="T19" s="348" t="s">
        <v>9</v>
      </c>
      <c r="U19" s="349"/>
      <c r="V19" s="365" t="s">
        <v>10</v>
      </c>
      <c r="W19" s="366"/>
      <c r="X19" s="348" t="s">
        <v>9</v>
      </c>
      <c r="Y19" s="349"/>
      <c r="Z19" s="361" t="s">
        <v>8</v>
      </c>
      <c r="AA19" s="362"/>
      <c r="AB19" s="270">
        <f>$A19</f>
        <v>0.4375</v>
      </c>
      <c r="AC19" s="271"/>
      <c r="AD19" s="69">
        <f>$A19</f>
        <v>0.4375</v>
      </c>
      <c r="AE19" s="12">
        <f>$A19</f>
        <v>0.4375</v>
      </c>
      <c r="AF19" s="254">
        <f>$A19</f>
        <v>0.4375</v>
      </c>
      <c r="AG19" s="255"/>
      <c r="AI19" s="4" t="s">
        <v>8</v>
      </c>
      <c r="AJ19" s="59">
        <v>4.75</v>
      </c>
      <c r="AK19" s="48"/>
    </row>
    <row r="20" spans="1:38" ht="13.5" customHeight="1">
      <c r="A20" s="9">
        <v>0.44791666666666702</v>
      </c>
      <c r="D20" s="344"/>
      <c r="E20" s="345"/>
      <c r="F20" s="365"/>
      <c r="G20" s="366"/>
      <c r="H20" s="381"/>
      <c r="I20" s="382"/>
      <c r="J20" s="348"/>
      <c r="K20" s="349"/>
      <c r="L20" s="377"/>
      <c r="M20" s="379"/>
      <c r="N20" s="186"/>
      <c r="O20" s="187"/>
      <c r="P20" s="332"/>
      <c r="Q20" s="333"/>
      <c r="R20" s="381"/>
      <c r="S20" s="382"/>
      <c r="T20" s="348"/>
      <c r="U20" s="349"/>
      <c r="V20" s="365"/>
      <c r="W20" s="366"/>
      <c r="X20" s="348"/>
      <c r="Y20" s="349"/>
      <c r="Z20" s="361"/>
      <c r="AA20" s="362"/>
      <c r="AB20" s="258" t="s">
        <v>6</v>
      </c>
      <c r="AC20" s="259"/>
      <c r="AD20" s="248" t="s">
        <v>7</v>
      </c>
      <c r="AE20" s="407" t="s">
        <v>10</v>
      </c>
      <c r="AF20" s="262" t="s">
        <v>9</v>
      </c>
      <c r="AG20" s="263"/>
      <c r="AI20" s="4" t="s">
        <v>9</v>
      </c>
      <c r="AJ20" s="59">
        <v>4.75</v>
      </c>
      <c r="AK20" s="48"/>
    </row>
    <row r="21" spans="1:38" ht="13.5" customHeight="1">
      <c r="A21" s="9">
        <v>0.45833333333333298</v>
      </c>
      <c r="B21" s="10"/>
      <c r="C21" s="10"/>
      <c r="D21" s="346"/>
      <c r="E21" s="347"/>
      <c r="F21" s="367"/>
      <c r="G21" s="368"/>
      <c r="H21" s="383"/>
      <c r="I21" s="384"/>
      <c r="J21" s="350"/>
      <c r="K21" s="351"/>
      <c r="L21" s="378"/>
      <c r="M21" s="380"/>
      <c r="N21" s="188"/>
      <c r="O21" s="189"/>
      <c r="P21" s="334"/>
      <c r="Q21" s="335"/>
      <c r="R21" s="383"/>
      <c r="S21" s="384"/>
      <c r="T21" s="350"/>
      <c r="U21" s="351"/>
      <c r="V21" s="367"/>
      <c r="W21" s="368"/>
      <c r="X21" s="350"/>
      <c r="Y21" s="351"/>
      <c r="Z21" s="363"/>
      <c r="AA21" s="364"/>
      <c r="AB21" s="260"/>
      <c r="AC21" s="261"/>
      <c r="AD21" s="249"/>
      <c r="AE21" s="408"/>
      <c r="AF21" s="264"/>
      <c r="AG21" s="265"/>
      <c r="AI21" s="4" t="s">
        <v>10</v>
      </c>
      <c r="AJ21" s="59">
        <v>3.75</v>
      </c>
      <c r="AK21" s="48"/>
    </row>
    <row r="22" spans="1:38" ht="13.5" customHeight="1">
      <c r="A22" s="9">
        <v>0.46875</v>
      </c>
      <c r="B22" s="10"/>
      <c r="C22" s="10"/>
      <c r="D22" s="291">
        <f>$A22</f>
        <v>0.46875</v>
      </c>
      <c r="E22" s="308"/>
      <c r="F22" s="240">
        <f>$A22</f>
        <v>0.46875</v>
      </c>
      <c r="G22" s="241"/>
      <c r="H22" s="256">
        <f>$A22</f>
        <v>0.46875</v>
      </c>
      <c r="I22" s="257"/>
      <c r="J22" s="240">
        <f>$A22</f>
        <v>0.46875</v>
      </c>
      <c r="K22" s="241"/>
      <c r="L22" s="12">
        <f>$A22</f>
        <v>0.46875</v>
      </c>
      <c r="M22" s="69">
        <f>$A22</f>
        <v>0.46875</v>
      </c>
      <c r="N22" s="270">
        <f>$A22</f>
        <v>0.46875</v>
      </c>
      <c r="O22" s="331"/>
      <c r="P22" s="291">
        <f>$A22</f>
        <v>0.46875</v>
      </c>
      <c r="Q22" s="308"/>
      <c r="R22" s="270">
        <f>$A22</f>
        <v>0.46875</v>
      </c>
      <c r="S22" s="331"/>
      <c r="T22" s="240">
        <f>$A22</f>
        <v>0.46875</v>
      </c>
      <c r="U22" s="241"/>
      <c r="V22" s="390">
        <f>$A22</f>
        <v>0.46875</v>
      </c>
      <c r="W22" s="391"/>
      <c r="X22" s="391"/>
      <c r="Y22" s="391"/>
      <c r="Z22" s="391"/>
      <c r="AA22" s="392"/>
      <c r="AB22" s="254">
        <f>$A22</f>
        <v>0.46875</v>
      </c>
      <c r="AC22" s="255"/>
      <c r="AD22" s="12">
        <f>$A22</f>
        <v>0.46875</v>
      </c>
      <c r="AE22" s="69">
        <f>$A22</f>
        <v>0.46875</v>
      </c>
      <c r="AF22" s="240">
        <f>$A22</f>
        <v>0.46875</v>
      </c>
      <c r="AG22" s="241"/>
      <c r="AI22" s="4" t="s">
        <v>7</v>
      </c>
      <c r="AJ22" s="59">
        <v>3.75</v>
      </c>
      <c r="AK22" s="48"/>
    </row>
    <row r="23" spans="1:38" ht="13.5" customHeight="1">
      <c r="A23" s="9">
        <v>0.47916666666666702</v>
      </c>
      <c r="B23" s="10"/>
      <c r="C23" s="10"/>
      <c r="D23" s="381" t="s">
        <v>5</v>
      </c>
      <c r="E23" s="382"/>
      <c r="F23" s="361" t="s">
        <v>8</v>
      </c>
      <c r="G23" s="362"/>
      <c r="H23" s="332" t="s">
        <v>7</v>
      </c>
      <c r="I23" s="333"/>
      <c r="J23" s="361" t="s">
        <v>8</v>
      </c>
      <c r="K23" s="362"/>
      <c r="L23" s="379" t="s">
        <v>10</v>
      </c>
      <c r="M23" s="377" t="s">
        <v>7</v>
      </c>
      <c r="N23" s="344" t="s">
        <v>6</v>
      </c>
      <c r="O23" s="345"/>
      <c r="P23" s="381" t="s">
        <v>5</v>
      </c>
      <c r="Q23" s="382"/>
      <c r="R23" s="344" t="s">
        <v>6</v>
      </c>
      <c r="S23" s="345"/>
      <c r="T23" s="361" t="s">
        <v>8</v>
      </c>
      <c r="U23" s="362"/>
      <c r="V23" s="401" t="s">
        <v>338</v>
      </c>
      <c r="W23" s="402"/>
      <c r="X23" s="402"/>
      <c r="Y23" s="402"/>
      <c r="Z23" s="402"/>
      <c r="AA23" s="403"/>
      <c r="AB23" s="262" t="s">
        <v>9</v>
      </c>
      <c r="AC23" s="263"/>
      <c r="AD23" s="407" t="s">
        <v>10</v>
      </c>
      <c r="AE23" s="248" t="s">
        <v>7</v>
      </c>
      <c r="AF23" s="250" t="s">
        <v>8</v>
      </c>
      <c r="AG23" s="251"/>
      <c r="AI23" s="4" t="s">
        <v>5</v>
      </c>
      <c r="AJ23" s="59">
        <v>2</v>
      </c>
      <c r="AK23" s="48"/>
    </row>
    <row r="24" spans="1:38" ht="13.5" customHeight="1">
      <c r="A24" s="9">
        <v>0.48958333333333298</v>
      </c>
      <c r="D24" s="381"/>
      <c r="E24" s="382"/>
      <c r="F24" s="361"/>
      <c r="G24" s="362"/>
      <c r="H24" s="332"/>
      <c r="I24" s="333"/>
      <c r="J24" s="361"/>
      <c r="K24" s="362"/>
      <c r="L24" s="379"/>
      <c r="M24" s="377"/>
      <c r="N24" s="344"/>
      <c r="O24" s="345"/>
      <c r="P24" s="381"/>
      <c r="Q24" s="382"/>
      <c r="R24" s="344"/>
      <c r="S24" s="345"/>
      <c r="T24" s="361"/>
      <c r="U24" s="362"/>
      <c r="V24" s="401"/>
      <c r="W24" s="402"/>
      <c r="X24" s="402"/>
      <c r="Y24" s="402"/>
      <c r="Z24" s="402"/>
      <c r="AA24" s="403"/>
      <c r="AB24" s="264"/>
      <c r="AC24" s="265"/>
      <c r="AD24" s="408"/>
      <c r="AE24" s="249"/>
      <c r="AF24" s="252"/>
      <c r="AG24" s="253"/>
      <c r="AI24" s="4" t="s">
        <v>14</v>
      </c>
      <c r="AJ24" s="59">
        <v>3.25</v>
      </c>
      <c r="AK24" s="48"/>
    </row>
    <row r="25" spans="1:38" ht="13.5" customHeight="1">
      <c r="A25" s="9">
        <v>0.5</v>
      </c>
      <c r="B25" s="10"/>
      <c r="C25" s="10"/>
      <c r="D25" s="383"/>
      <c r="E25" s="384"/>
      <c r="F25" s="363"/>
      <c r="G25" s="364"/>
      <c r="H25" s="334"/>
      <c r="I25" s="335"/>
      <c r="J25" s="363"/>
      <c r="K25" s="364"/>
      <c r="L25" s="380"/>
      <c r="M25" s="378"/>
      <c r="N25" s="346"/>
      <c r="O25" s="347"/>
      <c r="P25" s="383"/>
      <c r="Q25" s="384"/>
      <c r="R25" s="346"/>
      <c r="S25" s="347"/>
      <c r="T25" s="363"/>
      <c r="U25" s="364"/>
      <c r="V25" s="437"/>
      <c r="W25" s="438"/>
      <c r="X25" s="438"/>
      <c r="Y25" s="438"/>
      <c r="Z25" s="438"/>
      <c r="AA25" s="439"/>
      <c r="AB25" s="212">
        <f>$A25</f>
        <v>0.5</v>
      </c>
      <c r="AC25" s="213"/>
      <c r="AD25" s="213"/>
      <c r="AE25" s="213"/>
      <c r="AF25" s="213"/>
      <c r="AG25" s="214"/>
      <c r="AI25" s="4" t="s">
        <v>11</v>
      </c>
      <c r="AJ25" s="59">
        <v>2.5</v>
      </c>
      <c r="AK25" s="48"/>
    </row>
    <row r="26" spans="1:38" ht="13.5" customHeight="1">
      <c r="A26" s="9">
        <v>0.51041666666666696</v>
      </c>
      <c r="B26" s="10"/>
      <c r="C26" s="10"/>
      <c r="D26" s="212">
        <f>$A26</f>
        <v>0.51041666666666696</v>
      </c>
      <c r="E26" s="213"/>
      <c r="F26" s="213"/>
      <c r="G26" s="213"/>
      <c r="H26" s="213"/>
      <c r="I26" s="214"/>
      <c r="J26" s="411">
        <f>$A26</f>
        <v>0.51041666666666696</v>
      </c>
      <c r="K26" s="213"/>
      <c r="L26" s="213"/>
      <c r="M26" s="213"/>
      <c r="N26" s="213"/>
      <c r="O26" s="214"/>
      <c r="P26" s="411">
        <f>$A26</f>
        <v>0.51041666666666696</v>
      </c>
      <c r="Q26" s="213"/>
      <c r="R26" s="213"/>
      <c r="S26" s="213"/>
      <c r="T26" s="213"/>
      <c r="U26" s="214"/>
      <c r="V26" s="212">
        <f>$A26</f>
        <v>0.51041666666666696</v>
      </c>
      <c r="W26" s="213"/>
      <c r="X26" s="213"/>
      <c r="Y26" s="213"/>
      <c r="Z26" s="213"/>
      <c r="AA26" s="214"/>
      <c r="AB26" s="203" t="s">
        <v>11</v>
      </c>
      <c r="AC26" s="204"/>
      <c r="AD26" s="204"/>
      <c r="AE26" s="204"/>
      <c r="AF26" s="204"/>
      <c r="AG26" s="205"/>
      <c r="AI26" s="16" t="s">
        <v>51</v>
      </c>
      <c r="AJ26" s="59">
        <v>2</v>
      </c>
      <c r="AK26" s="48"/>
    </row>
    <row r="27" spans="1:38" ht="13.5" customHeight="1">
      <c r="A27" s="9">
        <v>0.52083333333333304</v>
      </c>
      <c r="B27" s="10"/>
      <c r="C27" s="10"/>
      <c r="D27" s="203" t="s">
        <v>11</v>
      </c>
      <c r="E27" s="204"/>
      <c r="F27" s="204"/>
      <c r="G27" s="204"/>
      <c r="H27" s="204"/>
      <c r="I27" s="205"/>
      <c r="J27" s="204" t="s">
        <v>11</v>
      </c>
      <c r="K27" s="204"/>
      <c r="L27" s="204"/>
      <c r="M27" s="204"/>
      <c r="N27" s="204"/>
      <c r="O27" s="205"/>
      <c r="P27" s="204" t="s">
        <v>11</v>
      </c>
      <c r="Q27" s="204"/>
      <c r="R27" s="204"/>
      <c r="S27" s="204"/>
      <c r="T27" s="204"/>
      <c r="U27" s="205"/>
      <c r="V27" s="203" t="s">
        <v>11</v>
      </c>
      <c r="W27" s="204"/>
      <c r="X27" s="204"/>
      <c r="Y27" s="204"/>
      <c r="Z27" s="204"/>
      <c r="AA27" s="204"/>
      <c r="AB27" s="374">
        <f>$A27</f>
        <v>0.52083333333333304</v>
      </c>
      <c r="AC27" s="375"/>
      <c r="AD27" s="375"/>
      <c r="AE27" s="375"/>
      <c r="AF27" s="375"/>
      <c r="AG27" s="376"/>
      <c r="AI27" s="4" t="s">
        <v>21</v>
      </c>
      <c r="AJ27" s="59">
        <v>2</v>
      </c>
      <c r="AK27" s="48"/>
    </row>
    <row r="28" spans="1:38" ht="13.5" customHeight="1">
      <c r="A28" s="9">
        <v>0.53125</v>
      </c>
      <c r="D28" s="256">
        <f>$A28</f>
        <v>0.53125</v>
      </c>
      <c r="E28" s="257"/>
      <c r="F28" s="254">
        <f>$A28</f>
        <v>0.53125</v>
      </c>
      <c r="G28" s="255"/>
      <c r="H28" s="238">
        <f>$A28</f>
        <v>0.53125</v>
      </c>
      <c r="I28" s="239"/>
      <c r="J28" s="270">
        <f>$A28</f>
        <v>0.53125</v>
      </c>
      <c r="K28" s="331"/>
      <c r="L28" s="184">
        <f>$A28</f>
        <v>0.53125</v>
      </c>
      <c r="M28" s="185"/>
      <c r="N28" s="254">
        <f>$A28</f>
        <v>0.53125</v>
      </c>
      <c r="O28" s="255"/>
      <c r="P28" s="270">
        <f>$A28</f>
        <v>0.53125</v>
      </c>
      <c r="Q28" s="331"/>
      <c r="R28" s="254">
        <f>$A28</f>
        <v>0.53125</v>
      </c>
      <c r="S28" s="255"/>
      <c r="T28" s="256">
        <f>$A28</f>
        <v>0.53125</v>
      </c>
      <c r="U28" s="257"/>
      <c r="V28" s="215">
        <f>$A28</f>
        <v>0.53125</v>
      </c>
      <c r="W28" s="216"/>
      <c r="X28" s="216"/>
      <c r="Y28" s="216"/>
      <c r="Z28" s="216"/>
      <c r="AA28" s="216"/>
      <c r="AB28" s="440" t="s">
        <v>335</v>
      </c>
      <c r="AC28" s="441"/>
      <c r="AD28" s="441"/>
      <c r="AE28" s="441"/>
      <c r="AF28" s="441"/>
      <c r="AG28" s="442"/>
      <c r="AI28" s="4" t="s">
        <v>25</v>
      </c>
      <c r="AJ28" s="59">
        <v>0.5</v>
      </c>
      <c r="AK28" s="48"/>
    </row>
    <row r="29" spans="1:38" ht="13.5" customHeight="1">
      <c r="A29" s="9">
        <v>4.1666666666666664E-2</v>
      </c>
      <c r="B29" s="10"/>
      <c r="C29" s="10"/>
      <c r="D29" s="332" t="s">
        <v>7</v>
      </c>
      <c r="E29" s="333"/>
      <c r="F29" s="348" t="s">
        <v>9</v>
      </c>
      <c r="G29" s="349"/>
      <c r="H29" s="365" t="s">
        <v>10</v>
      </c>
      <c r="I29" s="366"/>
      <c r="J29" s="344" t="s">
        <v>6</v>
      </c>
      <c r="K29" s="345"/>
      <c r="L29" s="186" t="s">
        <v>14</v>
      </c>
      <c r="M29" s="187"/>
      <c r="N29" s="348" t="s">
        <v>9</v>
      </c>
      <c r="O29" s="349"/>
      <c r="P29" s="344" t="s">
        <v>6</v>
      </c>
      <c r="Q29" s="345"/>
      <c r="R29" s="348" t="s">
        <v>9</v>
      </c>
      <c r="S29" s="349"/>
      <c r="T29" s="332" t="s">
        <v>7</v>
      </c>
      <c r="U29" s="333"/>
      <c r="V29" s="194" t="s">
        <v>21</v>
      </c>
      <c r="W29" s="195"/>
      <c r="X29" s="195"/>
      <c r="Y29" s="195"/>
      <c r="Z29" s="195"/>
      <c r="AA29" s="195"/>
      <c r="AB29" s="440"/>
      <c r="AC29" s="441"/>
      <c r="AD29" s="441"/>
      <c r="AE29" s="441"/>
      <c r="AF29" s="441"/>
      <c r="AG29" s="442"/>
      <c r="AI29" s="4" t="s">
        <v>39</v>
      </c>
      <c r="AJ29" s="59">
        <v>0</v>
      </c>
      <c r="AK29" s="48"/>
    </row>
    <row r="30" spans="1:38" ht="13.5" customHeight="1">
      <c r="A30" s="9">
        <v>5.2083333333333336E-2</v>
      </c>
      <c r="B30" s="10"/>
      <c r="C30" s="10"/>
      <c r="D30" s="332"/>
      <c r="E30" s="333"/>
      <c r="F30" s="348"/>
      <c r="G30" s="349"/>
      <c r="H30" s="365"/>
      <c r="I30" s="366"/>
      <c r="J30" s="344"/>
      <c r="K30" s="345"/>
      <c r="L30" s="186"/>
      <c r="M30" s="187"/>
      <c r="N30" s="348"/>
      <c r="O30" s="349"/>
      <c r="P30" s="344"/>
      <c r="Q30" s="345"/>
      <c r="R30" s="348"/>
      <c r="S30" s="349"/>
      <c r="T30" s="332"/>
      <c r="U30" s="333"/>
      <c r="V30" s="194"/>
      <c r="W30" s="195"/>
      <c r="X30" s="195"/>
      <c r="Y30" s="195"/>
      <c r="Z30" s="195"/>
      <c r="AA30" s="195"/>
      <c r="AB30" s="440"/>
      <c r="AC30" s="441"/>
      <c r="AD30" s="441"/>
      <c r="AE30" s="441"/>
      <c r="AF30" s="441"/>
      <c r="AG30" s="442"/>
      <c r="AI30" s="4" t="s">
        <v>52</v>
      </c>
      <c r="AJ30" s="59">
        <v>1</v>
      </c>
      <c r="AK30" s="48"/>
    </row>
    <row r="31" spans="1:38" ht="13.5" customHeight="1">
      <c r="A31" s="9">
        <v>6.25E-2</v>
      </c>
      <c r="B31" s="10"/>
      <c r="C31" s="10"/>
      <c r="D31" s="334"/>
      <c r="E31" s="335"/>
      <c r="F31" s="350"/>
      <c r="G31" s="351"/>
      <c r="H31" s="367"/>
      <c r="I31" s="368"/>
      <c r="J31" s="346"/>
      <c r="K31" s="347"/>
      <c r="L31" s="188"/>
      <c r="M31" s="189"/>
      <c r="N31" s="350"/>
      <c r="O31" s="351"/>
      <c r="P31" s="346"/>
      <c r="Q31" s="347"/>
      <c r="R31" s="350"/>
      <c r="S31" s="351"/>
      <c r="T31" s="334"/>
      <c r="U31" s="335"/>
      <c r="V31" s="194"/>
      <c r="W31" s="195"/>
      <c r="X31" s="195"/>
      <c r="Y31" s="195"/>
      <c r="Z31" s="195"/>
      <c r="AA31" s="195"/>
      <c r="AB31" s="440"/>
      <c r="AC31" s="441"/>
      <c r="AD31" s="441"/>
      <c r="AE31" s="441"/>
      <c r="AF31" s="441"/>
      <c r="AG31" s="442"/>
    </row>
    <row r="32" spans="1:38" s="4" customFormat="1" ht="13.5" customHeight="1">
      <c r="A32" s="9">
        <v>7.2916666666666699E-2</v>
      </c>
      <c r="B32" s="162"/>
      <c r="C32" s="162"/>
      <c r="D32" s="238">
        <f>$A32</f>
        <v>7.2916666666666699E-2</v>
      </c>
      <c r="E32" s="239"/>
      <c r="F32" s="270">
        <f>$A32</f>
        <v>7.2916666666666699E-2</v>
      </c>
      <c r="G32" s="331"/>
      <c r="H32" s="240">
        <f>$A32</f>
        <v>7.2916666666666699E-2</v>
      </c>
      <c r="I32" s="241"/>
      <c r="J32" s="184">
        <f>$A32</f>
        <v>7.2916666666666699E-2</v>
      </c>
      <c r="K32" s="185"/>
      <c r="L32" s="254">
        <f>$A32</f>
        <v>7.2916666666666699E-2</v>
      </c>
      <c r="M32" s="255"/>
      <c r="N32" s="240">
        <f>$A32</f>
        <v>7.2916666666666699E-2</v>
      </c>
      <c r="O32" s="241"/>
      <c r="P32" s="254">
        <f>$A32</f>
        <v>7.2916666666666699E-2</v>
      </c>
      <c r="Q32" s="255"/>
      <c r="R32" s="240">
        <f>$A32</f>
        <v>7.2916666666666699E-2</v>
      </c>
      <c r="S32" s="241"/>
      <c r="T32" s="270">
        <f>$A32</f>
        <v>7.2916666666666699E-2</v>
      </c>
      <c r="U32" s="331"/>
      <c r="V32" s="194"/>
      <c r="W32" s="195"/>
      <c r="X32" s="195"/>
      <c r="Y32" s="195"/>
      <c r="Z32" s="195"/>
      <c r="AA32" s="195"/>
      <c r="AB32" s="440"/>
      <c r="AC32" s="441"/>
      <c r="AD32" s="441"/>
      <c r="AE32" s="441"/>
      <c r="AF32" s="441"/>
      <c r="AG32" s="442"/>
      <c r="AI32" s="4" t="s">
        <v>58</v>
      </c>
      <c r="AJ32" s="48">
        <f>SUM(AJ18:AJ30)</f>
        <v>35</v>
      </c>
      <c r="AK32" s="49"/>
      <c r="AL32" s="165"/>
    </row>
    <row r="33" spans="1:33" s="4" customFormat="1" ht="13.5" customHeight="1">
      <c r="A33" s="9">
        <v>8.3333333333333398E-2</v>
      </c>
      <c r="B33" s="10"/>
      <c r="C33" s="10"/>
      <c r="D33" s="365" t="s">
        <v>10</v>
      </c>
      <c r="E33" s="366"/>
      <c r="F33" s="344" t="s">
        <v>6</v>
      </c>
      <c r="G33" s="345"/>
      <c r="H33" s="361" t="s">
        <v>8</v>
      </c>
      <c r="I33" s="362"/>
      <c r="J33" s="186" t="s">
        <v>14</v>
      </c>
      <c r="K33" s="187"/>
      <c r="L33" s="348" t="s">
        <v>9</v>
      </c>
      <c r="M33" s="349"/>
      <c r="N33" s="361" t="s">
        <v>8</v>
      </c>
      <c r="O33" s="362"/>
      <c r="P33" s="348" t="s">
        <v>9</v>
      </c>
      <c r="Q33" s="349"/>
      <c r="R33" s="361" t="s">
        <v>8</v>
      </c>
      <c r="S33" s="362"/>
      <c r="T33" s="344" t="s">
        <v>6</v>
      </c>
      <c r="U33" s="345"/>
      <c r="V33" s="194"/>
      <c r="W33" s="195"/>
      <c r="X33" s="195"/>
      <c r="Y33" s="195"/>
      <c r="Z33" s="195"/>
      <c r="AA33" s="195"/>
      <c r="AB33" s="440"/>
      <c r="AC33" s="441"/>
      <c r="AD33" s="441"/>
      <c r="AE33" s="441"/>
      <c r="AF33" s="441"/>
      <c r="AG33" s="442"/>
    </row>
    <row r="34" spans="1:33" s="4" customFormat="1" ht="13.5" customHeight="1">
      <c r="A34" s="9">
        <v>9.3750000000000097E-2</v>
      </c>
      <c r="B34" s="10"/>
      <c r="C34" s="10"/>
      <c r="D34" s="365"/>
      <c r="E34" s="366"/>
      <c r="F34" s="344"/>
      <c r="G34" s="345"/>
      <c r="H34" s="361"/>
      <c r="I34" s="362"/>
      <c r="J34" s="186"/>
      <c r="K34" s="187"/>
      <c r="L34" s="348"/>
      <c r="M34" s="349"/>
      <c r="N34" s="361"/>
      <c r="O34" s="362"/>
      <c r="P34" s="348"/>
      <c r="Q34" s="349"/>
      <c r="R34" s="361"/>
      <c r="S34" s="362"/>
      <c r="T34" s="344"/>
      <c r="U34" s="345"/>
      <c r="V34" s="194"/>
      <c r="W34" s="195"/>
      <c r="X34" s="195"/>
      <c r="Y34" s="195"/>
      <c r="Z34" s="195"/>
      <c r="AA34" s="195"/>
      <c r="AB34" s="440"/>
      <c r="AC34" s="441"/>
      <c r="AD34" s="441"/>
      <c r="AE34" s="441"/>
      <c r="AF34" s="441"/>
      <c r="AG34" s="442"/>
    </row>
    <row r="35" spans="1:33" s="4" customFormat="1" ht="13.5" customHeight="1">
      <c r="A35" s="9">
        <v>0.104166666666667</v>
      </c>
      <c r="B35" s="10"/>
      <c r="C35" s="10"/>
      <c r="D35" s="367"/>
      <c r="E35" s="368"/>
      <c r="F35" s="346"/>
      <c r="G35" s="347"/>
      <c r="H35" s="363"/>
      <c r="I35" s="364"/>
      <c r="J35" s="188"/>
      <c r="K35" s="189"/>
      <c r="L35" s="350"/>
      <c r="M35" s="351"/>
      <c r="N35" s="363"/>
      <c r="O35" s="364"/>
      <c r="P35" s="350"/>
      <c r="Q35" s="351"/>
      <c r="R35" s="363"/>
      <c r="S35" s="364"/>
      <c r="T35" s="346"/>
      <c r="U35" s="347"/>
      <c r="V35" s="197"/>
      <c r="W35" s="198"/>
      <c r="X35" s="198"/>
      <c r="Y35" s="198"/>
      <c r="Z35" s="198"/>
      <c r="AA35" s="198"/>
      <c r="AB35" s="443"/>
      <c r="AC35" s="444"/>
      <c r="AD35" s="444"/>
      <c r="AE35" s="444"/>
      <c r="AF35" s="444"/>
      <c r="AG35" s="445"/>
    </row>
    <row r="36" spans="1:33" s="4" customFormat="1" ht="13.5" customHeight="1">
      <c r="A36" s="9">
        <v>0.114583333333333</v>
      </c>
      <c r="B36" s="162"/>
      <c r="C36" s="162"/>
      <c r="D36" s="165"/>
      <c r="E36" s="165"/>
      <c r="F36" s="163"/>
      <c r="G36" s="18"/>
      <c r="H36" s="165"/>
      <c r="I36" s="165"/>
      <c r="J36" s="165"/>
      <c r="K36" s="165"/>
      <c r="L36" s="163"/>
      <c r="M36" s="18"/>
      <c r="N36" s="165"/>
      <c r="O36" s="165"/>
      <c r="P36" s="436" t="s">
        <v>341</v>
      </c>
      <c r="Q36" s="436"/>
      <c r="R36" s="436"/>
      <c r="S36" s="436"/>
      <c r="T36" s="436"/>
      <c r="U36" s="436"/>
      <c r="V36" s="165"/>
      <c r="W36" s="165"/>
      <c r="X36" s="165"/>
      <c r="Y36" s="165"/>
      <c r="Z36" s="165"/>
      <c r="AA36" s="165"/>
    </row>
    <row r="37" spans="1:33" s="4" customFormat="1" ht="13.5" customHeight="1">
      <c r="A37" s="9">
        <v>0.124999999999999</v>
      </c>
      <c r="B37" s="10"/>
      <c r="C37" s="10"/>
      <c r="D37" s="191" t="s">
        <v>304</v>
      </c>
      <c r="E37" s="192"/>
      <c r="F37" s="192"/>
      <c r="G37" s="192"/>
      <c r="H37" s="192"/>
      <c r="I37" s="193"/>
      <c r="J37" s="191" t="s">
        <v>303</v>
      </c>
      <c r="K37" s="192"/>
      <c r="L37" s="192"/>
      <c r="M37" s="192"/>
      <c r="N37" s="192"/>
      <c r="O37" s="193"/>
      <c r="P37" s="191" t="s">
        <v>304</v>
      </c>
      <c r="Q37" s="192"/>
      <c r="R37" s="192"/>
      <c r="S37" s="192"/>
      <c r="T37" s="192"/>
      <c r="U37" s="193"/>
      <c r="V37" s="191" t="s">
        <v>303</v>
      </c>
      <c r="W37" s="192"/>
      <c r="X37" s="192"/>
      <c r="Y37" s="192"/>
      <c r="Z37" s="192"/>
      <c r="AA37" s="193"/>
      <c r="AB37" s="61"/>
      <c r="AC37" s="165"/>
      <c r="AD37" s="165"/>
      <c r="AE37" s="165"/>
      <c r="AF37" s="165"/>
      <c r="AG37" s="165"/>
    </row>
    <row r="38" spans="1:33" s="4" customFormat="1" ht="13.5" customHeight="1">
      <c r="A38" s="9">
        <v>0.13541666666666499</v>
      </c>
      <c r="B38" s="10"/>
      <c r="C38" s="10"/>
      <c r="D38" s="315" t="s">
        <v>310</v>
      </c>
      <c r="E38" s="315"/>
      <c r="F38" s="315"/>
      <c r="G38" s="315"/>
      <c r="H38" s="315"/>
      <c r="I38" s="31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W38" s="41"/>
      <c r="X38" s="41"/>
      <c r="Y38" s="41"/>
      <c r="Z38" s="41"/>
      <c r="AA38" s="41"/>
      <c r="AB38" s="201" t="s">
        <v>340</v>
      </c>
      <c r="AC38" s="201"/>
      <c r="AD38" s="201"/>
      <c r="AE38" s="201"/>
      <c r="AF38" s="201"/>
      <c r="AG38" s="201"/>
    </row>
    <row r="39" spans="1:33" s="4" customFormat="1" ht="13.5" customHeight="1">
      <c r="A39" s="9">
        <v>0.14583333333333101</v>
      </c>
      <c r="B39" s="10"/>
      <c r="C39" s="10"/>
      <c r="D39" s="173"/>
      <c r="E39" s="165"/>
      <c r="F39" s="165"/>
      <c r="G39" s="165"/>
      <c r="H39" s="165"/>
      <c r="I39" s="165"/>
      <c r="J39" s="177"/>
      <c r="K39" s="165"/>
      <c r="M39" s="165"/>
      <c r="N39" s="165"/>
      <c r="O39" s="165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</row>
    <row r="40" spans="1:33" s="4" customFormat="1" ht="13.5" customHeight="1">
      <c r="A40" s="9">
        <v>0.156249999999997</v>
      </c>
      <c r="B40" s="10"/>
      <c r="C40" s="10"/>
      <c r="D40" s="236" t="s">
        <v>336</v>
      </c>
      <c r="E40" s="236"/>
      <c r="F40" s="236"/>
      <c r="G40" s="236"/>
      <c r="H40" s="236"/>
      <c r="I40" s="236"/>
      <c r="J40" s="236" t="s">
        <v>353</v>
      </c>
      <c r="K40" s="236"/>
      <c r="L40" s="236"/>
      <c r="M40" s="236"/>
      <c r="N40" s="236"/>
      <c r="O40" s="236"/>
      <c r="P40" s="236" t="s">
        <v>354</v>
      </c>
      <c r="Q40" s="236"/>
      <c r="R40" s="236"/>
      <c r="S40" s="236"/>
      <c r="T40" s="236"/>
      <c r="U40" s="236"/>
      <c r="V40" s="236" t="s">
        <v>342</v>
      </c>
      <c r="W40" s="236"/>
      <c r="X40" s="236"/>
      <c r="Y40" s="236"/>
      <c r="Z40" s="236"/>
      <c r="AA40" s="236"/>
      <c r="AB40" s="236" t="s">
        <v>343</v>
      </c>
      <c r="AC40" s="236"/>
      <c r="AD40" s="236"/>
      <c r="AE40" s="236"/>
      <c r="AF40" s="236"/>
      <c r="AG40" s="236"/>
    </row>
    <row r="41" spans="1:33" s="4" customFormat="1" ht="13.5" customHeight="1">
      <c r="A41" s="9">
        <v>0.16666666666666299</v>
      </c>
      <c r="B41" s="10"/>
      <c r="C41" s="10"/>
      <c r="D41" s="5"/>
      <c r="E41" s="5"/>
      <c r="F41" s="5"/>
      <c r="G41" s="5"/>
      <c r="H41" s="5"/>
      <c r="I41" s="5"/>
      <c r="J41" s="165"/>
      <c r="K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</row>
    <row r="42" spans="1:33" s="4" customFormat="1" ht="13.5" customHeight="1">
      <c r="A42" s="9">
        <v>0.17708333333332901</v>
      </c>
      <c r="B42" s="162"/>
      <c r="C42" s="162"/>
      <c r="D42" s="165"/>
      <c r="E42" s="165"/>
      <c r="F42" s="165"/>
      <c r="G42" s="165"/>
      <c r="H42" s="165"/>
      <c r="I42" s="165"/>
      <c r="K42" s="165"/>
      <c r="L42" s="165"/>
      <c r="M42" s="165"/>
      <c r="N42" s="165"/>
      <c r="O42" s="165"/>
      <c r="P42" s="5"/>
      <c r="Q42" s="5"/>
      <c r="R42" s="5"/>
      <c r="S42" s="5"/>
      <c r="T42" s="5"/>
      <c r="U42" s="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</row>
    <row r="44" spans="1:33" ht="12.75" customHeight="1">
      <c r="I44" s="5"/>
    </row>
    <row r="47" spans="1:33">
      <c r="I47" s="5"/>
    </row>
    <row r="48" spans="1:33" ht="12.75" customHeight="1"/>
    <row r="50" spans="9:9">
      <c r="I50" s="5"/>
    </row>
    <row r="54" spans="9:9">
      <c r="I54" s="5"/>
    </row>
    <row r="57" spans="9:9">
      <c r="I57" s="5"/>
    </row>
    <row r="60" spans="9:9">
      <c r="I60" s="5"/>
    </row>
    <row r="63" spans="9:9">
      <c r="I63" s="5"/>
    </row>
  </sheetData>
  <mergeCells count="230">
    <mergeCell ref="D6:I6"/>
    <mergeCell ref="J6:O6"/>
    <mergeCell ref="P6:U6"/>
    <mergeCell ref="V6:AA6"/>
    <mergeCell ref="AB6:AG6"/>
    <mergeCell ref="AB7:AC7"/>
    <mergeCell ref="AD7:AE7"/>
    <mergeCell ref="AF7:AG7"/>
    <mergeCell ref="T7:U7"/>
    <mergeCell ref="V7:W7"/>
    <mergeCell ref="X7:Y7"/>
    <mergeCell ref="Z7:AA7"/>
    <mergeCell ref="P7:Q7"/>
    <mergeCell ref="R7:S7"/>
    <mergeCell ref="D7:E7"/>
    <mergeCell ref="F7:G7"/>
    <mergeCell ref="H7:I7"/>
    <mergeCell ref="J7:K7"/>
    <mergeCell ref="L7:M7"/>
    <mergeCell ref="N7:O7"/>
    <mergeCell ref="H1:AC1"/>
    <mergeCell ref="AD1:AG1"/>
    <mergeCell ref="AD2:AG2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D9:E11"/>
    <mergeCell ref="H9:I11"/>
    <mergeCell ref="J9:K11"/>
    <mergeCell ref="L9:M11"/>
    <mergeCell ref="N9:O11"/>
    <mergeCell ref="P9:Q11"/>
    <mergeCell ref="T8:U8"/>
    <mergeCell ref="V8:W8"/>
    <mergeCell ref="X8:Y8"/>
    <mergeCell ref="D8:E8"/>
    <mergeCell ref="H8:I8"/>
    <mergeCell ref="J8:K8"/>
    <mergeCell ref="L8:M8"/>
    <mergeCell ref="N8:O8"/>
    <mergeCell ref="P8:Q8"/>
    <mergeCell ref="F9:F11"/>
    <mergeCell ref="G9:G11"/>
    <mergeCell ref="T9:U11"/>
    <mergeCell ref="V9:W11"/>
    <mergeCell ref="X9:Y11"/>
    <mergeCell ref="D13:E15"/>
    <mergeCell ref="H13:I15"/>
    <mergeCell ref="J13:K15"/>
    <mergeCell ref="L13:M15"/>
    <mergeCell ref="N13:O15"/>
    <mergeCell ref="AF15:AG16"/>
    <mergeCell ref="AD14:AE14"/>
    <mergeCell ref="AD15:AE16"/>
    <mergeCell ref="V12:W12"/>
    <mergeCell ref="X12:Y12"/>
    <mergeCell ref="Z12:AA12"/>
    <mergeCell ref="D12:E12"/>
    <mergeCell ref="H12:I12"/>
    <mergeCell ref="J12:K12"/>
    <mergeCell ref="L12:M12"/>
    <mergeCell ref="N12:O12"/>
    <mergeCell ref="F13:F15"/>
    <mergeCell ref="G13:G15"/>
    <mergeCell ref="P12:U12"/>
    <mergeCell ref="P13:U15"/>
    <mergeCell ref="D22:E22"/>
    <mergeCell ref="F22:G22"/>
    <mergeCell ref="H22:I22"/>
    <mergeCell ref="J22:K22"/>
    <mergeCell ref="N22:O22"/>
    <mergeCell ref="P22:Q22"/>
    <mergeCell ref="P19:Q21"/>
    <mergeCell ref="R19:S21"/>
    <mergeCell ref="T19:U21"/>
    <mergeCell ref="T22:U22"/>
    <mergeCell ref="D19:E21"/>
    <mergeCell ref="F19:G21"/>
    <mergeCell ref="H19:I21"/>
    <mergeCell ref="J19:K21"/>
    <mergeCell ref="N19:O21"/>
    <mergeCell ref="L19:L21"/>
    <mergeCell ref="M19:M21"/>
    <mergeCell ref="D26:I26"/>
    <mergeCell ref="J26:O26"/>
    <mergeCell ref="P26:U26"/>
    <mergeCell ref="V26:AA26"/>
    <mergeCell ref="AB26:AG26"/>
    <mergeCell ref="T23:U25"/>
    <mergeCell ref="D23:E25"/>
    <mergeCell ref="F23:G25"/>
    <mergeCell ref="H23:I25"/>
    <mergeCell ref="J23:K25"/>
    <mergeCell ref="N23:O25"/>
    <mergeCell ref="P23:Q25"/>
    <mergeCell ref="R23:S25"/>
    <mergeCell ref="L23:L25"/>
    <mergeCell ref="M23:M25"/>
    <mergeCell ref="AB25:AG25"/>
    <mergeCell ref="AF23:AG24"/>
    <mergeCell ref="V29:AA35"/>
    <mergeCell ref="D32:E32"/>
    <mergeCell ref="F32:G32"/>
    <mergeCell ref="D27:I27"/>
    <mergeCell ref="J27:O27"/>
    <mergeCell ref="P27:U27"/>
    <mergeCell ref="V27:AA27"/>
    <mergeCell ref="AB27:AG27"/>
    <mergeCell ref="D28:E28"/>
    <mergeCell ref="F28:G28"/>
    <mergeCell ref="H28:I28"/>
    <mergeCell ref="T28:U28"/>
    <mergeCell ref="V28:AA28"/>
    <mergeCell ref="AB28:AG35"/>
    <mergeCell ref="H32:I32"/>
    <mergeCell ref="D29:E31"/>
    <mergeCell ref="F29:G31"/>
    <mergeCell ref="H29:I31"/>
    <mergeCell ref="P29:Q31"/>
    <mergeCell ref="R29:S31"/>
    <mergeCell ref="J32:K32"/>
    <mergeCell ref="L32:M32"/>
    <mergeCell ref="N32:O32"/>
    <mergeCell ref="J33:K35"/>
    <mergeCell ref="Z19:AA21"/>
    <mergeCell ref="AF22:AG22"/>
    <mergeCell ref="AB22:AC22"/>
    <mergeCell ref="AD20:AD21"/>
    <mergeCell ref="AE20:AE21"/>
    <mergeCell ref="AD23:AD24"/>
    <mergeCell ref="AE23:AE24"/>
    <mergeCell ref="P40:U40"/>
    <mergeCell ref="P39:U39"/>
    <mergeCell ref="P28:Q28"/>
    <mergeCell ref="R28:S28"/>
    <mergeCell ref="V40:AA40"/>
    <mergeCell ref="AB38:AG38"/>
    <mergeCell ref="V39:AA39"/>
    <mergeCell ref="AB39:AG39"/>
    <mergeCell ref="V22:AA22"/>
    <mergeCell ref="V23:AA25"/>
    <mergeCell ref="P36:U36"/>
    <mergeCell ref="P37:U37"/>
    <mergeCell ref="V37:AA37"/>
    <mergeCell ref="P33:Q35"/>
    <mergeCell ref="R33:S35"/>
    <mergeCell ref="T33:U35"/>
    <mergeCell ref="P32:Q32"/>
    <mergeCell ref="AB40:AG40"/>
    <mergeCell ref="AB9:AC10"/>
    <mergeCell ref="AD9:AE10"/>
    <mergeCell ref="AF9:AG10"/>
    <mergeCell ref="AB11:AC11"/>
    <mergeCell ref="AD11:AE11"/>
    <mergeCell ref="AF11:AG11"/>
    <mergeCell ref="AB12:AC13"/>
    <mergeCell ref="AD12:AE13"/>
    <mergeCell ref="AF12:AG13"/>
    <mergeCell ref="AB14:AC14"/>
    <mergeCell ref="AF14:AG14"/>
    <mergeCell ref="AB15:AC16"/>
    <mergeCell ref="AB20:AC21"/>
    <mergeCell ref="AF20:AG21"/>
    <mergeCell ref="AB23:AC24"/>
    <mergeCell ref="V17:AA17"/>
    <mergeCell ref="AB17:AG17"/>
    <mergeCell ref="Z18:AA18"/>
    <mergeCell ref="T18:U18"/>
    <mergeCell ref="V18:W18"/>
    <mergeCell ref="X18:Y18"/>
    <mergeCell ref="Z9:AA11"/>
    <mergeCell ref="AD8:AE8"/>
    <mergeCell ref="AF8:AG8"/>
    <mergeCell ref="Z8:AA8"/>
    <mergeCell ref="AB8:AC8"/>
    <mergeCell ref="V5:AA5"/>
    <mergeCell ref="AB5:AG5"/>
    <mergeCell ref="AB19:AC19"/>
    <mergeCell ref="AF19:AG19"/>
    <mergeCell ref="N18:O18"/>
    <mergeCell ref="D17:I17"/>
    <mergeCell ref="J17:O17"/>
    <mergeCell ref="D18:E18"/>
    <mergeCell ref="F18:G18"/>
    <mergeCell ref="H18:I18"/>
    <mergeCell ref="J18:K18"/>
    <mergeCell ref="AB18:AG18"/>
    <mergeCell ref="D16:I16"/>
    <mergeCell ref="J16:O16"/>
    <mergeCell ref="P16:U16"/>
    <mergeCell ref="V16:AA16"/>
    <mergeCell ref="V13:W15"/>
    <mergeCell ref="X13:Y15"/>
    <mergeCell ref="Z13:AA15"/>
    <mergeCell ref="P5:U5"/>
    <mergeCell ref="V19:W21"/>
    <mergeCell ref="X19:Y21"/>
    <mergeCell ref="J5:O5"/>
    <mergeCell ref="P18:Q18"/>
    <mergeCell ref="J40:O40"/>
    <mergeCell ref="D40:I40"/>
    <mergeCell ref="N33:O35"/>
    <mergeCell ref="R8:S8"/>
    <mergeCell ref="R9:S11"/>
    <mergeCell ref="R22:S22"/>
    <mergeCell ref="J28:K28"/>
    <mergeCell ref="L28:M28"/>
    <mergeCell ref="N28:O28"/>
    <mergeCell ref="J29:K31"/>
    <mergeCell ref="L29:M31"/>
    <mergeCell ref="N29:O31"/>
    <mergeCell ref="R18:S18"/>
    <mergeCell ref="P17:U17"/>
    <mergeCell ref="D38:I38"/>
    <mergeCell ref="D37:I37"/>
    <mergeCell ref="J37:O37"/>
    <mergeCell ref="D33:E35"/>
    <mergeCell ref="F33:G35"/>
    <mergeCell ref="H33:I35"/>
    <mergeCell ref="R32:S32"/>
    <mergeCell ref="T32:U32"/>
    <mergeCell ref="T29:U31"/>
    <mergeCell ref="L33:M35"/>
  </mergeCells>
  <printOptions horizontalCentered="1" verticalCentered="1"/>
  <pageMargins left="0.25" right="0.25" top="0.75" bottom="0.25" header="0" footer="0"/>
  <pageSetup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38</vt:i4>
      </vt:variant>
    </vt:vector>
  </HeadingPairs>
  <TitlesOfParts>
    <vt:vector size="77" baseType="lpstr">
      <vt:lpstr>HOURS</vt:lpstr>
      <vt:lpstr>blank</vt:lpstr>
      <vt:lpstr>0525</vt:lpstr>
      <vt:lpstr>0518</vt:lpstr>
      <vt:lpstr>0511</vt:lpstr>
      <vt:lpstr>0504</vt:lpstr>
      <vt:lpstr>0427</vt:lpstr>
      <vt:lpstr>0420</vt:lpstr>
      <vt:lpstr>0413</vt:lpstr>
      <vt:lpstr>0406</vt:lpstr>
      <vt:lpstr>0330</vt:lpstr>
      <vt:lpstr>0323</vt:lpstr>
      <vt:lpstr>0316</vt:lpstr>
      <vt:lpstr>0302</vt:lpstr>
      <vt:lpstr>0223</vt:lpstr>
      <vt:lpstr>0216</vt:lpstr>
      <vt:lpstr>0209</vt:lpstr>
      <vt:lpstr>0202</vt:lpstr>
      <vt:lpstr>0126</vt:lpstr>
      <vt:lpstr>0119</vt:lpstr>
      <vt:lpstr>0112</vt:lpstr>
      <vt:lpstr>0105</vt:lpstr>
      <vt:lpstr>1215</vt:lpstr>
      <vt:lpstr>1208</vt:lpstr>
      <vt:lpstr>1201</vt:lpstr>
      <vt:lpstr>1124</vt:lpstr>
      <vt:lpstr>1117</vt:lpstr>
      <vt:lpstr>1110</vt:lpstr>
      <vt:lpstr>1103</vt:lpstr>
      <vt:lpstr>1027</vt:lpstr>
      <vt:lpstr>1013</vt:lpstr>
      <vt:lpstr>1006</vt:lpstr>
      <vt:lpstr>0929</vt:lpstr>
      <vt:lpstr>0922</vt:lpstr>
      <vt:lpstr>0915</vt:lpstr>
      <vt:lpstr>0908</vt:lpstr>
      <vt:lpstr>0901</vt:lpstr>
      <vt:lpstr>0825</vt:lpstr>
      <vt:lpstr>0818</vt:lpstr>
      <vt:lpstr>'0105'!Print_Area</vt:lpstr>
      <vt:lpstr>'0112'!Print_Area</vt:lpstr>
      <vt:lpstr>'0119'!Print_Area</vt:lpstr>
      <vt:lpstr>'0126'!Print_Area</vt:lpstr>
      <vt:lpstr>'0202'!Print_Area</vt:lpstr>
      <vt:lpstr>'0209'!Print_Area</vt:lpstr>
      <vt:lpstr>'0216'!Print_Area</vt:lpstr>
      <vt:lpstr>'0223'!Print_Area</vt:lpstr>
      <vt:lpstr>'0302'!Print_Area</vt:lpstr>
      <vt:lpstr>'0316'!Print_Area</vt:lpstr>
      <vt:lpstr>'0323'!Print_Area</vt:lpstr>
      <vt:lpstr>'0330'!Print_Area</vt:lpstr>
      <vt:lpstr>'0406'!Print_Area</vt:lpstr>
      <vt:lpstr>'0413'!Print_Area</vt:lpstr>
      <vt:lpstr>'0420'!Print_Area</vt:lpstr>
      <vt:lpstr>'0427'!Print_Area</vt:lpstr>
      <vt:lpstr>'0504'!Print_Area</vt:lpstr>
      <vt:lpstr>'0511'!Print_Area</vt:lpstr>
      <vt:lpstr>'0518'!Print_Area</vt:lpstr>
      <vt:lpstr>'0525'!Print_Area</vt:lpstr>
      <vt:lpstr>'0818'!Print_Area</vt:lpstr>
      <vt:lpstr>'0825'!Print_Area</vt:lpstr>
      <vt:lpstr>'0901'!Print_Area</vt:lpstr>
      <vt:lpstr>'0908'!Print_Area</vt:lpstr>
      <vt:lpstr>'0915'!Print_Area</vt:lpstr>
      <vt:lpstr>'0922'!Print_Area</vt:lpstr>
      <vt:lpstr>'0929'!Print_Area</vt:lpstr>
      <vt:lpstr>'1006'!Print_Area</vt:lpstr>
      <vt:lpstr>'1013'!Print_Area</vt:lpstr>
      <vt:lpstr>'1027'!Print_Area</vt:lpstr>
      <vt:lpstr>'1103'!Print_Area</vt:lpstr>
      <vt:lpstr>'1110'!Print_Area</vt:lpstr>
      <vt:lpstr>'1117'!Print_Area</vt:lpstr>
      <vt:lpstr>'1124'!Print_Area</vt:lpstr>
      <vt:lpstr>'1201'!Print_Area</vt:lpstr>
      <vt:lpstr>'1208'!Print_Area</vt:lpstr>
      <vt:lpstr>'1215'!Print_Area</vt:lpstr>
      <vt:lpstr>blank!Print_Area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Karen M.</dc:creator>
  <cp:lastModifiedBy>Da-Jin Chu</cp:lastModifiedBy>
  <cp:lastPrinted>2015-09-30T11:34:23Z</cp:lastPrinted>
  <dcterms:created xsi:type="dcterms:W3CDTF">2013-08-19T18:21:33Z</dcterms:created>
  <dcterms:modified xsi:type="dcterms:W3CDTF">2015-10-08T13:27:59Z</dcterms:modified>
</cp:coreProperties>
</file>