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3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E14" i="1"/>
  <c r="D14" i="1"/>
  <c r="H11" i="1"/>
  <c r="H15" i="1"/>
  <c r="G11" i="1"/>
  <c r="G15" i="1"/>
  <c r="F11" i="1"/>
  <c r="F15" i="1"/>
  <c r="E11" i="1"/>
  <c r="E15" i="1"/>
  <c r="D11" i="1"/>
  <c r="D15" i="1"/>
  <c r="C5" i="1"/>
  <c r="C11" i="1"/>
  <c r="C15" i="1"/>
  <c r="C16" i="1"/>
  <c r="D16" i="1"/>
  <c r="E16" i="1"/>
  <c r="F16" i="1"/>
  <c r="G16" i="1"/>
  <c r="H16" i="1"/>
  <c r="K11" i="1"/>
  <c r="L6" i="1"/>
  <c r="L7" i="1"/>
  <c r="L8" i="1"/>
  <c r="L9" i="1"/>
  <c r="L10" i="1"/>
  <c r="L11" i="1"/>
</calcChain>
</file>

<file path=xl/sharedStrings.xml><?xml version="1.0" encoding="utf-8"?>
<sst xmlns="http://schemas.openxmlformats.org/spreadsheetml/2006/main" count="27" uniqueCount="27">
  <si>
    <t>Expenses</t>
  </si>
  <si>
    <t>Salary</t>
  </si>
  <si>
    <t>Office Supplies</t>
  </si>
  <si>
    <t>Travel &amp; Entertainment</t>
  </si>
  <si>
    <t>Manufacturing</t>
  </si>
  <si>
    <t>Legal</t>
  </si>
  <si>
    <t>Total Expenses</t>
  </si>
  <si>
    <t>Cash Balance</t>
  </si>
  <si>
    <t>Cash In</t>
  </si>
  <si>
    <t>Cash out</t>
  </si>
  <si>
    <t>Current Balance</t>
  </si>
  <si>
    <t>Milestones</t>
  </si>
  <si>
    <t>Est. Cost</t>
  </si>
  <si>
    <t>Est. Date</t>
  </si>
  <si>
    <t>Status</t>
  </si>
  <si>
    <t>-</t>
  </si>
  <si>
    <t>Finish all VENA related</t>
  </si>
  <si>
    <t>9/1~10/31</t>
  </si>
  <si>
    <t>Marketing</t>
  </si>
  <si>
    <t>Finish Customer Discovery</t>
  </si>
  <si>
    <t>Development</t>
  </si>
  <si>
    <t>Grant Distribution:</t>
  </si>
  <si>
    <t>Date</t>
  </si>
  <si>
    <t>Amount</t>
  </si>
  <si>
    <t>CFE Grant</t>
  </si>
  <si>
    <t>Total</t>
  </si>
  <si>
    <t>After Taxes (14%)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</si>
</sst>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mmm\-yy;@"/>
    <numFmt numFmtId="165" formatCode="_([$$-409]* #,##0_);_([$$-409]* \(#,##0\);_([$$-409]* &quot;-&quot;??_);_(@_)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165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/>
    <xf numFmtId="165" fontId="0" fillId="0" borderId="5" xfId="0" applyNumberFormat="1" applyBorder="1"/>
    <xf numFmtId="41" fontId="0" fillId="0" borderId="0" xfId="0" applyNumberFormat="1" applyBorder="1"/>
    <xf numFmtId="41" fontId="0" fillId="0" borderId="5" xfId="0" applyNumberFormat="1" applyBorder="1"/>
    <xf numFmtId="165" fontId="0" fillId="0" borderId="6" xfId="0" applyNumberFormat="1" applyBorder="1"/>
    <xf numFmtId="14" fontId="0" fillId="0" borderId="0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4" fontId="0" fillId="0" borderId="0" xfId="0" applyNumberFormat="1" applyFill="1" applyBorder="1"/>
    <xf numFmtId="0" fontId="0" fillId="0" borderId="0" xfId="0" applyAlignment="1">
      <alignment horizontal="left"/>
    </xf>
    <xf numFmtId="14" fontId="6" fillId="0" borderId="0" xfId="0" applyNumberFormat="1" applyFont="1" applyFill="1" applyBorder="1"/>
    <xf numFmtId="16" fontId="0" fillId="0" borderId="0" xfId="0" applyNumberFormat="1"/>
    <xf numFmtId="16" fontId="0" fillId="0" borderId="8" xfId="0" applyNumberFormat="1" applyBorder="1"/>
    <xf numFmtId="0" fontId="0" fillId="0" borderId="8" xfId="0" applyBorder="1"/>
    <xf numFmtId="0" fontId="0" fillId="0" borderId="5" xfId="0" applyFill="1" applyBorder="1"/>
    <xf numFmtId="41" fontId="0" fillId="0" borderId="1" xfId="0" applyNumberFormat="1" applyBorder="1" applyAlignment="1"/>
    <xf numFmtId="44" fontId="0" fillId="0" borderId="1" xfId="3" applyFont="1" applyBorder="1" applyAlignment="1"/>
    <xf numFmtId="0" fontId="5" fillId="2" borderId="0" xfId="4"/>
    <xf numFmtId="0" fontId="5" fillId="2" borderId="0" xfId="4" applyBorder="1"/>
    <xf numFmtId="14" fontId="0" fillId="0" borderId="0" xfId="0" applyNumberFormat="1" applyBorder="1" applyAlignment="1">
      <alignment horizontal="left" vertical="top"/>
    </xf>
  </cellXfs>
  <cellStyles count="5">
    <cellStyle name="Currency" xfId="3" builtinId="4"/>
    <cellStyle name="Followed Hyperlink" xfId="2" builtinId="9" hidden="1"/>
    <cellStyle name="Good" xfId="4" builtinId="26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tabSelected="1" zoomScale="150" zoomScaleNormal="150" zoomScalePageLayoutView="150" workbookViewId="0">
      <selection activeCell="C7" sqref="C7"/>
    </sheetView>
  </sheetViews>
  <sheetFormatPr baseColWidth="10" defaultColWidth="8.83203125" defaultRowHeight="14" x14ac:dyDescent="0"/>
  <cols>
    <col min="1" max="1" width="12.1640625" customWidth="1"/>
    <col min="2" max="2" width="11.5" customWidth="1"/>
    <col min="3" max="3" width="10" bestFit="1" customWidth="1"/>
    <col min="4" max="4" width="11.5" bestFit="1" customWidth="1"/>
    <col min="5" max="5" width="10" bestFit="1" customWidth="1"/>
    <col min="6" max="6" width="11.5" bestFit="1" customWidth="1"/>
    <col min="7" max="8" width="10" bestFit="1" customWidth="1"/>
  </cols>
  <sheetData>
    <row r="1" spans="1:12" ht="15">
      <c r="B1" s="28" t="s">
        <v>24</v>
      </c>
    </row>
    <row r="3" spans="1:12">
      <c r="A3" s="3"/>
      <c r="B3" s="3"/>
      <c r="C3" s="4">
        <v>40664</v>
      </c>
      <c r="D3" s="4">
        <v>40695</v>
      </c>
      <c r="E3" s="4">
        <v>40725</v>
      </c>
      <c r="F3" s="4">
        <v>40756</v>
      </c>
      <c r="G3" s="4">
        <v>40787</v>
      </c>
      <c r="H3" s="5">
        <v>40817</v>
      </c>
    </row>
    <row r="4" spans="1:12">
      <c r="A4" s="6" t="s">
        <v>0</v>
      </c>
      <c r="B4" s="6"/>
      <c r="C4" s="6"/>
      <c r="D4" s="6"/>
      <c r="E4" s="6"/>
      <c r="F4" s="6"/>
      <c r="G4" s="6"/>
      <c r="H4" s="7"/>
      <c r="J4" s="21" t="s">
        <v>21</v>
      </c>
      <c r="K4" s="20"/>
    </row>
    <row r="5" spans="1:12">
      <c r="A5" s="6" t="s">
        <v>1</v>
      </c>
      <c r="B5" s="6"/>
      <c r="C5" s="8">
        <f>1800</f>
        <v>1800</v>
      </c>
      <c r="D5" s="8">
        <v>1200</v>
      </c>
      <c r="E5" s="8">
        <v>1000</v>
      </c>
      <c r="F5" s="8">
        <v>0</v>
      </c>
      <c r="G5" s="8">
        <v>1000</v>
      </c>
      <c r="H5" s="9">
        <v>1000</v>
      </c>
      <c r="J5" s="19" t="s">
        <v>22</v>
      </c>
      <c r="K5" t="s">
        <v>23</v>
      </c>
      <c r="L5" t="s">
        <v>26</v>
      </c>
    </row>
    <row r="6" spans="1:12">
      <c r="A6" s="6" t="s">
        <v>2</v>
      </c>
      <c r="B6" s="6"/>
      <c r="C6" s="10">
        <v>1250</v>
      </c>
      <c r="D6" s="10">
        <v>0</v>
      </c>
      <c r="E6" s="10">
        <v>0</v>
      </c>
      <c r="F6" s="10">
        <v>0</v>
      </c>
      <c r="G6" s="10">
        <v>0</v>
      </c>
      <c r="H6" s="11">
        <v>0</v>
      </c>
      <c r="J6" s="22">
        <v>40705</v>
      </c>
      <c r="K6">
        <v>4000</v>
      </c>
      <c r="L6">
        <f>D14</f>
        <v>4000</v>
      </c>
    </row>
    <row r="7" spans="1:12">
      <c r="A7" s="6" t="s">
        <v>3</v>
      </c>
      <c r="B7" s="6"/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1">
        <v>0</v>
      </c>
      <c r="J7" s="22">
        <v>40735</v>
      </c>
      <c r="K7">
        <v>2600</v>
      </c>
      <c r="L7">
        <f>E14</f>
        <v>2600</v>
      </c>
    </row>
    <row r="8" spans="1:12">
      <c r="A8" s="6" t="s">
        <v>5</v>
      </c>
      <c r="B8" s="6"/>
      <c r="C8" s="10">
        <v>500</v>
      </c>
      <c r="D8" s="10">
        <v>0</v>
      </c>
      <c r="E8" s="10">
        <v>0</v>
      </c>
      <c r="F8" s="10">
        <v>0</v>
      </c>
      <c r="G8" s="10">
        <v>0</v>
      </c>
      <c r="H8" s="11">
        <v>0</v>
      </c>
      <c r="J8" s="22">
        <v>40766</v>
      </c>
      <c r="K8">
        <v>0</v>
      </c>
      <c r="L8">
        <f>F14</f>
        <v>0</v>
      </c>
    </row>
    <row r="9" spans="1:12">
      <c r="A9" s="6" t="s">
        <v>4</v>
      </c>
      <c r="B9" s="6"/>
      <c r="C9" s="10">
        <v>250</v>
      </c>
      <c r="D9" s="10" t="s">
        <v>15</v>
      </c>
      <c r="E9" s="10">
        <v>0</v>
      </c>
      <c r="F9" s="10">
        <v>0</v>
      </c>
      <c r="G9" s="10">
        <v>0</v>
      </c>
      <c r="H9" s="11">
        <v>0</v>
      </c>
      <c r="J9" s="22">
        <v>40797</v>
      </c>
      <c r="K9">
        <v>1400</v>
      </c>
      <c r="L9">
        <f>G14</f>
        <v>1400</v>
      </c>
    </row>
    <row r="10" spans="1:12" ht="15" thickBot="1">
      <c r="A10" s="17" t="s">
        <v>18</v>
      </c>
      <c r="B10" s="6"/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1">
        <v>0</v>
      </c>
      <c r="J10" s="23">
        <v>40827</v>
      </c>
      <c r="K10" s="24">
        <v>0</v>
      </c>
      <c r="L10" s="24">
        <f>H14</f>
        <v>0</v>
      </c>
    </row>
    <row r="11" spans="1:12" ht="15" thickTop="1">
      <c r="A11" s="17" t="s">
        <v>6</v>
      </c>
      <c r="B11" s="6"/>
      <c r="C11" s="1">
        <f t="shared" ref="C11:H11" si="0">SUM(C5:C10)</f>
        <v>3800</v>
      </c>
      <c r="D11" s="1">
        <f t="shared" si="0"/>
        <v>1200</v>
      </c>
      <c r="E11" s="1">
        <f t="shared" si="0"/>
        <v>1000</v>
      </c>
      <c r="F11" s="1">
        <f t="shared" si="0"/>
        <v>0</v>
      </c>
      <c r="G11" s="1">
        <f t="shared" si="0"/>
        <v>1000</v>
      </c>
      <c r="H11" s="12">
        <f t="shared" si="0"/>
        <v>1000</v>
      </c>
      <c r="J11" t="s">
        <v>25</v>
      </c>
      <c r="K11">
        <f>SUM(K6:K10)</f>
        <v>8000</v>
      </c>
      <c r="L11">
        <f>SUM(L6:L10)</f>
        <v>8000</v>
      </c>
    </row>
    <row r="12" spans="1:12">
      <c r="A12" s="6"/>
      <c r="B12" s="6"/>
      <c r="C12" s="6"/>
      <c r="D12" s="6"/>
      <c r="E12" s="6"/>
      <c r="F12" s="6"/>
      <c r="G12" s="6"/>
      <c r="H12" s="7"/>
    </row>
    <row r="13" spans="1:12">
      <c r="A13" s="17" t="s">
        <v>7</v>
      </c>
      <c r="B13" s="6"/>
      <c r="C13" s="6"/>
      <c r="D13" s="6"/>
      <c r="E13" s="6"/>
      <c r="F13" s="6"/>
      <c r="G13" s="6"/>
      <c r="H13" s="7"/>
    </row>
    <row r="14" spans="1:12" ht="15">
      <c r="A14" s="6" t="s">
        <v>8</v>
      </c>
      <c r="B14" s="6"/>
      <c r="C14" s="8">
        <v>0</v>
      </c>
      <c r="D14" s="29">
        <f>K6</f>
        <v>4000</v>
      </c>
      <c r="E14" s="29">
        <f>K7</f>
        <v>2600</v>
      </c>
      <c r="F14" s="18">
        <v>0</v>
      </c>
      <c r="G14" s="29">
        <f>K9</f>
        <v>1400</v>
      </c>
      <c r="H14" s="25">
        <v>0</v>
      </c>
    </row>
    <row r="15" spans="1:12">
      <c r="A15" s="6" t="s">
        <v>9</v>
      </c>
      <c r="B15" s="6"/>
      <c r="C15" s="10">
        <f>C11*-1</f>
        <v>-3800</v>
      </c>
      <c r="D15" s="10">
        <f t="shared" ref="D15:H15" si="1">D11*-1</f>
        <v>-1200</v>
      </c>
      <c r="E15" s="10">
        <f t="shared" si="1"/>
        <v>-1000</v>
      </c>
      <c r="F15" s="10">
        <f t="shared" si="1"/>
        <v>0</v>
      </c>
      <c r="G15" s="10">
        <f t="shared" si="1"/>
        <v>-1000</v>
      </c>
      <c r="H15" s="11">
        <f t="shared" si="1"/>
        <v>-1000</v>
      </c>
    </row>
    <row r="16" spans="1:12">
      <c r="A16" s="17" t="s">
        <v>10</v>
      </c>
      <c r="B16" s="6"/>
      <c r="C16" s="1">
        <f>C14+C15</f>
        <v>-3800</v>
      </c>
      <c r="D16" s="1">
        <f t="shared" ref="D16:H16" si="2">SUM(D14:D15)+C16</f>
        <v>-1000</v>
      </c>
      <c r="E16" s="1">
        <f t="shared" si="2"/>
        <v>600</v>
      </c>
      <c r="F16" s="1">
        <f t="shared" si="2"/>
        <v>600</v>
      </c>
      <c r="G16" s="1">
        <f t="shared" si="2"/>
        <v>1000</v>
      </c>
      <c r="H16" s="12">
        <f t="shared" si="2"/>
        <v>0</v>
      </c>
    </row>
    <row r="17" spans="1:8">
      <c r="A17" s="6"/>
      <c r="B17" s="6"/>
      <c r="C17" s="6"/>
      <c r="D17" s="6"/>
      <c r="E17" s="6"/>
      <c r="F17" s="6"/>
      <c r="G17" s="6"/>
      <c r="H17" s="7"/>
    </row>
    <row r="18" spans="1:8">
      <c r="A18" s="17" t="s">
        <v>11</v>
      </c>
      <c r="B18" s="6"/>
      <c r="C18" s="2" t="s">
        <v>13</v>
      </c>
      <c r="D18" s="2" t="s">
        <v>12</v>
      </c>
      <c r="E18" s="2" t="s">
        <v>14</v>
      </c>
      <c r="F18" s="6"/>
      <c r="G18" s="6"/>
      <c r="H18" s="7"/>
    </row>
    <row r="19" spans="1:8">
      <c r="A19" s="13" t="s">
        <v>16</v>
      </c>
      <c r="B19" s="6"/>
      <c r="C19" s="13">
        <v>40756</v>
      </c>
      <c r="D19" s="8">
        <v>0</v>
      </c>
      <c r="E19" s="6"/>
      <c r="F19" s="6"/>
      <c r="G19" s="6"/>
      <c r="H19" s="7"/>
    </row>
    <row r="20" spans="1:8">
      <c r="A20" s="30" t="s">
        <v>19</v>
      </c>
      <c r="B20" s="30"/>
      <c r="C20" s="13">
        <v>40787</v>
      </c>
      <c r="D20" s="8">
        <v>0</v>
      </c>
      <c r="E20" s="6"/>
      <c r="F20" s="6"/>
      <c r="G20" s="6"/>
      <c r="H20" s="7"/>
    </row>
    <row r="21" spans="1:8">
      <c r="A21" s="14" t="s">
        <v>20</v>
      </c>
      <c r="B21" s="15"/>
      <c r="C21" s="14" t="s">
        <v>17</v>
      </c>
      <c r="D21" s="27">
        <v>0</v>
      </c>
      <c r="E21" s="26"/>
      <c r="F21" s="15"/>
      <c r="G21" s="15"/>
      <c r="H21" s="16"/>
    </row>
    <row r="22" spans="1:8">
      <c r="A22" s="13"/>
      <c r="B22" s="6"/>
      <c r="C22" s="13"/>
      <c r="D22" s="10"/>
      <c r="E22" s="6"/>
      <c r="F22" s="6"/>
      <c r="G22" s="6"/>
      <c r="H22" s="6"/>
    </row>
    <row r="23" spans="1:8">
      <c r="A23" s="19"/>
    </row>
    <row r="24" spans="1:8">
      <c r="A24" s="19"/>
    </row>
  </sheetData>
  <mergeCells count="1">
    <mergeCell ref="A20:B20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dougneal</dc:creator>
  <cp:lastModifiedBy>Dimitriosyutaka Akimaru</cp:lastModifiedBy>
  <cp:lastPrinted>2011-07-21T16:04:47Z</cp:lastPrinted>
  <dcterms:created xsi:type="dcterms:W3CDTF">2010-07-29T21:18:19Z</dcterms:created>
  <dcterms:modified xsi:type="dcterms:W3CDTF">2011-08-11T11:59:23Z</dcterms:modified>
</cp:coreProperties>
</file>