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konrad/Nextcloud/Studium/Semester 2/Quantitative Methoden/"/>
    </mc:Choice>
  </mc:AlternateContent>
  <xr:revisionPtr revIDLastSave="0" documentId="13_ncr:1_{B90E92CA-15A7-3F4D-A973-79DEE02E9C3E}" xr6:coauthVersionLast="47" xr6:coauthVersionMax="47" xr10:uidLastSave="{00000000-0000-0000-0000-000000000000}"/>
  <bookViews>
    <workbookView xWindow="-25300" yWindow="-5280" windowWidth="24920" windowHeight="16900" activeTab="1" xr2:uid="{594B3D04-46BD-FD4C-B48E-16FEC0B537D8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" i="1" l="1"/>
  <c r="A22" i="1"/>
  <c r="D16" i="1"/>
  <c r="B16" i="1"/>
  <c r="A16" i="1"/>
  <c r="E13" i="1" l="1"/>
  <c r="F13" i="1"/>
  <c r="G13" i="1"/>
  <c r="G5" i="1"/>
  <c r="G6" i="1"/>
  <c r="G7" i="1"/>
  <c r="G8" i="1"/>
  <c r="G9" i="1"/>
  <c r="G10" i="1"/>
  <c r="G11" i="1"/>
  <c r="G4" i="1"/>
  <c r="F5" i="1"/>
  <c r="F6" i="1"/>
  <c r="F7" i="1"/>
  <c r="F8" i="1"/>
  <c r="F9" i="1"/>
  <c r="F10" i="1"/>
  <c r="F11" i="1"/>
  <c r="F4" i="1"/>
  <c r="E5" i="1"/>
  <c r="E6" i="1"/>
  <c r="E7" i="1"/>
  <c r="E8" i="1"/>
  <c r="E9" i="1"/>
  <c r="E10" i="1"/>
  <c r="E11" i="1"/>
  <c r="E4" i="1"/>
  <c r="D5" i="1"/>
  <c r="D6" i="1"/>
  <c r="D7" i="1"/>
  <c r="D8" i="1"/>
  <c r="D9" i="1"/>
  <c r="D10" i="1"/>
  <c r="D11" i="1"/>
  <c r="D4" i="1"/>
  <c r="C5" i="1"/>
  <c r="C6" i="1"/>
  <c r="C7" i="1"/>
  <c r="C8" i="1"/>
  <c r="C9" i="1"/>
  <c r="C10" i="1"/>
  <c r="C11" i="1"/>
  <c r="C4" i="1"/>
  <c r="B13" i="1"/>
  <c r="A13" i="1"/>
</calcChain>
</file>

<file path=xl/sharedStrings.xml><?xml version="1.0" encoding="utf-8"?>
<sst xmlns="http://schemas.openxmlformats.org/spreadsheetml/2006/main" count="26" uniqueCount="22">
  <si>
    <t>Aufgabe 20</t>
  </si>
  <si>
    <t>km-stand</t>
  </si>
  <si>
    <t>preis</t>
  </si>
  <si>
    <t>(T km)</t>
  </si>
  <si>
    <t>(T €)</t>
  </si>
  <si>
    <t>km-stand - x</t>
  </si>
  <si>
    <t xml:space="preserve">preis - y </t>
  </si>
  <si>
    <t>Mean</t>
  </si>
  <si>
    <t>x - mean(x)</t>
  </si>
  <si>
    <t>y - mean(y)</t>
  </si>
  <si>
    <t>var(x)</t>
  </si>
  <si>
    <t>var(y)</t>
  </si>
  <si>
    <t>Kovarianz</t>
  </si>
  <si>
    <t>b</t>
  </si>
  <si>
    <t>a</t>
  </si>
  <si>
    <t>R^2</t>
  </si>
  <si>
    <t xml:space="preserve">Angebot </t>
  </si>
  <si>
    <t>40 Tkm</t>
  </si>
  <si>
    <t>9 T€</t>
  </si>
  <si>
    <t>y0</t>
  </si>
  <si>
    <t>Euro</t>
  </si>
  <si>
    <t>&gt; Angebot mit 9000 EUR zu teuer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</si>
</sst>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DC8C1-1528-BF4A-955E-E8B36E17D574}">
  <dimension ref="A1:G24"/>
  <sheetViews>
    <sheetView workbookViewId="0">
      <selection activeCell="A3" sqref="A3:B11"/>
    </sheetView>
  </sheetViews>
  <sheetFormatPr baseColWidth="10" defaultRowHeight="16" x14ac:dyDescent="0.2"/>
  <cols>
    <col min="1" max="1" width="11.33203125" bestFit="1" customWidth="1"/>
    <col min="2" max="2" width="12.1640625" customWidth="1"/>
  </cols>
  <sheetData>
    <row r="1" spans="1:7" x14ac:dyDescent="0.2">
      <c r="A1" t="s">
        <v>0</v>
      </c>
    </row>
    <row r="2" spans="1:7" x14ac:dyDescent="0.2">
      <c r="A2" t="s">
        <v>3</v>
      </c>
      <c r="B2" t="s">
        <v>4</v>
      </c>
    </row>
    <row r="3" spans="1:7" x14ac:dyDescent="0.2">
      <c r="A3" t="s">
        <v>5</v>
      </c>
      <c r="B3" t="s">
        <v>6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 x14ac:dyDescent="0.2">
      <c r="A4">
        <v>14</v>
      </c>
      <c r="B4">
        <v>11.7</v>
      </c>
      <c r="C4">
        <f>A4 - $A$13</f>
        <v>-6</v>
      </c>
      <c r="D4">
        <f>B4 - $B$13</f>
        <v>0.90000000000000036</v>
      </c>
      <c r="E4">
        <f>C4^2</f>
        <v>36</v>
      </c>
      <c r="F4">
        <f>D4^2</f>
        <v>0.81000000000000061</v>
      </c>
      <c r="G4">
        <f>C4 * D4</f>
        <v>-5.4000000000000021</v>
      </c>
    </row>
    <row r="5" spans="1:7" x14ac:dyDescent="0.2">
      <c r="A5">
        <v>9</v>
      </c>
      <c r="B5">
        <v>12</v>
      </c>
      <c r="C5">
        <f t="shared" ref="C5:C11" si="0">A5 - $A$13</f>
        <v>-11</v>
      </c>
      <c r="D5">
        <f t="shared" ref="D5:D11" si="1">B5 - $B$13</f>
        <v>1.2000000000000011</v>
      </c>
      <c r="E5">
        <f t="shared" ref="E5:E11" si="2">C5^2</f>
        <v>121</v>
      </c>
      <c r="F5">
        <f t="shared" ref="F5:F11" si="3">D5^2</f>
        <v>1.4400000000000026</v>
      </c>
      <c r="G5">
        <f t="shared" ref="G5:G11" si="4">C5 * D5</f>
        <v>-13.200000000000012</v>
      </c>
    </row>
    <row r="6" spans="1:7" x14ac:dyDescent="0.2">
      <c r="A6">
        <v>30</v>
      </c>
      <c r="B6">
        <v>9.6</v>
      </c>
      <c r="C6">
        <f t="shared" si="0"/>
        <v>10</v>
      </c>
      <c r="D6">
        <f t="shared" si="1"/>
        <v>-1.1999999999999993</v>
      </c>
      <c r="E6">
        <f t="shared" si="2"/>
        <v>100</v>
      </c>
      <c r="F6">
        <f t="shared" si="3"/>
        <v>1.4399999999999984</v>
      </c>
      <c r="G6">
        <f t="shared" si="4"/>
        <v>-11.999999999999993</v>
      </c>
    </row>
    <row r="7" spans="1:7" x14ac:dyDescent="0.2">
      <c r="A7">
        <v>37</v>
      </c>
      <c r="B7">
        <v>9.3000000000000007</v>
      </c>
      <c r="C7">
        <f t="shared" si="0"/>
        <v>17</v>
      </c>
      <c r="D7">
        <f t="shared" si="1"/>
        <v>-1.4999999999999982</v>
      </c>
      <c r="E7">
        <f t="shared" si="2"/>
        <v>289</v>
      </c>
      <c r="F7">
        <f t="shared" si="3"/>
        <v>2.2499999999999947</v>
      </c>
      <c r="G7">
        <f t="shared" si="4"/>
        <v>-25.499999999999972</v>
      </c>
    </row>
    <row r="8" spans="1:7" x14ac:dyDescent="0.2">
      <c r="A8">
        <v>17</v>
      </c>
      <c r="B8">
        <v>10.8</v>
      </c>
      <c r="C8">
        <f t="shared" si="0"/>
        <v>-3</v>
      </c>
      <c r="D8">
        <f t="shared" si="1"/>
        <v>0</v>
      </c>
      <c r="E8">
        <f t="shared" si="2"/>
        <v>9</v>
      </c>
      <c r="F8">
        <f t="shared" si="3"/>
        <v>0</v>
      </c>
      <c r="G8">
        <f t="shared" si="4"/>
        <v>0</v>
      </c>
    </row>
    <row r="9" spans="1:7" x14ac:dyDescent="0.2">
      <c r="A9">
        <v>6</v>
      </c>
      <c r="B9">
        <v>12.3</v>
      </c>
      <c r="C9">
        <f t="shared" si="0"/>
        <v>-14</v>
      </c>
      <c r="D9">
        <f t="shared" si="1"/>
        <v>1.5000000000000018</v>
      </c>
      <c r="E9">
        <f t="shared" si="2"/>
        <v>196</v>
      </c>
      <c r="F9">
        <f t="shared" si="3"/>
        <v>2.2500000000000053</v>
      </c>
      <c r="G9">
        <f t="shared" si="4"/>
        <v>-21.000000000000025</v>
      </c>
    </row>
    <row r="10" spans="1:7" x14ac:dyDescent="0.2">
      <c r="A10">
        <v>20</v>
      </c>
      <c r="B10">
        <v>10.199999999999999</v>
      </c>
      <c r="C10">
        <f t="shared" si="0"/>
        <v>0</v>
      </c>
      <c r="D10">
        <f t="shared" si="1"/>
        <v>-0.59999999999999964</v>
      </c>
      <c r="E10">
        <f t="shared" si="2"/>
        <v>0</v>
      </c>
      <c r="F10">
        <f t="shared" si="3"/>
        <v>0.3599999999999996</v>
      </c>
      <c r="G10">
        <f t="shared" si="4"/>
        <v>0</v>
      </c>
    </row>
    <row r="11" spans="1:7" x14ac:dyDescent="0.2">
      <c r="A11">
        <v>27</v>
      </c>
      <c r="B11">
        <v>10.5</v>
      </c>
      <c r="C11">
        <f t="shared" si="0"/>
        <v>7</v>
      </c>
      <c r="D11">
        <f t="shared" si="1"/>
        <v>-0.29999999999999893</v>
      </c>
      <c r="E11">
        <f t="shared" si="2"/>
        <v>49</v>
      </c>
      <c r="F11">
        <f t="shared" si="3"/>
        <v>8.9999999999999358E-2</v>
      </c>
      <c r="G11">
        <f t="shared" si="4"/>
        <v>-2.0999999999999925</v>
      </c>
    </row>
    <row r="12" spans="1:7" x14ac:dyDescent="0.2">
      <c r="A12" t="s">
        <v>7</v>
      </c>
      <c r="B12" t="s">
        <v>7</v>
      </c>
      <c r="E12" t="s">
        <v>7</v>
      </c>
      <c r="F12" t="s">
        <v>7</v>
      </c>
      <c r="G12" t="s">
        <v>7</v>
      </c>
    </row>
    <row r="13" spans="1:7" x14ac:dyDescent="0.2">
      <c r="A13">
        <f>AVERAGE(A4:A11)</f>
        <v>20</v>
      </c>
      <c r="B13">
        <f>AVERAGE(B4:B11)</f>
        <v>10.799999999999999</v>
      </c>
      <c r="E13">
        <f t="shared" ref="C13:G13" si="5">AVERAGE(E4:E11)</f>
        <v>100</v>
      </c>
      <c r="F13">
        <f t="shared" si="5"/>
        <v>1.08</v>
      </c>
      <c r="G13">
        <f t="shared" si="5"/>
        <v>-9.9</v>
      </c>
    </row>
    <row r="15" spans="1:7" x14ac:dyDescent="0.2">
      <c r="A15" t="s">
        <v>13</v>
      </c>
      <c r="B15" t="s">
        <v>14</v>
      </c>
      <c r="D15" t="s">
        <v>15</v>
      </c>
    </row>
    <row r="16" spans="1:7" x14ac:dyDescent="0.2">
      <c r="A16">
        <f>G13/E13</f>
        <v>-9.9000000000000005E-2</v>
      </c>
      <c r="B16">
        <f>B13-A16*A13</f>
        <v>12.78</v>
      </c>
      <c r="D16">
        <f>G13^2/(F13*E13)</f>
        <v>0.90750000000000008</v>
      </c>
    </row>
    <row r="20" spans="1:3" x14ac:dyDescent="0.2">
      <c r="A20" t="s">
        <v>16</v>
      </c>
      <c r="B20" t="s">
        <v>17</v>
      </c>
      <c r="C20" t="s">
        <v>18</v>
      </c>
    </row>
    <row r="21" spans="1:3" x14ac:dyDescent="0.2">
      <c r="A21" t="s">
        <v>19</v>
      </c>
    </row>
    <row r="22" spans="1:3" x14ac:dyDescent="0.2">
      <c r="A22">
        <f>B16+A16*40</f>
        <v>8.82</v>
      </c>
    </row>
    <row r="23" spans="1:3" x14ac:dyDescent="0.2">
      <c r="A23" t="s">
        <v>20</v>
      </c>
    </row>
    <row r="24" spans="1:3" x14ac:dyDescent="0.2">
      <c r="A24">
        <f>A22*1000</f>
        <v>8820</v>
      </c>
      <c r="B24" t="s">
        <v>21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F8991-0EF6-1142-9A95-2D3A4AE4BC4A}">
  <dimension ref="A1:B9"/>
  <sheetViews>
    <sheetView tabSelected="1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1</v>
      </c>
      <c r="B1" t="s">
        <v>2</v>
      </c>
    </row>
    <row r="2" spans="1:2" x14ac:dyDescent="0.2">
      <c r="A2">
        <v>14</v>
      </c>
      <c r="B2">
        <v>11.7</v>
      </c>
    </row>
    <row r="3" spans="1:2" x14ac:dyDescent="0.2">
      <c r="A3">
        <v>9</v>
      </c>
      <c r="B3">
        <v>12</v>
      </c>
    </row>
    <row r="4" spans="1:2" x14ac:dyDescent="0.2">
      <c r="A4">
        <v>30</v>
      </c>
      <c r="B4">
        <v>9.6</v>
      </c>
    </row>
    <row r="5" spans="1:2" x14ac:dyDescent="0.2">
      <c r="A5">
        <v>37</v>
      </c>
      <c r="B5">
        <v>9.3000000000000007</v>
      </c>
    </row>
    <row r="6" spans="1:2" x14ac:dyDescent="0.2">
      <c r="A6">
        <v>17</v>
      </c>
      <c r="B6">
        <v>10.8</v>
      </c>
    </row>
    <row r="7" spans="1:2" x14ac:dyDescent="0.2">
      <c r="A7">
        <v>6</v>
      </c>
      <c r="B7">
        <v>12.3</v>
      </c>
    </row>
    <row r="8" spans="1:2" x14ac:dyDescent="0.2">
      <c r="A8">
        <v>20</v>
      </c>
      <c r="B8">
        <v>10.199999999999999</v>
      </c>
    </row>
    <row r="9" spans="1:2" x14ac:dyDescent="0.2">
      <c r="A9">
        <v>27</v>
      </c>
      <c r="B9">
        <v>10.5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2022-04-12T09:08:56Z</dcterms:created>
  <dcterms:modified xsi:type="dcterms:W3CDTF">2022-04-12T09:23:26Z</dcterms:modified>
</cp:coreProperties>
</file>