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potere\Documents\git\nrel_summer_2021\IEA_15MW_semisub_files\"/>
    </mc:Choice>
  </mc:AlternateContent>
  <xr:revisionPtr revIDLastSave="0" documentId="13_ncr:1_{65305232-555D-45D9-B948-9C4021343D09}" xr6:coauthVersionLast="47" xr6:coauthVersionMax="47" xr10:uidLastSave="{00000000-0000-0000-0000-000000000000}"/>
  <bookViews>
    <workbookView xWindow="28680" yWindow="-120" windowWidth="29040" windowHeight="15840" activeTab="1" xr2:uid="{191BF30B-01BE-4638-A576-71EAB7E0E6DB}"/>
  </bookViews>
  <sheets>
    <sheet name="Analysis" sheetId="1" r:id="rId1"/>
    <sheet name="Optimiza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3" l="1"/>
  <c r="C43" i="3"/>
  <c r="C42" i="3"/>
  <c r="C41" i="3"/>
  <c r="C37" i="3"/>
  <c r="C38" i="3"/>
  <c r="C39" i="3"/>
  <c r="C35" i="3"/>
  <c r="C36" i="3"/>
  <c r="C33" i="3"/>
  <c r="C34" i="3"/>
  <c r="C25" i="3"/>
  <c r="C22" i="3"/>
  <c r="C21" i="3"/>
  <c r="C11" i="3"/>
  <c r="C5" i="3"/>
  <c r="C6" i="3"/>
  <c r="C7" i="3"/>
  <c r="C8" i="3"/>
  <c r="C9" i="3"/>
  <c r="C10" i="3"/>
  <c r="C12" i="3"/>
  <c r="C13" i="3"/>
  <c r="C14" i="3"/>
  <c r="C15" i="3"/>
  <c r="C16" i="3"/>
  <c r="C17" i="3"/>
  <c r="C18" i="3"/>
  <c r="C19" i="3"/>
  <c r="C20" i="3"/>
  <c r="C23" i="3"/>
  <c r="C24" i="3"/>
  <c r="C26" i="3"/>
  <c r="C27" i="3"/>
  <c r="C28" i="3"/>
  <c r="C29" i="3"/>
  <c r="C30" i="3"/>
  <c r="C31" i="3"/>
  <c r="C32" i="3"/>
  <c r="C4" i="3"/>
</calcChain>
</file>

<file path=xl/sharedStrings.xml><?xml version="1.0" encoding="utf-8"?>
<sst xmlns="http://schemas.openxmlformats.org/spreadsheetml/2006/main" count="212" uniqueCount="171">
  <si>
    <t>iea15mw_semisub.pdf metrics</t>
  </si>
  <si>
    <t>Report Value</t>
  </si>
  <si>
    <t>total platform mass (kg)</t>
  </si>
  <si>
    <t>fixed ballast mass (kg)</t>
  </si>
  <si>
    <t>seawater ballast mass (kg)</t>
  </si>
  <si>
    <t>CM below SWL (m)</t>
  </si>
  <si>
    <t>CBuoyancy below SWL (m)</t>
  </si>
  <si>
    <t>Ixx (roll) (kg*m^2)</t>
  </si>
  <si>
    <t>Iyy (pitch) (kg*m^2)</t>
  </si>
  <si>
    <t>Izz (yaw) (kg*m^2)</t>
  </si>
  <si>
    <t>Total displacement (m^3)</t>
  </si>
  <si>
    <t>Metric Changed</t>
  </si>
  <si>
    <t>Old Val</t>
  </si>
  <si>
    <t>New Val</t>
  </si>
  <si>
    <t>Notes</t>
  </si>
  <si>
    <t>floatingse.platform_mass</t>
  </si>
  <si>
    <t>floatingse.platform_displacement</t>
  </si>
  <si>
    <t>floatingse.variable_ballast_mass</t>
  </si>
  <si>
    <t>floatingse.platform_ballast_mass</t>
  </si>
  <si>
    <t>floatingse.platform_I_total[0]</t>
  </si>
  <si>
    <t>floatingse.platform_I_total[1]</t>
  </si>
  <si>
    <t>floatingse.platform_I_total[2]</t>
  </si>
  <si>
    <t>floatingse.platform_center_of_mass[2]</t>
  </si>
  <si>
    <t>floatingse.platform_center_of_buoyancy[2]</t>
  </si>
  <si>
    <t>platform hull mass (kg)</t>
  </si>
  <si>
    <t>floatingse.platform_hull_mass</t>
  </si>
  <si>
    <t>WISDEM Output file variable name</t>
  </si>
  <si>
    <t>T1</t>
  </si>
  <si>
    <t>T2</t>
  </si>
  <si>
    <t>column1:ballast:volume:</t>
  </si>
  <si>
    <t>T3</t>
  </si>
  <si>
    <t>lower pontoons outershape</t>
  </si>
  <si>
    <t>circular</t>
  </si>
  <si>
    <t>polygonal (rectangular)</t>
  </si>
  <si>
    <t>ERROR- WEIS not set up to handle rectangular members</t>
  </si>
  <si>
    <t>anchor positions</t>
  </si>
  <si>
    <t>now match fairlead positions</t>
  </si>
  <si>
    <t>platform mass with v_b_mass (kg)</t>
  </si>
  <si>
    <t>constraint:max_surge</t>
  </si>
  <si>
    <t>No change</t>
  </si>
  <si>
    <t>constraint:fixed_ballast_capacity</t>
  </si>
  <si>
    <t>z coordinates reached upper bounds (least depth), r coordinates reach lower bounds (least radial distance)
buoyance constraint linked with variable ballast mass, upper bounds not met</t>
  </si>
  <si>
    <t>z coordinates reached upper bounds (least depth), r coordinates reach lower bounds (least radial distance)
No change in output values, 4 iterations</t>
  </si>
  <si>
    <t>Initial test DVs:
z_coordinate: col1/2/3_keel and main_keel
r_coordinate: col1/2/3_keel and freeboard
Initial Constraints: operational_heel, survival_heel, buoyancy
Initial merit_figure: platform_mass
SNOPT 1e-5 tol and step size, forward finite diff</t>
  </si>
  <si>
    <t>constraint:variable_ballast_capacity</t>
  </si>
  <si>
    <t>constraint linked with wt.floatingse.cons.constr_fixed_margin
z coordinates reached upper bounds, r coordinates reach lower bounds
No change in output values, 4 iterations</t>
  </si>
  <si>
    <t>constraint linked with wt.floatingse.load.mux.constr_variable_margin
No change in output values, 4 iterations</t>
  </si>
  <si>
    <t>constraint:metacentric_height</t>
  </si>
  <si>
    <t>T4</t>
  </si>
  <si>
    <t>T5</t>
  </si>
  <si>
    <t>constraint linked with wt.floatingse.cons.metacentric_height
No change in output values, 4 iterations</t>
  </si>
  <si>
    <t>constraint:freeboard_margin</t>
  </si>
  <si>
    <t>constraint linked with wt.floatingse.cons.constr_freeboard_heel_margin
zcoordinates now lower bounds (deepest), and r coordinate upper bound (most radial)
significant change in values
20 iterations</t>
  </si>
  <si>
    <t>T6</t>
  </si>
  <si>
    <t>T7</t>
  </si>
  <si>
    <t>constraint:draft_margin</t>
  </si>
  <si>
    <t>constraint linked with wt.floatingse.cons.constr_draft_heel_margin
z coordinate of col1/2/3 at upper bound, main col closer to upper bound 
r coordinate closer to upper bound
significant change in values
35 iterations</t>
  </si>
  <si>
    <t>constraint:fairlead_depth</t>
  </si>
  <si>
    <t>constraint linked with wt.floatingse.cons.constr_fairlead_wave
No change in values or DVs</t>
  </si>
  <si>
    <t>T8</t>
  </si>
  <si>
    <t>T9</t>
  </si>
  <si>
    <t>driver tolerance and step size</t>
  </si>
  <si>
    <t>50 iterations longer run time than before</t>
  </si>
  <si>
    <t>driver step size</t>
  </si>
  <si>
    <t>T10</t>
  </si>
  <si>
    <t xml:space="preserve">35 iterations </t>
  </si>
  <si>
    <t>53 iterations</t>
  </si>
  <si>
    <t>driver step size, tolerance</t>
  </si>
  <si>
    <t>1e-6, 1e-4</t>
  </si>
  <si>
    <t>1e-5, 1e-3</t>
  </si>
  <si>
    <t>T11</t>
  </si>
  <si>
    <t>T12</t>
  </si>
  <si>
    <t>T13</t>
  </si>
  <si>
    <t>step size</t>
  </si>
  <si>
    <t>step size, tolerance</t>
  </si>
  <si>
    <t>1e-3,1e-3</t>
  </si>
  <si>
    <t>1e-5, 1e-2</t>
  </si>
  <si>
    <t>55 iterations</t>
  </si>
  <si>
    <t>T14</t>
  </si>
  <si>
    <t>T15</t>
  </si>
  <si>
    <t>constraint:mooring_surge</t>
  </si>
  <si>
    <t>T16</t>
  </si>
  <si>
    <t>constraint:mooring_heel</t>
  </si>
  <si>
    <t>47 iterations 99.20 second run time, significant run time reduction 
Required BOS be disabled to run
significant changes in values and DVs
made all columns deeper and at upper bound for radius</t>
  </si>
  <si>
    <t>Disabled RotorSE, DriveSE, and BOS 
Added manual loading 1 wind speed</t>
  </si>
  <si>
    <t>T17</t>
  </si>
  <si>
    <t>constraint:mooring_tension</t>
  </si>
  <si>
    <t>T18</t>
  </si>
  <si>
    <t>constraint linked with wt.floatingse.cons.constr_mooring_heel
41 iterations 77.89 second run time
No change in values or DVs</t>
  </si>
  <si>
    <t>constraint linked with wt.floatingse.cons.constr_mooring_surge
35 iterations 2417.83 second run time
no change in values</t>
  </si>
  <si>
    <t>constraint linked with wt.floatingse.mm.constr_axial_load
41 iterations 82.1374 second run time
No change in values or DVs</t>
  </si>
  <si>
    <t>constraint:mooring_length</t>
  </si>
  <si>
    <t>constraint linked with wt.floatingse.mm.constr_mooring_length
41 iterations 77.51 second run time
No change in values or DVs</t>
  </si>
  <si>
    <t>T19</t>
  </si>
  <si>
    <t>constraint:stress</t>
  </si>
  <si>
    <t>T20</t>
  </si>
  <si>
    <t>constraint:global_buckling</t>
  </si>
  <si>
    <t>constraint linked with wt.floatingse.load.post.constr_system_stress
1 iteration 2.79 second run time
DV values at original goemetry , same numbers as analysis
"breaks optimization"</t>
  </si>
  <si>
    <t>set stress back to False
constraint:shell_buckling</t>
  </si>
  <si>
    <t>constraint linked with wt.floatingse.load.post.constr_system_shell_buckling
13 iterations 34.72 second run time
DVs close to original goemetry</t>
  </si>
  <si>
    <t>constraint linked with wt.floatingse.load.post.constr_system_global_buckling
1 iteration
DV values at original goemetry , same numbers as analysis
"breaks optimization"</t>
  </si>
  <si>
    <t>T21</t>
  </si>
  <si>
    <t>T22</t>
  </si>
  <si>
    <t>T23</t>
  </si>
  <si>
    <t>8 iterations 36.51 s run time
joint locations/column lengths close to base geometry
main column diameter changes</t>
  </si>
  <si>
    <t>DV values</t>
  </si>
  <si>
    <t>{'wt.wt_init.floating.joints.jointdv_0': array([-19.99911493]),
 'wt.wt_init.floating.joints.jointdv_1': array([-19.99945205]),
 'wt.wt_init.floating.joints.jointdv_2': array([51.7334559]),
 'wt.wt_init.floating.memgrp0.outer_diameter': array([ 5.        , 10.59684985,  9.3406821 , 15.        ])}</t>
  </si>
  <si>
    <t>DV:members:main_col:thickness</t>
  </si>
  <si>
    <t>T24</t>
  </si>
  <si>
    <t>{'wt.wt_init.floating.joints.jointdv_0': array([-19.99995402]),
 'wt.wt_init.floating.joints.jointdv_1': array([-20.00003601]),
 'wt.wt_init.floating.joints.jointdv_2': array([51.8764997]),
 'wt.wt_init.floating.memgrp0.layer_thickness': array([[0.19895133, 0.09554186, 0.01040618, 0.19795916]]),
 'wt.wt_init.floating.memgrp0.outer_diameter': array([10.01277046, 11.98058316,  7.90530669, 14.91282506])}</t>
  </si>
  <si>
    <t>9 iterations 57.86 s run time
joint locations/column lengths close to base geometry
main column diameter changes
main column thickness changes, near upper and lower limits at certain points</t>
  </si>
  <si>
    <t>DV:members:col_1/2/3:diameter</t>
  </si>
  <si>
    <t>{'wt.wt_init.floating.joints.jointdv_0': array([-19.9999898]),
 'wt.wt_init.floating.joints.jointdv_1': array([-20.00000798]),
 'wt.wt_init.floating.joints.jointdv_2': array([51.46579246]),
 'wt.wt_init.floating.memgrp0.layer_thickness': array([[0.0624185 , 0.03555784, 0.06750491, 0.07729744]]),
 'wt.wt_init.floating.memgrp0.outer_diameter': array([ 9.67510256,  9.68840883,  9.35685905, 10.39155094]),
 'wt.wt_init.floating.memgrp1.outer_diameter': array([12.37175071, 12.56433647, 12.42380634, 11.96121493, 13.402635 , 12.3869111 , 12.22605511])}</t>
  </si>
  <si>
    <t>4 iterations 37.95 s run time
main column more constant diameter
aux columns close to original diameter</t>
  </si>
  <si>
    <t>DV:members:col_1/2/3:thickness</t>
  </si>
  <si>
    <t>{'wt.wt_init.floating.joints.jointdv_0': array([-19.99999996]),
 'wt.wt_init.floating.joints.jointdv_1': array([-20.00000003]),
 'wt.wt_init.floating.joints.jointdv_2': array([51.41107042]),
 'wt.wt_init.floating.memgrp0.layer_thickness': array([[0.08240969, 0.04135742, 0.04135742, 0.04135742]]),
 'wt.wt_init.floating.memgrp0.outer_diameter': array([ 9.98083376, 11.08032309,  9.23652692,  8.91967691]),
 'wt.wt_init.floating.memgrp1.layer_thickness': array([[0.04135742, 0.05876741, 0.0523603 , 0.04224157, 0.05164685, 0.04135742, 0.04135742]]),
 'wt.wt_init.floating.memgrp1.outer_diameter': array([12.68940882, 12.45143931, 12.55565772, 12.15555396, 13.04016155, 12.42858661, 12.13666156])}</t>
  </si>
  <si>
    <t>2 iterations 25.83 s run time
increased total mass</t>
  </si>
  <si>
    <t>DV:members:col_1/2/3:ballast</t>
  </si>
  <si>
    <t>{'wt.wt_init.floating.joints.jointdv_0': array([-19.99999997]),
 'wt.wt_init.floating.joints.jointdv_1': array([-20.00000002]),
 'wt.wt_init.floating.joints.jointdv_2': array([51.67870004]),
 'wt.wt_init.floating.memgrp0.layer_thickness': array([[0.07526202, 0.06932427, 0.04326346, 0.04326346]]),
 'wt.wt_init.floating.memgrp0.outer_diameter': array([ 9.15793271, 10.84206729,  9.24977939,  9.15793271]),
 'wt.wt_init.floating.memgrp1.ballast_volume': array([180.91342954,   0.        ]),
 'wt.wt_init.floating.memgrp1.layer_thickness': array([[0.04326346, 0.05683329, 0.0516886 , 0.04326346, 0.05086093, 0.04395822, 0.04326346]]),
 'wt.wt_init.floating.memgrp1.outer_diameter': array([12.6858546 , 12.64529685, 12.36013576, 12.36672739, 12.92103365, 12.66527775, 12.0445767 ])}</t>
  </si>
  <si>
    <t>T25</t>
  </si>
  <si>
    <t>T26</t>
  </si>
  <si>
    <t>T27</t>
  </si>
  <si>
    <t>DV:members:col_1/2/3:fairlead axial joints</t>
  </si>
  <si>
    <t>ERROR, turned flag back to false and moved to next DV</t>
  </si>
  <si>
    <t>T28</t>
  </si>
  <si>
    <t>T29</t>
  </si>
  <si>
    <t>T30</t>
  </si>
  <si>
    <t>T31</t>
  </si>
  <si>
    <t>T32</t>
  </si>
  <si>
    <t>DV:members:upper_pontoon:diameter</t>
  </si>
  <si>
    <t>{'wt.wt_init.floating.joints.jointdv_0': array([-19.99999157]),
 'wt.wt_init.floating.joints.jointdv_1': array([-20.00000673]),
 'wt.wt_init.floating.joints.jointdv_2': array([51.53951189]),
 'wt.wt_init.floating.memgrp0.layer_thickness': array([[0.06826134, 0.03618656, 0.05025372, 0.06972561]]),
 'wt.wt_init.floating.memgrp0.outer_diameter': array([ 9.32904544, 10.97317332,  9.3804862 , 10.03853324]),
 'wt.wt_init.floating.memgrp1.ballast_volume': array([181.09290828,   0.        ]),
 'wt.wt_init.floating.memgrp1.layer_thickness': array([[0.03618656, 0.04978892, 0.04212533, 0.06005396, 0.03618656, 0.05024659, 0.06583702]]),
 'wt.wt_init.floating.memgrp1.outer_diameter': array([13.11170559, 12.29299875, 12.9657714 , 12.75019135, 13.03220941, 13.03972386, 10.7015172 ]),
 'wt.wt_init.floating.memgrp2.outer_diameter': array([0.88628941, 0.81851309])}</t>
  </si>
  <si>
    <t xml:space="preserve">4 iterations 69.60 s run time
</t>
  </si>
  <si>
    <t>DV:members:upper_pontoon:thickness</t>
  </si>
  <si>
    <t>{'wt.wt_init.floating.joints.jointdv_0': array([-20.]),
 'wt.wt_init.floating.joints.jointdv_1': array([-20.]),
 'wt.wt_init.floating.joints.jointdv_2': array([51.75]),
 'wt.wt_init.floating.memgrp0.layer_thickness': array([[0.05, 0.05, 0.05, 0.05]]),
 'wt.wt_init.floating.memgrp0.outer_diameter': array([10., 10., 10., 10.]),
 'wt.wt_init.floating.memgrp1.ballast_volume': array([169.333,   0.   ]),
 'wt.wt_init.floating.memgrp1.layer_thickness': array([[0.05, 0.05, 0.05, 0.05, 0.05, 0.05, 0.05]]),
 'wt.wt_init.floating.memgrp1.outer_diameter': array([12.5, 12.5, 12.5, 12.5, 12.5, 12.5, 12.5]),
 'wt.wt_init.floating.memgrp2.layer_thickness': array([[0.02, 0.02]]),
 'wt.wt_init.floating.memgrp2.outer_diameter': array([0.91, 0.91])}</t>
  </si>
  <si>
    <t>1 iteration 18.51 s run time
DVs same as base geometry</t>
  </si>
  <si>
    <t>DV:members:lower_pontoon:diameter</t>
  </si>
  <si>
    <t>{'wt.wt_init.floating.joints.jointdv_0': array([-19.99999997]),
 'wt.wt_init.floating.joints.jointdv_1': array([-20.00000003]),
 'wt.wt_init.floating.joints.jointdv_2': array([51.54959418]),
 'wt.wt_init.floating.memgrp0.layer_thickness': array([[0.07639449, 0.04541667, 0.04296147, 0.04296147]]),
 'wt.wt_init.floating.memgrp0.outer_diameter': array([ 9.1201836, 10.8798164,  9.5068928,  9.1201836]),
 'wt.wt_init.floating.memgrp1.ballast_volume': array([176.21417091,   0.        ]),
 'wt.wt_init.floating.memgrp1.layer_thickness': array([[0.04296147, 0.05714056, 0.04368203, 0.04513106, 0.04296147, 0.04296147, 0.04296147]]),
 'wt.wt_init.floating.memgrp1.outer_diameter': array([12.73363164, 12.2293332 , 12.77105598, 11.95668707, 12.9399082 , 12.42624592, 12.39129443]),
 'wt.wt_init.floating.memgrp2.layer_thickness': array([[0.02073444, 0.01824037]]),
 'wt.wt_init.floating.memgrp2.outer_diameter': array([0.89934213, 0.76746974]),
 'wt.wt_init.floating.memgrp3.outer_diameter': array([9.62334197, 9.73501493])}</t>
  </si>
  <si>
    <t>2 iterations 36.18 s run time
DVs close to base geometry</t>
  </si>
  <si>
    <t>DV:members:lower_pontoon:thickness</t>
  </si>
  <si>
    <t>{'wt.wt_init.floating.joints.jointdv_0': array([-19.99999997]),
 'wt.wt_init.floating.joints.jointdv_1': array([-20.00000003]),
 'wt.wt_init.floating.joints.jointdv_2': array([51.54384959]),
 'wt.wt_init.floating.memgrp0.layer_thickness': array([[0.0771264 , 0.04520568, 0.04276629, 0.04276629]]),
 'wt.wt_init.floating.memgrp0.outer_diameter': array([ 9.09578658, 10.90421342,  9.49442294,  9.09578658]),
 'wt.wt_init.floating.memgrp1.ballast_volume': array([176.41420033,   0.        ]),
 'wt.wt_init.floating.memgrp1.layer_thickness': array([[0.04276629, 0.05733856, 0.0435049 , 0.04500601, 0.04276629, 0.04276629, 0.04276629]]),
 'wt.wt_init.floating.memgrp1.outer_diameter': array([12.74193838, 12.2206742 , 12.77963257, 11.94076332, 12.95210671, 12.42431242, 12.38739099]),
 'wt.wt_init.floating.memgrp2.layer_thickness': array([[0.02082892, 0.01819157]]),
 'wt.wt_init.floating.memgrp2.outer_diameter': array([0.89795721, 0.76351743]),
 'wt.wt_init.floating.memgrp3.layer_thickness': array([[0.0455172 , 0.03457472]]),
 'wt.wt_init.floating.memgrp3.outer_diameter': array([9.62358078, 9.73872958])}</t>
  </si>
  <si>
    <t>2 iterations 38.06 s run time
DVs close to base geometry</t>
  </si>
  <si>
    <t>DV:members:lower_pontoon:ballast</t>
  </si>
  <si>
    <t>T33</t>
  </si>
  <si>
    <t>T34</t>
  </si>
  <si>
    <t>T35</t>
  </si>
  <si>
    <t>T36</t>
  </si>
  <si>
    <t>T37</t>
  </si>
  <si>
    <t>set lower_pontoon: ballast DV to FALSE
set constraint: stress to TRUE</t>
  </si>
  <si>
    <t>1 iteration
DVs same as base geometry</t>
  </si>
  <si>
    <t>set constraint: global_buckling to TRUE</t>
  </si>
  <si>
    <t>set stress, shell_buckling, and global_buckling</t>
  </si>
  <si>
    <t>{'wt.wt_init.floating.joints.jointdv_0': array([-19.99999998]),
 'wt.wt_init.floating.joints.jointdv_1': array([-19.99999998]),
 'wt.wt_init.floating.joints.jointdv_2': array([52.72980567]),
 'wt.wt_init.floating.memgrp0.layer_thickness': array([[0.04524943, 0.06781465, 0.06781465, 0.06781465]]),
 'wt.wt_init.floating.memgrp0.outer_diameter': array([10.34141679, 10.59382162, 10.59382162, 10.00084585]),
 'wt.wt_init.floating.memgrp1.ballast_volume': array([149.34104511,   0.        ]),
 'wt.wt_init.floating.memgrp1.layer_thickness': array([[0.04524943, 0.04524943, 0.06781465, 0.06781465, 0.06781465, 0.06123937, 0.06781465]]),
 'wt.wt_init.floating.memgrp1.outer_diameter': array([12.79691081, 12.79691081, 12.79691081, 12.79691081, 12.79691081, 12.79691081, 12.50429089]),
 'wt.wt_init.floating.memgrp2.layer_thickness': array([[0.04137758, 0.04137758]]),
 'wt.wt_init.floating.memgrp2.outer_diameter': array([0.9155056 , 0.91546363]),
 'wt.wt_init.floating.memgrp3.layer_thickness': array([[0.05900229, 0.05343303]]),
 'wt.wt_init.floating.memgrp3.outer_diameter': array([10.25436964, 10.25436964])}</t>
  </si>
  <si>
    <t>2 iterations 
DID NOT add a DV for variable ballast in group 3 (lower pontoons) why?
Constraint for lower pontoon ballast capacity = 0, why?</t>
  </si>
  <si>
    <t>{'wt.wt_init.floating.joints.jointdv_0': array([-20.]),
 'wt.wt_init.floating.joints.jointdv_1': array([-20.]),
 'wt.wt_init.floating.joints.jointdv_2': array([51.75]),
 'wt.wt_init.floating.memgrp0.layer_thickness': array([[0.05, 0.05, 0.05, 0.05]]),
 'wt.wt_init.floating.memgrp0.outer_diameter': array([10., 10., 10., 10.]),
 'wt.wt_init.floating.memgrp1.ballast_volume': array([169.333,   0.   ]),
 'wt.wt_init.floating.memgrp1.layer_thickness': array([[0.05, 0.05, 0.05, 0.05, 0.05, 0.05, 0.05]]),
 'wt.wt_init.floating.memgrp1.outer_diameter': array([12.5, 12.5, 12.5, 12.5, 12.5, 12.5, 12.5]),
 'wt.wt_init.floating.memgrp2.layer_thickness': array([[0.02, 0.02]]),
 'wt.wt_init.floating.memgrp2.outer_diameter': array([0.91, 0.91]),
 'wt.wt_init.floating.memgrp3.layer_thickness': array([[0.04, 0.04]]),
 'wt.wt_init.floating.memgrp3.outer_diameter': array([9.6148, 9.6148])}</t>
  </si>
  <si>
    <t>merit_figure</t>
  </si>
  <si>
    <t>platform_mass</t>
  </si>
  <si>
    <t>LCOE</t>
  </si>
  <si>
    <t>Error, BOS needs to be on</t>
  </si>
  <si>
    <t>inverse_design</t>
  </si>
  <si>
    <t>RotorSE, DriverSE, BOS True, removed loading
merit_figure: LCOE</t>
  </si>
  <si>
    <t>T38</t>
  </si>
  <si>
    <t>T39</t>
  </si>
  <si>
    <t>2 iterations
DVs close but different than base geometry</t>
  </si>
  <si>
    <t>{'wt.wt_init.floating.joints.jointdv_0': array([-19.99999997]),
 'wt.wt_init.floating.joints.jointdv_1': array([-19.99999997]),
 'wt.wt_init.floating.joints.jointdv_2': array([53.46427264]),
 'wt.wt_init.floating.memgrp0.layer_thickness': array([[0.04168838, 0.08116859, 0.08116859, 0.08116859]]),
 'wt.wt_init.floating.memgrp0.outer_diameter': array([10.02183441, 10.31637986, 10.32673996, 10.14194372]),
 'wt.wt_init.floating.memgrp1.ballast_volume': array([166.47284172,   0.        ]),
 'wt.wt_init.floating.memgrp1.layer_thickness': array([[0.04168838, 0.04168838, 0.04168838, 0.08116859, 0.08116859, 0.08116859, 0.08116859]]),
 'wt.wt_init.floating.memgrp1.outer_diameter': array([12.34886695, 12.40953979, 12.50814209, 12.75609825, 13.01947656, 13.01947656, 13.01947656]),
 'wt.wt_init.floating.memgrp2.layer_thickness': array([[0.05740231, 0.05740231]]),
 'wt.wt_init.floating.memgrp2.outer_diameter': array([1.13649178, 1.13649178]),
 'wt.wt_init.floating.memgrp3.layer_thickness': array([[0.03376628, 0.03376628]]),
 'wt.wt_init.floating.memgrp3.outer_diameter': array([9.8294444 , 9.85113113])}</t>
  </si>
  <si>
    <t>{'wt.wt_init.floating.joints.jointdv_0': array([-19.99999997]),
 'wt.wt_init.floating.joints.jointdv_1': array([-19.99999998]),
 'wt.wt_init.floating.joints.jointdv_2': array([53.21144993]),
 'wt.wt_init.floating.memgrp0.layer_thickness': array([[0.04291418, 0.07657182, 0.07657182, 0.07657182]]),
 'wt.wt_init.floating.memgrp0.outer_diameter': array([10.03030465, 10.46348336, 10.50203338, 10.22297866]),
 'wt.wt_init.floating.memgrp1.ballast_volume': array([166.44174091,   0.        ]),
 'wt.wt_init.floating.memgrp1.layer_thickness': array([[0.04291418, 0.04291418, 0.04291418, 0.07657182, 0.07657182, 0.07657182, 0.07657182]]),
 'wt.wt_init.floating.memgrp1.outer_diameter': array([12.254736  , 12.34198844, 12.49402173, 12.88639538, 12.94286361, 12.94286361, 12.94286361]),
 'wt.wt_init.floating.memgrp2.layer_thickness': array([[0.05188618, 0.05188618]]),
 'wt.wt_init.floating.memgrp2.outer_diameter': array([1.10308854, 1.10308854]),
 'wt.wt_init.floating.memgrp3.layer_thickness': array([[0.03468564, 0.03468564]]),
 'wt.wt_init.floating.memgrp3.outer_diameter': array([9.77206045, 9.80618595])}</t>
  </si>
  <si>
    <t>T40</t>
  </si>
  <si>
    <t>merit_figure
    val0:
        name: floatingse.platform_hull_mass
        ref_value: 3.914e6
    val1:
        name: floatingse.variable_ballast_mass
        ref_value: 1.13e7
    val2:
        name: floatingse.platform_center_of_buoyancy
        ref_value: -13.63
        idx: 2
    val3:
        name: floatingse.platform_center_of_mass
        ref_value: -14.94
        idx: 2
    val4:
        name: floatingse.platform_displacement
        ref_value: 20206.00</t>
  </si>
  <si>
    <t>{'wt.wt_init.floating.joints.jointdv_0': array([-19.99999998]),
 'wt.wt_init.floating.joints.jointdv_1': array([-19.99999998]),
 'wt.wt_init.floating.joints.jointdv_2': array([53.02825229]),
 'wt.wt_init.floating.memgrp0.layer_thickness': array([[0.04380241, 0.07324095, 0.07324095, 0.07324095]]),
 'wt.wt_init.floating.memgrp0.outer_diameter': array([10.02901137, 10.52335042, 10.66453766, 10.30429829]),
 'wt.wt_init.floating.memgrp1.ballast_volume': array([166.55081406,   0.        ]),
 'wt.wt_init.floating.memgrp1.layer_thickness': array([[0.04380241, 0.04380241, 0.04752195, 0.07324095, 0.07324095, 0.07324095, 0.07324095]]),
 'wt.wt_init.floating.memgrp1.outer_diameter': array([12.14647089, 12.26682754, 12.48636947, 12.88734918, 12.88734918, 12.88734918, 12.88734918]),
 'wt.wt_init.floating.memgrp2.layer_thickness': array([[0.04788914, 0.04788914]]),
 'wt.wt_init.floating.memgrp2.outer_diameter': array([1.07888424, 1.07888424]),
 'wt.wt_init.floating.memgrp3.layer_thickness': array([[0.03535181, 0.03535181]]),
 'wt.wt_init.floating.memgrp3.outer_diameter': array([9.74579373, 9.77619648])}</t>
  </si>
  <si>
    <t>T41</t>
  </si>
  <si>
    <t>{'wt.wt_init.floating.joints.jointdv_0': array([-19.99999998]),
 'wt.wt_init.floating.joints.jointdv_1': array([-19.99999999]),
 'wt.wt_init.floating.joints.jointdv_2': array([52.68756448]),
 'wt.wt_init.floating.memgrp0.layer_thickness': array([[0.04545423, 0.06704663, 0.06704663, 0.06704663]]),
 'wt.wt_init.floating.memgrp0.outer_diameter': array([10.5682209 , 10.5682209 , 10.5682209 , 10.00131419]),
 'wt.wt_init.floating.memgrp1.ballast_volume': array([150.20293436,   0.        ]),
 'wt.wt_init.floating.memgrp1.layer_thickness': array([[0.04545423, 0.04545423, 0.06704663, 0.06704663, 0.06704663, 0.06131082, 0.06704663]]),
 'wt.wt_init.floating.memgrp1.outer_diameter': array([12.78411045, 12.78411045, 12.78411045, 12.78411045, 12.78411045, 12.78411045, 12.5066374 ]),
 'wt.wt_init.floating.memgrp2.layer_thickness': array([[0.04045595, 0.04045595]]),
 'wt.wt_init.floating.memgrp2.outer_diameter': array([0.91851903, 0.91844827]),
 'wt.wt_init.floating.memgrp3.layer_thickness': array([[0.05818307, 0.05265029]]),
 'wt.wt_init.floating.memgrp3.outer_diameter': array([10.22679663, 10.22679663])}</t>
  </si>
  <si>
    <t>set stress and global buckling back to False
DV:members:main_col:diameter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</si>
</sst>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E+00"/>
    <numFmt numFmtId="166" formatCode="0.000000E+00"/>
    <numFmt numFmtId="167" formatCode="0.0000000E+00"/>
    <numFmt numFmtId="168" formatCode="0.000"/>
    <numFmt numFmtId="169" formatCode="0.000000000000E+00"/>
    <numFmt numFmtId="171" formatCode="0.00000000E+00"/>
    <numFmt numFmtId="175" formatCode="0.0000000000000E+00"/>
    <numFmt numFmtId="176" formatCode="0.00000000000000E+00"/>
    <numFmt numFmtId="180"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164" fontId="0" fillId="0" borderId="0" xfId="0" applyNumberFormat="1"/>
    <xf numFmtId="166" fontId="0" fillId="0" borderId="0" xfId="0" applyNumberFormat="1"/>
    <xf numFmtId="2" fontId="0" fillId="0" borderId="0" xfId="0" applyNumberFormat="1"/>
    <xf numFmtId="164" fontId="1" fillId="0" borderId="0" xfId="0" applyNumberFormat="1" applyFont="1"/>
    <xf numFmtId="167" fontId="0" fillId="0" borderId="0" xfId="0" applyNumberFormat="1"/>
    <xf numFmtId="168" fontId="0" fillId="0" borderId="0" xfId="0" applyNumberFormat="1"/>
    <xf numFmtId="169" fontId="0" fillId="0" borderId="0" xfId="0" applyNumberFormat="1"/>
    <xf numFmtId="0" fontId="0" fillId="0" borderId="0" xfId="0" applyAlignment="1">
      <alignment wrapText="1"/>
    </xf>
    <xf numFmtId="171" fontId="0" fillId="0" borderId="0" xfId="0" applyNumberFormat="1"/>
    <xf numFmtId="175" fontId="0" fillId="0" borderId="0" xfId="0" applyNumberFormat="1"/>
    <xf numFmtId="176" fontId="0" fillId="0" borderId="0" xfId="0" applyNumberFormat="1"/>
    <xf numFmtId="2" fontId="1" fillId="0" borderId="0" xfId="0" applyNumberFormat="1" applyFont="1"/>
    <xf numFmtId="180" fontId="1" fillId="0" borderId="0" xfId="0" applyNumberFormat="1" applyFont="1"/>
    <xf numFmtId="180" fontId="0" fillId="0" borderId="0" xfId="0" applyNumberFormat="1"/>
    <xf numFmtId="11" fontId="0" fillId="0" borderId="0" xfId="0" applyNumberFormat="1"/>
    <xf numFmtId="171" fontId="1" fillId="0" borderId="0" xfId="0" applyNumberFormat="1" applyFont="1"/>
    <xf numFmtId="175" fontId="1" fillId="0" borderId="0" xfId="0" applyNumberFormat="1" applyFont="1"/>
    <xf numFmtId="176" fontId="1" fillId="0" borderId="0" xfId="0" applyNumberFormat="1" applyFont="1"/>
    <xf numFmtId="0" fontId="0" fillId="2" borderId="0" xfId="0" applyFill="1"/>
    <xf numFmtId="0" fontId="0" fillId="2" borderId="0" xfId="0" applyFill="1"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52FC-7F2C-451A-BEBB-2C9D7FC0C6DA}">
  <dimension ref="A1:O15"/>
  <sheetViews>
    <sheetView workbookViewId="0">
      <pane xSplit="1" ySplit="3" topLeftCell="E4" activePane="bottomRight" state="frozen"/>
      <selection pane="topRight" activeCell="B1" sqref="B1"/>
      <selection pane="bottomLeft" activeCell="A4" sqref="A4"/>
      <selection pane="bottomRight" activeCell="D25" sqref="D25"/>
    </sheetView>
  </sheetViews>
  <sheetFormatPr defaultRowHeight="14.5" x14ac:dyDescent="0.35"/>
  <cols>
    <col min="1" max="1" width="31.453125" bestFit="1" customWidth="1"/>
    <col min="2" max="2" width="24.36328125" style="2" customWidth="1"/>
    <col min="3" max="3" width="26.453125" style="2" bestFit="1" customWidth="1"/>
    <col min="4" max="4" width="29.7265625" style="2" bestFit="1" customWidth="1"/>
    <col min="5" max="5" width="29.1796875" style="2" bestFit="1" customWidth="1"/>
    <col min="6" max="6" width="34.7265625" style="4" bestFit="1" customWidth="1"/>
    <col min="7" max="7" width="38.7265625" style="4" bestFit="1" customWidth="1"/>
    <col min="8" max="8" width="26.54296875" style="2" customWidth="1"/>
    <col min="9" max="10" width="26.54296875" style="2" bestFit="1" customWidth="1"/>
    <col min="11" max="11" width="30.36328125" bestFit="1" customWidth="1"/>
    <col min="12" max="12" width="24.26953125" bestFit="1" customWidth="1"/>
    <col min="13" max="13" width="10.36328125" bestFit="1" customWidth="1"/>
    <col min="14" max="14" width="20.26953125" bestFit="1" customWidth="1"/>
    <col min="15" max="15" width="48.90625" bestFit="1" customWidth="1"/>
  </cols>
  <sheetData>
    <row r="1" spans="1:15" x14ac:dyDescent="0.35">
      <c r="A1" s="1" t="s">
        <v>0</v>
      </c>
      <c r="B1" s="1" t="s">
        <v>2</v>
      </c>
      <c r="C1" s="5" t="s">
        <v>24</v>
      </c>
      <c r="D1" s="5" t="s">
        <v>3</v>
      </c>
      <c r="E1" s="1" t="s">
        <v>4</v>
      </c>
      <c r="F1" s="1" t="s">
        <v>5</v>
      </c>
      <c r="G1" s="1" t="s">
        <v>6</v>
      </c>
      <c r="H1" s="1" t="s">
        <v>7</v>
      </c>
      <c r="I1" s="1" t="s">
        <v>8</v>
      </c>
      <c r="J1" s="1" t="s">
        <v>9</v>
      </c>
      <c r="K1" s="1" t="s">
        <v>10</v>
      </c>
      <c r="L1" s="1" t="s">
        <v>11</v>
      </c>
      <c r="M1" s="1" t="s">
        <v>12</v>
      </c>
      <c r="N1" s="1" t="s">
        <v>13</v>
      </c>
      <c r="O1" s="1" t="s">
        <v>14</v>
      </c>
    </row>
    <row r="2" spans="1:15" x14ac:dyDescent="0.35">
      <c r="A2" s="1" t="s">
        <v>26</v>
      </c>
      <c r="B2" t="s">
        <v>15</v>
      </c>
      <c r="C2" s="2" t="s">
        <v>25</v>
      </c>
      <c r="D2" s="2" t="s">
        <v>18</v>
      </c>
      <c r="E2" t="s">
        <v>17</v>
      </c>
      <c r="F2" t="s">
        <v>22</v>
      </c>
      <c r="G2" t="s">
        <v>23</v>
      </c>
      <c r="H2" t="s">
        <v>19</v>
      </c>
      <c r="I2" t="s">
        <v>20</v>
      </c>
      <c r="J2" t="s">
        <v>21</v>
      </c>
      <c r="K2" t="s">
        <v>16</v>
      </c>
    </row>
    <row r="3" spans="1:15" x14ac:dyDescent="0.35">
      <c r="A3" s="1" t="s">
        <v>1</v>
      </c>
      <c r="B3" s="6">
        <v>17854000</v>
      </c>
      <c r="C3" s="6">
        <v>3914000</v>
      </c>
      <c r="D3" s="6">
        <v>2540000</v>
      </c>
      <c r="E3" s="6">
        <v>11300000</v>
      </c>
      <c r="F3" s="7">
        <v>-14.94</v>
      </c>
      <c r="G3" s="7">
        <v>-13.63</v>
      </c>
      <c r="H3" s="2">
        <v>12510000000</v>
      </c>
      <c r="I3" s="2">
        <v>12510000000</v>
      </c>
      <c r="J3" s="2">
        <v>23670000000</v>
      </c>
      <c r="K3" s="4">
        <v>20206</v>
      </c>
    </row>
    <row r="4" spans="1:15" x14ac:dyDescent="0.35">
      <c r="A4" s="1" t="s">
        <v>27</v>
      </c>
      <c r="B4" s="6">
        <v>6454177.6100000003</v>
      </c>
      <c r="C4" s="6">
        <v>3914227.61</v>
      </c>
      <c r="D4" s="6">
        <v>2539950</v>
      </c>
      <c r="E4" s="6">
        <v>11231655.65</v>
      </c>
      <c r="F4" s="7">
        <v>-12.1625905</v>
      </c>
      <c r="G4" s="7">
        <v>-13.626072600000001</v>
      </c>
      <c r="H4" s="2">
        <v>7615855230</v>
      </c>
      <c r="I4" s="2">
        <v>7615854630</v>
      </c>
      <c r="J4" s="2">
        <v>13746064800</v>
      </c>
      <c r="K4">
        <v>20205.93</v>
      </c>
    </row>
    <row r="5" spans="1:15" x14ac:dyDescent="0.35">
      <c r="A5" s="1" t="s">
        <v>28</v>
      </c>
      <c r="B5" s="6">
        <v>6454222.6100000003</v>
      </c>
      <c r="C5" s="6">
        <v>3914227.61</v>
      </c>
      <c r="D5" s="6">
        <v>2539995</v>
      </c>
      <c r="E5" s="6">
        <v>11231610.65</v>
      </c>
      <c r="F5" s="7">
        <v>-12.1626353</v>
      </c>
      <c r="G5" s="7">
        <v>-13.626072600000001</v>
      </c>
      <c r="H5" s="2">
        <v>7615917790</v>
      </c>
      <c r="I5" s="2">
        <v>7615917190</v>
      </c>
      <c r="J5" s="2">
        <v>13746186200</v>
      </c>
      <c r="K5">
        <v>20205.93</v>
      </c>
      <c r="L5" t="s">
        <v>29</v>
      </c>
      <c r="M5" s="7">
        <v>169.33</v>
      </c>
      <c r="N5" s="7">
        <v>169.333</v>
      </c>
    </row>
    <row r="6" spans="1:15" x14ac:dyDescent="0.35">
      <c r="A6" s="1" t="s">
        <v>30</v>
      </c>
      <c r="B6" s="2">
        <v>6454222.6100000003</v>
      </c>
      <c r="C6" s="2">
        <v>3914227.61</v>
      </c>
      <c r="D6" s="2">
        <v>2539995</v>
      </c>
      <c r="E6" s="2">
        <v>11231610.65</v>
      </c>
      <c r="F6" s="4">
        <v>-12.1626353</v>
      </c>
      <c r="G6" s="4">
        <v>-13.626072600000001</v>
      </c>
      <c r="H6" s="2">
        <v>7615917790</v>
      </c>
      <c r="I6" s="2">
        <v>7615917190</v>
      </c>
      <c r="J6" s="2">
        <v>13746186200</v>
      </c>
      <c r="K6">
        <v>20205.93</v>
      </c>
      <c r="L6" t="s">
        <v>31</v>
      </c>
      <c r="M6" t="s">
        <v>32</v>
      </c>
      <c r="N6" t="s">
        <v>33</v>
      </c>
      <c r="O6" t="s">
        <v>34</v>
      </c>
    </row>
    <row r="7" spans="1:15" x14ac:dyDescent="0.35">
      <c r="B7" s="4"/>
      <c r="L7" t="s">
        <v>35</v>
      </c>
      <c r="O7" t="s">
        <v>36</v>
      </c>
    </row>
    <row r="15" spans="1:15" x14ac:dyDescent="0.35">
      <c r="B1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121F8-F02A-4549-8E5C-4B8B9995F331}">
  <dimension ref="A1:Q44"/>
  <sheetViews>
    <sheetView tabSelected="1" workbookViewId="0">
      <pane xSplit="1" ySplit="3" topLeftCell="M4" activePane="bottomRight" state="frozen"/>
      <selection pane="topRight" activeCell="B1" sqref="B1"/>
      <selection pane="bottomLeft" activeCell="A4" sqref="A4"/>
      <selection pane="bottomRight" activeCell="M43" sqref="M43"/>
    </sheetView>
  </sheetViews>
  <sheetFormatPr defaultRowHeight="14.5" x14ac:dyDescent="0.35"/>
  <cols>
    <col min="1" max="1" width="31.453125" bestFit="1" customWidth="1"/>
    <col min="2" max="2" width="22.90625" style="11" bestFit="1" customWidth="1"/>
    <col min="3" max="3" width="30.08984375" style="12" bestFit="1" customWidth="1"/>
    <col min="4" max="4" width="27.26953125" style="6" bestFit="1" customWidth="1"/>
    <col min="5" max="5" width="29.7265625" style="6" bestFit="1" customWidth="1"/>
    <col min="6" max="6" width="29.1796875" style="12" bestFit="1" customWidth="1"/>
    <col min="7" max="7" width="38.7265625" style="15" bestFit="1" customWidth="1"/>
    <col min="8" max="8" width="34.7265625" style="15" bestFit="1" customWidth="1"/>
    <col min="9" max="9" width="30.36328125" style="4" bestFit="1" customWidth="1"/>
    <col min="10" max="10" width="26.54296875" style="10" customWidth="1"/>
    <col min="11" max="12" width="26.54296875" style="10" bestFit="1" customWidth="1"/>
    <col min="13" max="13" width="40.7265625" bestFit="1" customWidth="1"/>
    <col min="14" max="14" width="13.6328125" bestFit="1" customWidth="1"/>
    <col min="15" max="15" width="13.90625" bestFit="1" customWidth="1"/>
    <col min="16" max="16" width="71" customWidth="1"/>
    <col min="17" max="17" width="127.90625" customWidth="1"/>
  </cols>
  <sheetData>
    <row r="1" spans="1:17" x14ac:dyDescent="0.35">
      <c r="A1" s="1" t="s">
        <v>0</v>
      </c>
      <c r="B1" s="18" t="s">
        <v>2</v>
      </c>
      <c r="C1" s="19" t="s">
        <v>37</v>
      </c>
      <c r="D1" s="5" t="s">
        <v>24</v>
      </c>
      <c r="E1" s="5" t="s">
        <v>3</v>
      </c>
      <c r="F1" s="19" t="s">
        <v>4</v>
      </c>
      <c r="G1" s="14" t="s">
        <v>6</v>
      </c>
      <c r="H1" s="14" t="s">
        <v>5</v>
      </c>
      <c r="I1" s="13" t="s">
        <v>10</v>
      </c>
      <c r="J1" s="17" t="s">
        <v>7</v>
      </c>
      <c r="K1" s="17" t="s">
        <v>8</v>
      </c>
      <c r="L1" s="17" t="s">
        <v>9</v>
      </c>
      <c r="M1" s="1" t="s">
        <v>11</v>
      </c>
      <c r="N1" s="1" t="s">
        <v>12</v>
      </c>
      <c r="O1" s="1" t="s">
        <v>13</v>
      </c>
      <c r="P1" s="1" t="s">
        <v>14</v>
      </c>
      <c r="Q1" s="1" t="s">
        <v>105</v>
      </c>
    </row>
    <row r="2" spans="1:17" x14ac:dyDescent="0.35">
      <c r="A2" s="1" t="s">
        <v>26</v>
      </c>
      <c r="B2" s="11" t="s">
        <v>15</v>
      </c>
      <c r="D2" s="2" t="s">
        <v>25</v>
      </c>
      <c r="E2" s="2" t="s">
        <v>18</v>
      </c>
      <c r="F2" s="12" t="s">
        <v>17</v>
      </c>
      <c r="G2" s="15" t="s">
        <v>23</v>
      </c>
      <c r="H2" s="15" t="s">
        <v>22</v>
      </c>
      <c r="I2" s="4" t="s">
        <v>16</v>
      </c>
      <c r="J2" s="10" t="s">
        <v>19</v>
      </c>
      <c r="K2" s="10" t="s">
        <v>20</v>
      </c>
      <c r="L2" s="10" t="s">
        <v>21</v>
      </c>
    </row>
    <row r="3" spans="1:17" ht="87" x14ac:dyDescent="0.35">
      <c r="A3" s="1" t="s">
        <v>1</v>
      </c>
      <c r="B3" s="11">
        <v>17854000</v>
      </c>
      <c r="D3" s="6">
        <v>3914000</v>
      </c>
      <c r="E3" s="3">
        <v>2540000</v>
      </c>
      <c r="F3" s="12">
        <v>11300000</v>
      </c>
      <c r="G3" s="15">
        <v>-13.63</v>
      </c>
      <c r="H3" s="15">
        <v>-14.94</v>
      </c>
      <c r="I3" s="4">
        <v>20206</v>
      </c>
      <c r="J3" s="10">
        <v>12510000000</v>
      </c>
      <c r="K3" s="10">
        <v>12510000000</v>
      </c>
      <c r="L3" s="10">
        <v>23670000000</v>
      </c>
      <c r="P3" s="9" t="s">
        <v>43</v>
      </c>
    </row>
    <row r="4" spans="1:17" ht="58" x14ac:dyDescent="0.35">
      <c r="A4" s="1" t="s">
        <v>27</v>
      </c>
      <c r="B4" s="11">
        <v>5965578.9925555</v>
      </c>
      <c r="C4" s="12">
        <f>SUM(D4:F4)</f>
        <v>13785286.53007365</v>
      </c>
      <c r="D4" s="6">
        <v>3425583.9925555</v>
      </c>
      <c r="E4" s="3">
        <v>2539995</v>
      </c>
      <c r="F4" s="12">
        <v>7819707.5375181502</v>
      </c>
      <c r="G4" s="15">
        <v>-10.172800000000001</v>
      </c>
      <c r="H4" s="15">
        <v>-8.5573646604728708</v>
      </c>
      <c r="I4" s="4">
        <v>16502.19022593</v>
      </c>
      <c r="J4" s="10">
        <v>5406648480</v>
      </c>
      <c r="K4" s="10">
        <v>5406648040</v>
      </c>
      <c r="L4" s="10">
        <v>9823603680</v>
      </c>
      <c r="P4" s="9" t="s">
        <v>41</v>
      </c>
    </row>
    <row r="5" spans="1:17" ht="43.5" x14ac:dyDescent="0.35">
      <c r="A5" s="1" t="s">
        <v>28</v>
      </c>
      <c r="B5" s="11">
        <v>5965578.9925555</v>
      </c>
      <c r="C5" s="12">
        <f t="shared" ref="C5:C39" si="0">SUM(D5:F5)</f>
        <v>13785286.53007365</v>
      </c>
      <c r="D5" s="6">
        <v>3425583.9925555</v>
      </c>
      <c r="E5" s="3">
        <v>2539995</v>
      </c>
      <c r="F5" s="12">
        <v>7819707.5375181502</v>
      </c>
      <c r="G5" s="15">
        <v>-10.1728530604806</v>
      </c>
      <c r="H5" s="15">
        <v>-8.5573646604728708</v>
      </c>
      <c r="I5" s="4">
        <v>16502.19022593</v>
      </c>
      <c r="J5" s="10">
        <v>5406648480</v>
      </c>
      <c r="K5" s="10">
        <v>5406648040</v>
      </c>
      <c r="L5" s="10">
        <v>9823603680</v>
      </c>
      <c r="M5" t="s">
        <v>38</v>
      </c>
      <c r="N5" s="7" t="b">
        <v>0</v>
      </c>
      <c r="O5" s="7" t="b">
        <v>1</v>
      </c>
      <c r="P5" s="9" t="s">
        <v>42</v>
      </c>
    </row>
    <row r="6" spans="1:17" ht="43.5" x14ac:dyDescent="0.35">
      <c r="A6" s="1" t="s">
        <v>30</v>
      </c>
      <c r="B6" s="11">
        <v>5965578.9925555</v>
      </c>
      <c r="C6" s="12">
        <f t="shared" si="0"/>
        <v>13785286.53007365</v>
      </c>
      <c r="D6" s="6">
        <v>3425583.9925555</v>
      </c>
      <c r="E6" s="3">
        <v>2539995</v>
      </c>
      <c r="F6" s="12">
        <v>7819707.5375181502</v>
      </c>
      <c r="G6" s="15">
        <v>-10.1728530604806</v>
      </c>
      <c r="H6" s="15">
        <v>-8.5573646604728708</v>
      </c>
      <c r="I6" s="4">
        <v>16502.19022593</v>
      </c>
      <c r="J6" s="10">
        <v>5406648480</v>
      </c>
      <c r="K6" s="10">
        <v>5406648040</v>
      </c>
      <c r="L6" s="10">
        <v>9823603680</v>
      </c>
      <c r="M6" t="s">
        <v>40</v>
      </c>
      <c r="N6" s="7" t="b">
        <v>0</v>
      </c>
      <c r="O6" s="7" t="b">
        <v>1</v>
      </c>
      <c r="P6" s="9" t="s">
        <v>45</v>
      </c>
    </row>
    <row r="7" spans="1:17" ht="29" x14ac:dyDescent="0.35">
      <c r="A7" s="1" t="s">
        <v>48</v>
      </c>
      <c r="B7" s="11">
        <v>5965578.9925555</v>
      </c>
      <c r="C7" s="12">
        <f t="shared" si="0"/>
        <v>13785286.53007365</v>
      </c>
      <c r="D7" s="6">
        <v>3425583.9925555</v>
      </c>
      <c r="E7" s="3">
        <v>2539995</v>
      </c>
      <c r="F7" s="12">
        <v>7819707.5375181502</v>
      </c>
      <c r="G7" s="15">
        <v>-10.1728530604806</v>
      </c>
      <c r="H7" s="15">
        <v>-8.5573646604728708</v>
      </c>
      <c r="I7" s="4">
        <v>16502.19022593</v>
      </c>
      <c r="J7" s="10">
        <v>5406648480</v>
      </c>
      <c r="K7" s="10">
        <v>5406648040</v>
      </c>
      <c r="L7" s="10">
        <v>9823603680</v>
      </c>
      <c r="M7" t="s">
        <v>44</v>
      </c>
      <c r="N7" s="7" t="b">
        <v>0</v>
      </c>
      <c r="O7" s="7" t="b">
        <v>1</v>
      </c>
      <c r="P7" s="9" t="s">
        <v>46</v>
      </c>
    </row>
    <row r="8" spans="1:17" ht="29" x14ac:dyDescent="0.35">
      <c r="A8" s="1" t="s">
        <v>49</v>
      </c>
      <c r="B8" s="11">
        <v>5965578.9925555</v>
      </c>
      <c r="C8" s="12">
        <f t="shared" si="0"/>
        <v>13785286.53007365</v>
      </c>
      <c r="D8" s="6">
        <v>3425583.9925555</v>
      </c>
      <c r="E8" s="3">
        <v>2539995</v>
      </c>
      <c r="F8" s="12">
        <v>7819707.5375181502</v>
      </c>
      <c r="G8" s="15">
        <v>-10.1728530604806</v>
      </c>
      <c r="H8" s="15">
        <v>-8.5573646604728708</v>
      </c>
      <c r="I8" s="4">
        <v>16502.19022593</v>
      </c>
      <c r="J8" s="10">
        <v>5406648480</v>
      </c>
      <c r="K8" s="10">
        <v>5406648040</v>
      </c>
      <c r="L8" s="10">
        <v>9823603680</v>
      </c>
      <c r="M8" t="s">
        <v>47</v>
      </c>
      <c r="N8" s="7" t="b">
        <v>0</v>
      </c>
      <c r="O8" s="7" t="b">
        <v>1</v>
      </c>
      <c r="P8" s="9" t="s">
        <v>50</v>
      </c>
    </row>
    <row r="9" spans="1:17" ht="72.5" x14ac:dyDescent="0.35">
      <c r="A9" s="1" t="s">
        <v>53</v>
      </c>
      <c r="B9" s="11">
        <v>6987061.5355521701</v>
      </c>
      <c r="C9" s="12">
        <f t="shared" si="0"/>
        <v>21921916.211070269</v>
      </c>
      <c r="D9" s="6">
        <v>4447066.5355521701</v>
      </c>
      <c r="E9" s="6">
        <v>2539995</v>
      </c>
      <c r="F9" s="12">
        <v>14934854.675518099</v>
      </c>
      <c r="G9" s="15">
        <v>-17.083463487386801</v>
      </c>
      <c r="H9" s="15">
        <v>-15.7390808332113</v>
      </c>
      <c r="I9" s="4">
        <v>24236.396328409999</v>
      </c>
      <c r="J9" s="10">
        <v>10836864400</v>
      </c>
      <c r="K9" s="10">
        <v>10836863500</v>
      </c>
      <c r="L9" s="10">
        <v>19549921100</v>
      </c>
      <c r="M9" t="s">
        <v>51</v>
      </c>
      <c r="N9" s="7" t="b">
        <v>0</v>
      </c>
      <c r="O9" s="7" t="b">
        <v>1</v>
      </c>
      <c r="P9" s="9" t="s">
        <v>52</v>
      </c>
    </row>
    <row r="10" spans="1:17" ht="72.5" x14ac:dyDescent="0.35">
      <c r="A10" s="1" t="s">
        <v>54</v>
      </c>
      <c r="B10" s="11">
        <v>6410380.9874748299</v>
      </c>
      <c r="C10" s="12">
        <f t="shared" si="0"/>
        <v>17280425.812198829</v>
      </c>
      <c r="D10" s="6">
        <v>3870385.9874748299</v>
      </c>
      <c r="E10" s="6">
        <v>2539995</v>
      </c>
      <c r="F10" s="12">
        <v>10870044.824724</v>
      </c>
      <c r="G10" s="15">
        <v>-11.0958897775559</v>
      </c>
      <c r="H10" s="15">
        <v>-8.9476097729889101</v>
      </c>
      <c r="I10" s="4">
        <v>19767.540945069999</v>
      </c>
      <c r="J10" s="10">
        <v>9231487740</v>
      </c>
      <c r="K10" s="10">
        <v>9231486960</v>
      </c>
      <c r="L10" s="10">
        <v>17411121500</v>
      </c>
      <c r="M10" t="s">
        <v>55</v>
      </c>
      <c r="N10" s="7" t="b">
        <v>0</v>
      </c>
      <c r="O10" s="7" t="b">
        <v>1</v>
      </c>
      <c r="P10" s="9" t="s">
        <v>56</v>
      </c>
    </row>
    <row r="11" spans="1:17" ht="29" x14ac:dyDescent="0.35">
      <c r="A11" s="1" t="s">
        <v>59</v>
      </c>
      <c r="B11" s="11">
        <v>6410380.9874748299</v>
      </c>
      <c r="C11" s="12">
        <f t="shared" ref="C11" si="1">SUM(D11:F11)</f>
        <v>17280425.812198829</v>
      </c>
      <c r="D11" s="6">
        <v>3870385.9874748299</v>
      </c>
      <c r="E11" s="6">
        <v>2539995</v>
      </c>
      <c r="F11" s="12">
        <v>10870044.824724</v>
      </c>
      <c r="G11" s="15">
        <v>-11.0958897775559</v>
      </c>
      <c r="H11" s="15">
        <v>-8.9476097729889101</v>
      </c>
      <c r="I11" s="4">
        <v>19767.540945069999</v>
      </c>
      <c r="J11" s="10">
        <v>9231487740</v>
      </c>
      <c r="K11" s="10">
        <v>9231486960</v>
      </c>
      <c r="L11" s="10">
        <v>17411121500</v>
      </c>
      <c r="M11" t="s">
        <v>57</v>
      </c>
      <c r="N11" s="7" t="b">
        <v>0</v>
      </c>
      <c r="O11" s="7" t="b">
        <v>1</v>
      </c>
      <c r="P11" s="9" t="s">
        <v>58</v>
      </c>
    </row>
    <row r="12" spans="1:17" x14ac:dyDescent="0.35">
      <c r="A12" s="1" t="s">
        <v>60</v>
      </c>
      <c r="B12" s="11">
        <v>6475981.0724852402</v>
      </c>
      <c r="C12" s="12">
        <f t="shared" si="0"/>
        <v>17861211.533480942</v>
      </c>
      <c r="D12" s="6">
        <v>3935986.0724852402</v>
      </c>
      <c r="E12" s="6">
        <v>2539995</v>
      </c>
      <c r="F12" s="12">
        <v>11385230.4609957</v>
      </c>
      <c r="G12" s="15">
        <v>-11.047323909759299</v>
      </c>
      <c r="H12" s="15">
        <v>-9.6053524522626308</v>
      </c>
      <c r="I12" s="4">
        <v>20319.987944050001</v>
      </c>
      <c r="J12" s="10">
        <v>9638368960</v>
      </c>
      <c r="K12" s="10">
        <v>9638368160</v>
      </c>
      <c r="L12" s="10">
        <v>18129786500</v>
      </c>
      <c r="M12" t="s">
        <v>61</v>
      </c>
      <c r="N12" s="16">
        <v>1.0000000000000001E-5</v>
      </c>
      <c r="O12" s="16">
        <v>1E-4</v>
      </c>
      <c r="P12" s="9" t="s">
        <v>62</v>
      </c>
    </row>
    <row r="13" spans="1:17" x14ac:dyDescent="0.35">
      <c r="A13" s="1" t="s">
        <v>64</v>
      </c>
      <c r="B13" s="11">
        <v>6410380.9874748299</v>
      </c>
      <c r="C13" s="12">
        <f t="shared" si="0"/>
        <v>17280425.812198829</v>
      </c>
      <c r="D13" s="6">
        <v>3870385.9874748299</v>
      </c>
      <c r="E13" s="6">
        <v>2539995</v>
      </c>
      <c r="F13" s="12">
        <v>10870044.824724</v>
      </c>
      <c r="G13" s="15">
        <v>-11.0958897775559</v>
      </c>
      <c r="H13" s="15">
        <v>-8.9476097729889101</v>
      </c>
      <c r="I13" s="4">
        <v>19767.540945069999</v>
      </c>
      <c r="J13" s="10">
        <v>9231487740</v>
      </c>
      <c r="K13" s="10">
        <v>9231486960</v>
      </c>
      <c r="L13" s="10">
        <v>17411121500</v>
      </c>
      <c r="M13" t="s">
        <v>63</v>
      </c>
      <c r="N13" s="16">
        <v>1E-4</v>
      </c>
      <c r="O13" s="16">
        <v>1.0000000000000001E-5</v>
      </c>
      <c r="P13" s="9" t="s">
        <v>65</v>
      </c>
    </row>
    <row r="14" spans="1:17" x14ac:dyDescent="0.35">
      <c r="A14" s="1" t="s">
        <v>70</v>
      </c>
      <c r="B14" s="11">
        <v>6987061.5355511904</v>
      </c>
      <c r="C14" s="12">
        <f t="shared" si="0"/>
        <v>21921916.211062491</v>
      </c>
      <c r="D14" s="6">
        <v>4447066.5355511904</v>
      </c>
      <c r="E14" s="6">
        <v>2539995</v>
      </c>
      <c r="F14" s="12">
        <v>14934854.675511301</v>
      </c>
      <c r="G14" s="15">
        <v>-17.0834634873856</v>
      </c>
      <c r="H14" s="15">
        <v>-15.739080833210799</v>
      </c>
      <c r="I14" s="4">
        <v>24236.396328399998</v>
      </c>
      <c r="J14" s="10">
        <v>10836864400</v>
      </c>
      <c r="K14" s="10">
        <v>10836863500</v>
      </c>
      <c r="L14" s="10">
        <v>19549921100</v>
      </c>
      <c r="M14" t="s">
        <v>63</v>
      </c>
      <c r="N14" s="16">
        <v>1.0000000000000001E-5</v>
      </c>
      <c r="O14" s="16">
        <v>9.9999999999999995E-7</v>
      </c>
      <c r="P14" s="9" t="s">
        <v>66</v>
      </c>
    </row>
    <row r="15" spans="1:17" x14ac:dyDescent="0.35">
      <c r="A15" s="1" t="s">
        <v>71</v>
      </c>
      <c r="B15" s="11">
        <v>6410380.9874748299</v>
      </c>
      <c r="C15" s="12">
        <f t="shared" si="0"/>
        <v>17280425.812198829</v>
      </c>
      <c r="D15" s="6">
        <v>3870385.9874748299</v>
      </c>
      <c r="E15" s="6">
        <v>2539995</v>
      </c>
      <c r="F15" s="12">
        <v>10870044.824724</v>
      </c>
      <c r="G15" s="15">
        <v>-11.0958897775559</v>
      </c>
      <c r="H15" s="15">
        <v>-8.9476097729889101</v>
      </c>
      <c r="I15" s="4">
        <v>19767.540945069999</v>
      </c>
      <c r="J15" s="10">
        <v>9231487740</v>
      </c>
      <c r="K15" s="10">
        <v>9231486960</v>
      </c>
      <c r="L15" s="10">
        <v>17411121500</v>
      </c>
      <c r="M15" t="s">
        <v>67</v>
      </c>
      <c r="N15" s="16" t="s">
        <v>68</v>
      </c>
      <c r="O15" s="16" t="s">
        <v>69</v>
      </c>
      <c r="P15" s="9" t="s">
        <v>65</v>
      </c>
    </row>
    <row r="16" spans="1:17" x14ac:dyDescent="0.35">
      <c r="A16" s="1" t="s">
        <v>72</v>
      </c>
      <c r="B16" s="11">
        <v>6987061.5355511904</v>
      </c>
      <c r="C16" s="12">
        <f t="shared" si="0"/>
        <v>21921916.211062491</v>
      </c>
      <c r="D16" s="6">
        <v>4447066.5355511904</v>
      </c>
      <c r="E16" s="6">
        <v>2539995</v>
      </c>
      <c r="F16" s="12">
        <v>14934854.675511301</v>
      </c>
      <c r="G16" s="15">
        <v>-17.0834634873856</v>
      </c>
      <c r="H16" s="15">
        <v>-15.739080833210799</v>
      </c>
      <c r="I16" s="4">
        <v>24236.396328399998</v>
      </c>
      <c r="J16" s="10">
        <v>10836864400</v>
      </c>
      <c r="K16" s="10">
        <v>10836863500</v>
      </c>
      <c r="L16" s="10">
        <v>19549921100</v>
      </c>
      <c r="M16" t="s">
        <v>73</v>
      </c>
      <c r="N16" s="16">
        <v>1.0000000000000001E-5</v>
      </c>
      <c r="O16" s="16">
        <v>1E-3</v>
      </c>
      <c r="P16" s="9" t="s">
        <v>77</v>
      </c>
    </row>
    <row r="17" spans="1:17" x14ac:dyDescent="0.35">
      <c r="A17" s="1" t="s">
        <v>78</v>
      </c>
      <c r="B17" s="11">
        <v>6410380.9874748299</v>
      </c>
      <c r="C17" s="12">
        <f t="shared" si="0"/>
        <v>17280425.812198829</v>
      </c>
      <c r="D17" s="6">
        <v>3870385.9874748299</v>
      </c>
      <c r="E17" s="6">
        <v>2539995</v>
      </c>
      <c r="F17" s="12">
        <v>10870044.824724</v>
      </c>
      <c r="G17" s="15">
        <v>-11.0958897775559</v>
      </c>
      <c r="H17" s="15">
        <v>-8.9476097729889101</v>
      </c>
      <c r="I17" s="4">
        <v>19767.540945069999</v>
      </c>
      <c r="J17" s="10">
        <v>9231487740</v>
      </c>
      <c r="K17" s="10">
        <v>9231486960</v>
      </c>
      <c r="L17" s="10">
        <v>17411121500</v>
      </c>
      <c r="M17" t="s">
        <v>74</v>
      </c>
      <c r="N17" t="s">
        <v>75</v>
      </c>
      <c r="O17" t="s">
        <v>76</v>
      </c>
      <c r="P17" s="9" t="s">
        <v>65</v>
      </c>
    </row>
    <row r="18" spans="1:17" ht="43.5" x14ac:dyDescent="0.35">
      <c r="A18" s="1" t="s">
        <v>79</v>
      </c>
      <c r="B18" s="11">
        <v>6410380.9874748299</v>
      </c>
      <c r="C18" s="12">
        <f t="shared" si="0"/>
        <v>17280425.812198829</v>
      </c>
      <c r="D18" s="6">
        <v>3870385.9874748299</v>
      </c>
      <c r="E18" s="6">
        <v>2539995</v>
      </c>
      <c r="F18" s="12">
        <v>10870044.824724</v>
      </c>
      <c r="G18" s="15">
        <v>-11.0958897775559</v>
      </c>
      <c r="H18" s="15">
        <v>-8.9476097729889101</v>
      </c>
      <c r="I18" s="4">
        <v>19767.540945069999</v>
      </c>
      <c r="J18" s="10">
        <v>9231487740</v>
      </c>
      <c r="K18" s="10">
        <v>9231486960</v>
      </c>
      <c r="L18" s="10">
        <v>17411121500</v>
      </c>
      <c r="M18" t="s">
        <v>80</v>
      </c>
      <c r="N18" t="b">
        <v>0</v>
      </c>
      <c r="O18" t="b">
        <v>1</v>
      </c>
      <c r="P18" s="9" t="s">
        <v>89</v>
      </c>
    </row>
    <row r="19" spans="1:17" ht="58" x14ac:dyDescent="0.35">
      <c r="A19" s="1" t="s">
        <v>81</v>
      </c>
      <c r="B19" s="11">
        <v>6987061.5355511801</v>
      </c>
      <c r="C19" s="12">
        <f t="shared" si="0"/>
        <v>21864342.72157418</v>
      </c>
      <c r="D19" s="6">
        <v>4447066.5355511801</v>
      </c>
      <c r="E19" s="6">
        <v>2539995</v>
      </c>
      <c r="F19" s="12">
        <v>14877281.186023001</v>
      </c>
      <c r="G19" s="15">
        <v>-17.0834634873856</v>
      </c>
      <c r="H19" s="15">
        <v>-15.739080833210799</v>
      </c>
      <c r="I19" s="4">
        <v>24236.396328399998</v>
      </c>
      <c r="J19" s="10">
        <v>10836864400</v>
      </c>
      <c r="K19" s="10">
        <v>10836863500</v>
      </c>
      <c r="L19" s="10">
        <v>19549921100</v>
      </c>
      <c r="M19" s="9" t="s">
        <v>84</v>
      </c>
      <c r="P19" s="9" t="s">
        <v>83</v>
      </c>
    </row>
    <row r="20" spans="1:17" ht="43.5" x14ac:dyDescent="0.35">
      <c r="A20" s="1" t="s">
        <v>85</v>
      </c>
      <c r="B20" s="11">
        <v>6987061.5355511904</v>
      </c>
      <c r="C20" s="12">
        <f t="shared" si="0"/>
        <v>21864342.721574292</v>
      </c>
      <c r="D20" s="6">
        <v>4447066.5355511904</v>
      </c>
      <c r="E20" s="6">
        <v>2539995</v>
      </c>
      <c r="F20" s="12">
        <v>14877281.186023099</v>
      </c>
      <c r="G20" s="15">
        <v>-17.0834634873856</v>
      </c>
      <c r="H20" s="15">
        <v>-15.739080833210799</v>
      </c>
      <c r="I20" s="4">
        <v>24236.396328399998</v>
      </c>
      <c r="J20" s="10">
        <v>10836864400</v>
      </c>
      <c r="K20" s="10">
        <v>10836863500</v>
      </c>
      <c r="L20" s="10">
        <v>19549921100</v>
      </c>
      <c r="M20" t="s">
        <v>82</v>
      </c>
      <c r="N20" t="b">
        <v>0</v>
      </c>
      <c r="O20" t="b">
        <v>1</v>
      </c>
      <c r="P20" s="9" t="s">
        <v>88</v>
      </c>
    </row>
    <row r="21" spans="1:17" ht="43.5" x14ac:dyDescent="0.35">
      <c r="A21" s="1" t="s">
        <v>87</v>
      </c>
      <c r="B21" s="11">
        <v>6987061.5355511904</v>
      </c>
      <c r="C21" s="12">
        <f t="shared" ref="C21" si="2">SUM(D21:F21)</f>
        <v>21864342.721574292</v>
      </c>
      <c r="D21" s="6">
        <v>4447066.5355511904</v>
      </c>
      <c r="E21" s="6">
        <v>2539995</v>
      </c>
      <c r="F21" s="12">
        <v>14877281.186023099</v>
      </c>
      <c r="G21" s="15">
        <v>-17.0834634873856</v>
      </c>
      <c r="H21" s="15">
        <v>-15.739080833210799</v>
      </c>
      <c r="I21" s="4">
        <v>24236.396328399998</v>
      </c>
      <c r="J21" s="10">
        <v>10836864400</v>
      </c>
      <c r="K21" s="10">
        <v>10836863500</v>
      </c>
      <c r="L21" s="10">
        <v>19549921100</v>
      </c>
      <c r="M21" t="s">
        <v>86</v>
      </c>
      <c r="N21" t="b">
        <v>0</v>
      </c>
      <c r="O21" t="b">
        <v>1</v>
      </c>
      <c r="P21" s="9" t="s">
        <v>90</v>
      </c>
    </row>
    <row r="22" spans="1:17" ht="43.5" x14ac:dyDescent="0.35">
      <c r="A22" s="1" t="s">
        <v>93</v>
      </c>
      <c r="B22" s="11">
        <v>6987061.5355511904</v>
      </c>
      <c r="C22" s="12">
        <f t="shared" ref="C22" si="3">SUM(D22:F22)</f>
        <v>21864342.721574292</v>
      </c>
      <c r="D22" s="6">
        <v>4447066.5355511904</v>
      </c>
      <c r="E22" s="6">
        <v>2539995</v>
      </c>
      <c r="F22" s="12">
        <v>14877281.186023099</v>
      </c>
      <c r="G22" s="15">
        <v>-17.0834634873856</v>
      </c>
      <c r="H22" s="15">
        <v>-15.739080833210799</v>
      </c>
      <c r="I22" s="4">
        <v>24236.396328399998</v>
      </c>
      <c r="J22" s="10">
        <v>10836864400</v>
      </c>
      <c r="K22" s="10">
        <v>10836863500</v>
      </c>
      <c r="L22" s="10">
        <v>19549921100</v>
      </c>
      <c r="M22" t="s">
        <v>91</v>
      </c>
      <c r="N22" t="b">
        <v>0</v>
      </c>
      <c r="O22" t="b">
        <v>1</v>
      </c>
      <c r="P22" s="9" t="s">
        <v>92</v>
      </c>
    </row>
    <row r="23" spans="1:17" ht="58" x14ac:dyDescent="0.35">
      <c r="A23" s="1" t="s">
        <v>95</v>
      </c>
      <c r="B23" s="11">
        <v>6454222.6167443898</v>
      </c>
      <c r="C23" s="12">
        <f t="shared" si="0"/>
        <v>17633338.06097709</v>
      </c>
      <c r="D23" s="6">
        <v>3914227.6167443902</v>
      </c>
      <c r="E23" s="6">
        <v>2539995</v>
      </c>
      <c r="F23" s="12">
        <v>11179115.4442327</v>
      </c>
      <c r="G23" s="15">
        <v>-13.626072640339901</v>
      </c>
      <c r="H23" s="15">
        <v>-12.162635338412199</v>
      </c>
      <c r="I23" s="4">
        <v>20205.930574760001</v>
      </c>
      <c r="J23" s="10">
        <v>7615917790</v>
      </c>
      <c r="K23" s="10">
        <v>7615917190</v>
      </c>
      <c r="L23" s="10">
        <v>13746186200</v>
      </c>
      <c r="M23" s="20" t="s">
        <v>94</v>
      </c>
      <c r="N23" t="b">
        <v>0</v>
      </c>
      <c r="O23" t="b">
        <v>1</v>
      </c>
      <c r="P23" s="9" t="s">
        <v>97</v>
      </c>
    </row>
    <row r="24" spans="1:17" ht="43.5" x14ac:dyDescent="0.35">
      <c r="A24" s="1" t="s">
        <v>101</v>
      </c>
      <c r="B24" s="11">
        <v>6448856.12066512</v>
      </c>
      <c r="C24" s="12">
        <f t="shared" si="0"/>
        <v>17590844.383708417</v>
      </c>
      <c r="D24" s="6">
        <v>3908861.12066512</v>
      </c>
      <c r="E24" s="6">
        <v>2539995</v>
      </c>
      <c r="F24" s="12">
        <v>11141988.263043299</v>
      </c>
      <c r="G24" s="15">
        <v>-13.6200841004668</v>
      </c>
      <c r="H24" s="15">
        <v>-12.1597244715028</v>
      </c>
      <c r="I24" s="4">
        <v>20166.240671970001</v>
      </c>
      <c r="J24" s="10">
        <v>7565737040</v>
      </c>
      <c r="K24" s="10">
        <v>7565736450</v>
      </c>
      <c r="L24" s="10">
        <v>13646543900</v>
      </c>
      <c r="M24" s="9" t="s">
        <v>98</v>
      </c>
      <c r="N24" t="b">
        <v>0</v>
      </c>
      <c r="O24" t="b">
        <v>1</v>
      </c>
      <c r="P24" s="9" t="s">
        <v>99</v>
      </c>
    </row>
    <row r="25" spans="1:17" ht="58" x14ac:dyDescent="0.35">
      <c r="A25" s="1" t="s">
        <v>102</v>
      </c>
      <c r="B25" s="11">
        <v>6454222.6167443898</v>
      </c>
      <c r="C25" s="12">
        <f t="shared" ref="C25" si="4">SUM(D25:F25)</f>
        <v>17633338.06097709</v>
      </c>
      <c r="D25" s="6">
        <v>3914227.6167443902</v>
      </c>
      <c r="E25" s="6">
        <v>2539995</v>
      </c>
      <c r="F25" s="12">
        <v>11179115.4442327</v>
      </c>
      <c r="G25" s="15">
        <v>-13.626072640339901</v>
      </c>
      <c r="H25" s="15">
        <v>-12.162635338412199</v>
      </c>
      <c r="I25" s="4">
        <v>20205.930574760001</v>
      </c>
      <c r="J25" s="10">
        <v>7615917790</v>
      </c>
      <c r="K25" s="10">
        <v>7615917190</v>
      </c>
      <c r="L25" s="10">
        <v>13746186200</v>
      </c>
      <c r="M25" s="20" t="s">
        <v>96</v>
      </c>
      <c r="N25" t="b">
        <v>0</v>
      </c>
      <c r="O25" t="b">
        <v>1</v>
      </c>
      <c r="P25" s="9" t="s">
        <v>100</v>
      </c>
    </row>
    <row r="26" spans="1:17" ht="58" x14ac:dyDescent="0.35">
      <c r="A26" s="1" t="s">
        <v>103</v>
      </c>
      <c r="B26" s="11">
        <v>6449904.4651737399</v>
      </c>
      <c r="C26" s="12">
        <f t="shared" si="0"/>
        <v>17597334.411872741</v>
      </c>
      <c r="D26" s="6">
        <v>3909909.4651737399</v>
      </c>
      <c r="E26" s="6">
        <v>2539995</v>
      </c>
      <c r="F26" s="12">
        <v>11147429.946699001</v>
      </c>
      <c r="G26" s="15">
        <v>-13.5921358629161</v>
      </c>
      <c r="H26" s="15">
        <v>-11.989731389422699</v>
      </c>
      <c r="I26" s="4">
        <v>20170.971213469998</v>
      </c>
      <c r="J26" s="10">
        <v>7632843980</v>
      </c>
      <c r="K26" s="10">
        <v>7632843380</v>
      </c>
      <c r="L26" s="10">
        <v>13737423600</v>
      </c>
      <c r="M26" s="9" t="s">
        <v>170</v>
      </c>
      <c r="N26" t="b">
        <v>0</v>
      </c>
      <c r="O26" t="b">
        <v>1</v>
      </c>
      <c r="P26" s="9" t="s">
        <v>104</v>
      </c>
      <c r="Q26" s="9" t="s">
        <v>106</v>
      </c>
    </row>
    <row r="27" spans="1:17" ht="72.5" x14ac:dyDescent="0.35">
      <c r="A27" s="1" t="s">
        <v>108</v>
      </c>
      <c r="B27" s="11">
        <v>6590459.3793172799</v>
      </c>
      <c r="C27" s="12">
        <f t="shared" si="0"/>
        <v>17977051.201045379</v>
      </c>
      <c r="D27" s="6">
        <v>4050464.3793172799</v>
      </c>
      <c r="E27" s="6">
        <v>2539995</v>
      </c>
      <c r="F27" s="12">
        <v>11386591.821728099</v>
      </c>
      <c r="G27" s="15">
        <v>-13.6173850623248</v>
      </c>
      <c r="H27" s="15">
        <v>-12.0980532246728</v>
      </c>
      <c r="I27" s="4">
        <v>20540.03349853</v>
      </c>
      <c r="J27" s="10">
        <v>7681231440</v>
      </c>
      <c r="K27" s="10">
        <v>7681230840</v>
      </c>
      <c r="L27" s="10">
        <v>13820857700</v>
      </c>
      <c r="M27" t="s">
        <v>107</v>
      </c>
      <c r="N27" t="b">
        <v>0</v>
      </c>
      <c r="O27" t="b">
        <v>1</v>
      </c>
      <c r="P27" s="9" t="s">
        <v>110</v>
      </c>
      <c r="Q27" s="9" t="s">
        <v>109</v>
      </c>
    </row>
    <row r="28" spans="1:17" ht="87" x14ac:dyDescent="0.35">
      <c r="A28" s="1" t="s">
        <v>119</v>
      </c>
      <c r="B28" s="11">
        <v>6482132.0661165798</v>
      </c>
      <c r="C28" s="12">
        <f t="shared" si="0"/>
        <v>17941911.461989582</v>
      </c>
      <c r="D28" s="6">
        <v>3942137.0661165798</v>
      </c>
      <c r="E28" s="6">
        <v>2539995</v>
      </c>
      <c r="F28" s="12">
        <v>11459779.395873001</v>
      </c>
      <c r="G28" s="15">
        <v>-13.4778940660659</v>
      </c>
      <c r="H28" s="15">
        <v>-12.1279957731889</v>
      </c>
      <c r="I28" s="4">
        <v>20509.75282559</v>
      </c>
      <c r="J28" s="10">
        <v>7591712960</v>
      </c>
      <c r="K28" s="10">
        <v>7591712360</v>
      </c>
      <c r="L28" s="10">
        <v>13701832800</v>
      </c>
      <c r="M28" t="s">
        <v>111</v>
      </c>
      <c r="N28" t="b">
        <v>0</v>
      </c>
      <c r="O28" t="b">
        <v>1</v>
      </c>
      <c r="P28" s="9" t="s">
        <v>113</v>
      </c>
      <c r="Q28" s="9" t="s">
        <v>112</v>
      </c>
    </row>
    <row r="29" spans="1:17" ht="116" x14ac:dyDescent="0.35">
      <c r="A29" s="1" t="s">
        <v>120</v>
      </c>
      <c r="B29" s="11">
        <v>6308166.8331664</v>
      </c>
      <c r="C29" s="12">
        <f t="shared" si="0"/>
        <v>18055987.213178799</v>
      </c>
      <c r="D29" s="6">
        <v>3768171.8331664</v>
      </c>
      <c r="E29" s="6">
        <v>2539995</v>
      </c>
      <c r="F29" s="12">
        <v>11747820.3800124</v>
      </c>
      <c r="G29" s="15">
        <v>-13.5045497606196</v>
      </c>
      <c r="H29" s="15">
        <v>-12.536069619016001</v>
      </c>
      <c r="I29" s="4">
        <v>20621.583313250001</v>
      </c>
      <c r="J29" s="10">
        <v>7383960100</v>
      </c>
      <c r="K29" s="10">
        <v>7383959510</v>
      </c>
      <c r="L29" s="10">
        <v>13378900200</v>
      </c>
      <c r="M29" t="s">
        <v>114</v>
      </c>
      <c r="N29" t="b">
        <v>0</v>
      </c>
      <c r="O29" t="b">
        <v>1</v>
      </c>
      <c r="P29" s="9" t="s">
        <v>116</v>
      </c>
      <c r="Q29" s="9" t="s">
        <v>115</v>
      </c>
    </row>
    <row r="30" spans="1:17" ht="130.5" x14ac:dyDescent="0.35">
      <c r="A30" s="1" t="s">
        <v>121</v>
      </c>
      <c r="B30" s="11">
        <v>6634994.3975907099</v>
      </c>
      <c r="C30" s="12">
        <f t="shared" si="0"/>
        <v>17851549.449823629</v>
      </c>
      <c r="D30" s="6">
        <v>3921292.95449223</v>
      </c>
      <c r="E30" s="6">
        <v>2539995</v>
      </c>
      <c r="F30" s="12">
        <v>11390261.495331399</v>
      </c>
      <c r="G30" s="15">
        <v>-13.519980875271299</v>
      </c>
      <c r="H30" s="15">
        <v>-12.4471886245865</v>
      </c>
      <c r="I30" s="4">
        <v>20588.983289520002</v>
      </c>
      <c r="J30" s="10">
        <v>7771636600</v>
      </c>
      <c r="K30" s="10">
        <v>7771635980</v>
      </c>
      <c r="L30" s="10">
        <v>14076037500</v>
      </c>
      <c r="M30" t="s">
        <v>117</v>
      </c>
      <c r="N30" t="b">
        <v>0</v>
      </c>
      <c r="O30" t="b">
        <v>1</v>
      </c>
      <c r="P30" s="9" t="s">
        <v>116</v>
      </c>
      <c r="Q30" s="9" t="s">
        <v>118</v>
      </c>
    </row>
    <row r="31" spans="1:17" x14ac:dyDescent="0.35">
      <c r="A31" s="1" t="s">
        <v>124</v>
      </c>
      <c r="C31" s="12">
        <f t="shared" si="0"/>
        <v>0</v>
      </c>
      <c r="M31" s="22" t="s">
        <v>122</v>
      </c>
      <c r="N31" t="b">
        <v>0</v>
      </c>
      <c r="O31" t="b">
        <v>1</v>
      </c>
      <c r="P31" s="9" t="s">
        <v>123</v>
      </c>
    </row>
    <row r="32" spans="1:17" ht="145" x14ac:dyDescent="0.35">
      <c r="A32" s="1" t="s">
        <v>125</v>
      </c>
      <c r="B32" s="11">
        <v>6410563.4529301804</v>
      </c>
      <c r="C32" s="12">
        <f t="shared" si="0"/>
        <v>18110566.746377558</v>
      </c>
      <c r="D32" s="6">
        <v>3694169.8287307601</v>
      </c>
      <c r="E32" s="6">
        <v>2539995</v>
      </c>
      <c r="F32" s="12">
        <v>11876401.917646799</v>
      </c>
      <c r="G32" s="15">
        <v>-13.4672826546291</v>
      </c>
      <c r="H32" s="15">
        <v>-12.8507453945798</v>
      </c>
      <c r="I32" s="4">
        <v>20845.668620370001</v>
      </c>
      <c r="J32" s="10">
        <v>7526746040</v>
      </c>
      <c r="K32" s="10">
        <v>7526745430</v>
      </c>
      <c r="L32" s="10">
        <v>13694796700</v>
      </c>
      <c r="M32" t="s">
        <v>129</v>
      </c>
      <c r="N32" t="b">
        <v>0</v>
      </c>
      <c r="O32" t="b">
        <v>1</v>
      </c>
      <c r="P32" s="9" t="s">
        <v>131</v>
      </c>
      <c r="Q32" s="9" t="s">
        <v>130</v>
      </c>
    </row>
    <row r="33" spans="1:17" ht="145" x14ac:dyDescent="0.35">
      <c r="A33" s="1" t="s">
        <v>126</v>
      </c>
      <c r="B33" s="11">
        <v>6454222.6167443898</v>
      </c>
      <c r="C33" s="12">
        <f t="shared" si="0"/>
        <v>17633338.06097709</v>
      </c>
      <c r="D33" s="6">
        <v>3914227.6167443902</v>
      </c>
      <c r="E33" s="6">
        <v>2539995</v>
      </c>
      <c r="F33" s="12">
        <v>11179115.4442327</v>
      </c>
      <c r="G33" s="15">
        <v>-13.626072640339901</v>
      </c>
      <c r="H33" s="15">
        <v>-12.162635338412199</v>
      </c>
      <c r="I33" s="4">
        <v>20205.930574760001</v>
      </c>
      <c r="J33" s="10">
        <v>7615917790</v>
      </c>
      <c r="K33" s="10">
        <v>7615917190</v>
      </c>
      <c r="L33" s="10">
        <v>13746186200</v>
      </c>
      <c r="M33" s="20" t="s">
        <v>132</v>
      </c>
      <c r="N33" t="b">
        <v>0</v>
      </c>
      <c r="O33" t="b">
        <v>1</v>
      </c>
      <c r="P33" s="9" t="s">
        <v>134</v>
      </c>
      <c r="Q33" s="9" t="s">
        <v>133</v>
      </c>
    </row>
    <row r="34" spans="1:17" ht="174" x14ac:dyDescent="0.35">
      <c r="A34" s="1" t="s">
        <v>127</v>
      </c>
      <c r="B34" s="11">
        <v>6323726.14517505</v>
      </c>
      <c r="C34" s="12">
        <f t="shared" si="0"/>
        <v>18111737.950230449</v>
      </c>
      <c r="D34" s="6">
        <v>3680513.58156688</v>
      </c>
      <c r="E34" s="3">
        <v>2643212.56360817</v>
      </c>
      <c r="F34" s="12">
        <v>11788011.8050554</v>
      </c>
      <c r="G34" s="15">
        <v>-13.5409466529774</v>
      </c>
      <c r="H34" s="15">
        <v>-12.7607141756533</v>
      </c>
      <c r="I34" s="4">
        <v>20674.616352599998</v>
      </c>
      <c r="J34" s="10">
        <v>7398233060</v>
      </c>
      <c r="K34" s="10">
        <v>7398232460</v>
      </c>
      <c r="L34" s="10">
        <v>13430944600</v>
      </c>
      <c r="M34" t="s">
        <v>135</v>
      </c>
      <c r="N34" t="b">
        <v>0</v>
      </c>
      <c r="O34" t="b">
        <v>1</v>
      </c>
      <c r="P34" s="9" t="s">
        <v>137</v>
      </c>
      <c r="Q34" s="9" t="s">
        <v>136</v>
      </c>
    </row>
    <row r="35" spans="1:17" ht="188.5" x14ac:dyDescent="0.35">
      <c r="A35" s="1" t="s">
        <v>128</v>
      </c>
      <c r="B35" s="11">
        <v>6321207.4366340498</v>
      </c>
      <c r="C35" s="12">
        <f t="shared" si="0"/>
        <v>18125813.742498148</v>
      </c>
      <c r="D35" s="6">
        <v>3674994.431688</v>
      </c>
      <c r="E35" s="6">
        <v>2646213.0049460498</v>
      </c>
      <c r="F35" s="12">
        <v>11804606.305864099</v>
      </c>
      <c r="G35" s="15">
        <v>-13.5386421847469</v>
      </c>
      <c r="H35" s="15">
        <v>-12.7789758009905</v>
      </c>
      <c r="I35" s="4">
        <v>20688.40502926</v>
      </c>
      <c r="J35" s="10">
        <v>7392779950</v>
      </c>
      <c r="K35" s="10">
        <v>7392779350</v>
      </c>
      <c r="L35" s="10">
        <v>13423466700</v>
      </c>
      <c r="M35" t="s">
        <v>138</v>
      </c>
      <c r="N35" t="b">
        <v>0</v>
      </c>
      <c r="O35" t="b">
        <v>1</v>
      </c>
      <c r="P35" s="9" t="s">
        <v>140</v>
      </c>
      <c r="Q35" s="9" t="s">
        <v>139</v>
      </c>
    </row>
    <row r="36" spans="1:17" ht="188.5" x14ac:dyDescent="0.35">
      <c r="A36" s="1" t="s">
        <v>142</v>
      </c>
      <c r="B36" s="11">
        <v>6321207.4366340498</v>
      </c>
      <c r="C36" s="12">
        <f t="shared" si="0"/>
        <v>18125813.742498148</v>
      </c>
      <c r="D36" s="6">
        <v>3674994.431688</v>
      </c>
      <c r="E36" s="6">
        <v>2646213.0049460498</v>
      </c>
      <c r="F36" s="12">
        <v>11804606.305864099</v>
      </c>
      <c r="G36" s="15">
        <v>-13.5386421847469</v>
      </c>
      <c r="H36" s="15">
        <v>-12.7789758009905</v>
      </c>
      <c r="I36" s="4">
        <v>20688.40502926</v>
      </c>
      <c r="J36" s="10">
        <v>7392779950</v>
      </c>
      <c r="K36" s="10">
        <v>7392779350</v>
      </c>
      <c r="L36" s="10">
        <v>13423466700</v>
      </c>
      <c r="M36" s="20" t="s">
        <v>141</v>
      </c>
      <c r="N36" t="b">
        <v>0</v>
      </c>
      <c r="O36" t="b">
        <v>1</v>
      </c>
      <c r="P36" s="9" t="s">
        <v>152</v>
      </c>
      <c r="Q36" s="9" t="s">
        <v>139</v>
      </c>
    </row>
    <row r="37" spans="1:17" ht="174" x14ac:dyDescent="0.35">
      <c r="A37" s="1" t="s">
        <v>143</v>
      </c>
      <c r="B37" s="11">
        <v>6454222.6167443898</v>
      </c>
      <c r="C37" s="12">
        <f t="shared" si="0"/>
        <v>17633338.06097709</v>
      </c>
      <c r="D37" s="6">
        <v>3914227.6167443902</v>
      </c>
      <c r="E37" s="6">
        <v>2539995</v>
      </c>
      <c r="F37" s="12">
        <v>11179115.4442327</v>
      </c>
      <c r="G37" s="15">
        <v>-13.626072640339901</v>
      </c>
      <c r="H37" s="15">
        <v>-12.162635338412199</v>
      </c>
      <c r="I37" s="4">
        <v>20205.930574760001</v>
      </c>
      <c r="J37" s="10">
        <v>7615917790</v>
      </c>
      <c r="K37" s="10">
        <v>7615917190</v>
      </c>
      <c r="L37" s="10">
        <v>13746186200</v>
      </c>
      <c r="M37" s="21" t="s">
        <v>147</v>
      </c>
      <c r="P37" s="9" t="s">
        <v>148</v>
      </c>
      <c r="Q37" s="9" t="s">
        <v>153</v>
      </c>
    </row>
    <row r="38" spans="1:17" ht="174" x14ac:dyDescent="0.35">
      <c r="A38" s="1" t="s">
        <v>144</v>
      </c>
      <c r="B38" s="11">
        <v>6454222.6167443898</v>
      </c>
      <c r="C38" s="12">
        <f t="shared" si="0"/>
        <v>17633338.06097709</v>
      </c>
      <c r="D38" s="6">
        <v>3914227.6167443902</v>
      </c>
      <c r="E38" s="6">
        <v>2539995</v>
      </c>
      <c r="F38" s="12">
        <v>11179115.4442327</v>
      </c>
      <c r="G38" s="15">
        <v>-13.626072640339901</v>
      </c>
      <c r="H38" s="15">
        <v>-12.162635338412199</v>
      </c>
      <c r="I38" s="4">
        <v>20205.930574760001</v>
      </c>
      <c r="J38" s="10">
        <v>7615917790</v>
      </c>
      <c r="K38" s="10">
        <v>7615917190</v>
      </c>
      <c r="L38" s="10">
        <v>13746186200</v>
      </c>
      <c r="M38" s="20" t="s">
        <v>149</v>
      </c>
      <c r="P38" s="9" t="s">
        <v>39</v>
      </c>
      <c r="Q38" s="9" t="s">
        <v>153</v>
      </c>
    </row>
    <row r="39" spans="1:17" ht="188.5" x14ac:dyDescent="0.35">
      <c r="A39" s="1" t="s">
        <v>145</v>
      </c>
      <c r="B39" s="11">
        <v>7483258.3569602696</v>
      </c>
      <c r="C39" s="12">
        <f t="shared" si="0"/>
        <v>20032220.415769171</v>
      </c>
      <c r="D39" s="6">
        <v>5243142.6802497897</v>
      </c>
      <c r="E39" s="6">
        <v>2240115.6767104799</v>
      </c>
      <c r="F39" s="12">
        <v>12548962.0588089</v>
      </c>
      <c r="G39" s="15">
        <v>-13.765082721335901</v>
      </c>
      <c r="H39" s="15">
        <v>-11.1284412370929</v>
      </c>
      <c r="I39" s="4">
        <v>22536.92263895</v>
      </c>
      <c r="J39" s="10">
        <v>8610777960</v>
      </c>
      <c r="K39" s="10">
        <v>8610777320</v>
      </c>
      <c r="L39" s="10">
        <v>15384335000</v>
      </c>
      <c r="M39" t="s">
        <v>150</v>
      </c>
      <c r="N39" t="b">
        <v>1</v>
      </c>
      <c r="O39" t="b">
        <v>0</v>
      </c>
      <c r="Q39" s="9" t="s">
        <v>151</v>
      </c>
    </row>
    <row r="40" spans="1:17" x14ac:dyDescent="0.35">
      <c r="A40" s="1" t="s">
        <v>146</v>
      </c>
      <c r="M40" s="22" t="s">
        <v>154</v>
      </c>
      <c r="N40" t="s">
        <v>155</v>
      </c>
      <c r="O40" t="s">
        <v>156</v>
      </c>
      <c r="P40" s="9" t="s">
        <v>157</v>
      </c>
      <c r="Q40" s="9"/>
    </row>
    <row r="41" spans="1:17" ht="188.5" x14ac:dyDescent="0.35">
      <c r="A41" s="1" t="s">
        <v>160</v>
      </c>
      <c r="B41" s="11">
        <v>7625903.1723779496</v>
      </c>
      <c r="C41" s="12">
        <f t="shared" ref="C41:C44" si="5">SUM(D41:F41)</f>
        <v>19195550.16028275</v>
      </c>
      <c r="D41" s="6">
        <v>5128810.54656466</v>
      </c>
      <c r="E41" s="6">
        <v>2497092.62581329</v>
      </c>
      <c r="F41" s="12">
        <v>11569646.9879048</v>
      </c>
      <c r="G41" s="15">
        <v>-13.593107348653801</v>
      </c>
      <c r="H41" s="15">
        <v>-9.6260704072865906</v>
      </c>
      <c r="I41" s="4">
        <v>21657.641354029998</v>
      </c>
      <c r="J41" s="10">
        <v>9685870630</v>
      </c>
      <c r="K41" s="10">
        <v>9685869940</v>
      </c>
      <c r="L41" s="10">
        <v>17253013300</v>
      </c>
      <c r="M41" s="9" t="s">
        <v>159</v>
      </c>
      <c r="P41" s="9" t="s">
        <v>162</v>
      </c>
      <c r="Q41" s="9" t="s">
        <v>163</v>
      </c>
    </row>
    <row r="42" spans="1:17" ht="188.5" x14ac:dyDescent="0.35">
      <c r="A42" s="1" t="s">
        <v>161</v>
      </c>
      <c r="B42" s="11">
        <v>7443910.2472366598</v>
      </c>
      <c r="C42" s="12">
        <f t="shared" si="5"/>
        <v>18987581.28349236</v>
      </c>
      <c r="D42" s="6">
        <v>4947284.1336433403</v>
      </c>
      <c r="E42" s="6">
        <v>2496626.1135933199</v>
      </c>
      <c r="F42" s="12">
        <v>11543671.036255701</v>
      </c>
      <c r="G42" s="15">
        <v>-13.5761750587167</v>
      </c>
      <c r="H42" s="15">
        <v>-9.9304207582053703</v>
      </c>
      <c r="I42" s="4">
        <v>21457.084870309998</v>
      </c>
      <c r="J42" s="10">
        <v>9349591770</v>
      </c>
      <c r="K42" s="10">
        <v>9349591090</v>
      </c>
      <c r="L42" s="10">
        <v>16667477700</v>
      </c>
      <c r="M42" t="s">
        <v>154</v>
      </c>
      <c r="N42" t="s">
        <v>156</v>
      </c>
      <c r="O42" t="s">
        <v>155</v>
      </c>
      <c r="Q42" s="9" t="s">
        <v>164</v>
      </c>
    </row>
    <row r="43" spans="1:17" ht="290" x14ac:dyDescent="0.35">
      <c r="A43" s="1" t="s">
        <v>165</v>
      </c>
      <c r="B43" s="11">
        <v>7320360.28411406</v>
      </c>
      <c r="C43" s="12">
        <f t="shared" si="5"/>
        <v>18838007.030501857</v>
      </c>
      <c r="D43" s="6">
        <v>4822098.0731826397</v>
      </c>
      <c r="E43" s="6">
        <v>2498262.2109314199</v>
      </c>
      <c r="F43" s="12">
        <v>11517646.7463878</v>
      </c>
      <c r="G43" s="15">
        <v>-13.5658040971028</v>
      </c>
      <c r="H43" s="15">
        <v>-10.1606310229302</v>
      </c>
      <c r="I43" s="4">
        <v>21312.865710950002</v>
      </c>
      <c r="J43" s="10">
        <v>9119585620</v>
      </c>
      <c r="K43" s="10">
        <v>9119584960</v>
      </c>
      <c r="L43" s="10">
        <v>16270594600</v>
      </c>
      <c r="M43" s="9" t="s">
        <v>166</v>
      </c>
      <c r="N43" t="s">
        <v>155</v>
      </c>
      <c r="O43" t="s">
        <v>158</v>
      </c>
      <c r="P43" s="9"/>
      <c r="Q43" s="9" t="s">
        <v>167</v>
      </c>
    </row>
    <row r="44" spans="1:17" ht="188.5" x14ac:dyDescent="0.35">
      <c r="A44" s="1" t="s">
        <v>168</v>
      </c>
      <c r="B44" s="11">
        <v>7443247.1378818303</v>
      </c>
      <c r="C44" s="12">
        <f t="shared" si="5"/>
        <v>19932160.700379729</v>
      </c>
      <c r="D44" s="6">
        <v>5190203.1225230303</v>
      </c>
      <c r="E44" s="6">
        <v>2253044.0153588001</v>
      </c>
      <c r="F44" s="12">
        <v>12488913.562497901</v>
      </c>
      <c r="G44" s="15">
        <v>-13.7609258357974</v>
      </c>
      <c r="H44" s="15">
        <v>-11.1540474624561</v>
      </c>
      <c r="I44" s="4">
        <v>22439.70199573</v>
      </c>
      <c r="J44" s="10">
        <v>8576755050</v>
      </c>
      <c r="K44" s="10">
        <v>8576754410</v>
      </c>
      <c r="L44" s="10">
        <v>15327579700</v>
      </c>
      <c r="M44" s="9" t="s">
        <v>84</v>
      </c>
      <c r="Q44" s="9" t="s">
        <v>169</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Optimization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Potere-Ramos, Dakota</dc:creator>
  <cp:lastModifiedBy>Potere-Ramos, Dakota</cp:lastModifiedBy>
  <dcterms:created xsi:type="dcterms:W3CDTF">2021-06-29T16:27:06Z</dcterms:created>
  <dcterms:modified xsi:type="dcterms:W3CDTF">2021-07-09T17:31:41Z</dcterms:modified>
</cp:coreProperties>
</file>