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NEU\MPS DATA ANALYTICS All sub folder\ALY 6050\Assignments_New\Assignment 3\"/>
    </mc:Choice>
  </mc:AlternateContent>
  <xr:revisionPtr revIDLastSave="0" documentId="13_ncr:1_{18F147A1-2FA8-4B8E-90D7-2BD0375118AA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6050_Module3Project_Data" sheetId="2" r:id="rId1"/>
    <sheet name="Part 1 (COST)" sheetId="5" r:id="rId2"/>
    <sheet name="Part 1.3 (COST)" sheetId="10" r:id="rId3"/>
    <sheet name="Part 1(KO)" sheetId="8" r:id="rId4"/>
    <sheet name="Part - 1.3 KO" sheetId="11" r:id="rId5"/>
    <sheet name="Part 3" sheetId="7" r:id="rId6"/>
    <sheet name="Part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59" i="6" l="1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" i="6"/>
  <c r="AA102" i="6" a="1"/>
  <c r="AA102" i="6" s="1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5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U3" i="6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U123" i="6" s="1"/>
  <c r="U124" i="6" s="1"/>
  <c r="U125" i="6" s="1"/>
  <c r="U126" i="6" s="1"/>
  <c r="U127" i="6" s="1"/>
  <c r="U128" i="6" s="1"/>
  <c r="U129" i="6" s="1"/>
  <c r="U130" i="6" s="1"/>
  <c r="U131" i="6" s="1"/>
  <c r="U132" i="6" s="1"/>
  <c r="U133" i="6" s="1"/>
  <c r="U134" i="6" s="1"/>
  <c r="U135" i="6" s="1"/>
  <c r="U136" i="6" s="1"/>
  <c r="U137" i="6" s="1"/>
  <c r="U138" i="6" s="1"/>
  <c r="U139" i="6" s="1"/>
  <c r="U140" i="6" s="1"/>
  <c r="U141" i="6" s="1"/>
  <c r="U142" i="6" s="1"/>
  <c r="U143" i="6" s="1"/>
  <c r="U144" i="6" s="1"/>
  <c r="U145" i="6" s="1"/>
  <c r="U146" i="6" s="1"/>
  <c r="U147" i="6" s="1"/>
  <c r="U148" i="6" s="1"/>
  <c r="U149" i="6" s="1"/>
  <c r="U150" i="6" s="1"/>
  <c r="U151" i="6" s="1"/>
  <c r="U152" i="6" s="1"/>
  <c r="U153" i="6" s="1"/>
  <c r="U154" i="6" s="1"/>
  <c r="U155" i="6" s="1"/>
  <c r="U156" i="6" s="1"/>
  <c r="U157" i="6" s="1"/>
  <c r="U158" i="6" s="1"/>
  <c r="U159" i="6" s="1"/>
  <c r="U160" i="6" s="1"/>
  <c r="U161" i="6" s="1"/>
  <c r="U162" i="6" s="1"/>
  <c r="U163" i="6" s="1"/>
  <c r="U164" i="6" s="1"/>
  <c r="U165" i="6" s="1"/>
  <c r="U166" i="6" s="1"/>
  <c r="U167" i="6" s="1"/>
  <c r="U168" i="6" s="1"/>
  <c r="U169" i="6" s="1"/>
  <c r="U170" i="6" s="1"/>
  <c r="U171" i="6" s="1"/>
  <c r="U172" i="6" s="1"/>
  <c r="U173" i="6" s="1"/>
  <c r="U174" i="6" s="1"/>
  <c r="U175" i="6" s="1"/>
  <c r="U176" i="6" s="1"/>
  <c r="U177" i="6" s="1"/>
  <c r="U178" i="6" s="1"/>
  <c r="U179" i="6" s="1"/>
  <c r="U180" i="6" s="1"/>
  <c r="U181" i="6" s="1"/>
  <c r="U182" i="6" s="1"/>
  <c r="U183" i="6" s="1"/>
  <c r="U184" i="6" s="1"/>
  <c r="U185" i="6" s="1"/>
  <c r="U186" i="6" s="1"/>
  <c r="U187" i="6" s="1"/>
  <c r="U188" i="6" s="1"/>
  <c r="U189" i="6" s="1"/>
  <c r="U190" i="6" s="1"/>
  <c r="U191" i="6" s="1"/>
  <c r="U192" i="6" s="1"/>
  <c r="U193" i="6" s="1"/>
  <c r="U194" i="6" s="1"/>
  <c r="U195" i="6" s="1"/>
  <c r="U196" i="6" s="1"/>
  <c r="U197" i="6" s="1"/>
  <c r="U198" i="6" s="1"/>
  <c r="U199" i="6" s="1"/>
  <c r="U200" i="6" s="1"/>
  <c r="U201" i="6" s="1"/>
  <c r="U202" i="6" s="1"/>
  <c r="U203" i="6" s="1"/>
  <c r="U204" i="6" s="1"/>
  <c r="U205" i="6" s="1"/>
  <c r="U206" i="6" s="1"/>
  <c r="U207" i="6" s="1"/>
  <c r="U208" i="6" s="1"/>
  <c r="U209" i="6" s="1"/>
  <c r="U210" i="6" s="1"/>
  <c r="U211" i="6" s="1"/>
  <c r="U212" i="6" s="1"/>
  <c r="U213" i="6" s="1"/>
  <c r="U214" i="6" s="1"/>
  <c r="U215" i="6" s="1"/>
  <c r="U216" i="6" s="1"/>
  <c r="U217" i="6" s="1"/>
  <c r="U218" i="6" s="1"/>
  <c r="U219" i="6" s="1"/>
  <c r="U220" i="6" s="1"/>
  <c r="U221" i="6" s="1"/>
  <c r="U222" i="6" s="1"/>
  <c r="U223" i="6" s="1"/>
  <c r="U224" i="6" s="1"/>
  <c r="U225" i="6" s="1"/>
  <c r="U226" i="6" s="1"/>
  <c r="U227" i="6" s="1"/>
  <c r="U228" i="6" s="1"/>
  <c r="U229" i="6" s="1"/>
  <c r="U230" i="6" s="1"/>
  <c r="U231" i="6" s="1"/>
  <c r="U232" i="6" s="1"/>
  <c r="U233" i="6" s="1"/>
  <c r="U234" i="6" s="1"/>
  <c r="U235" i="6" s="1"/>
  <c r="U236" i="6" s="1"/>
  <c r="U237" i="6" s="1"/>
  <c r="U238" i="6" s="1"/>
  <c r="U239" i="6" s="1"/>
  <c r="U240" i="6" s="1"/>
  <c r="U241" i="6" s="1"/>
  <c r="U242" i="6" s="1"/>
  <c r="U243" i="6" s="1"/>
  <c r="U244" i="6" s="1"/>
  <c r="U245" i="6" s="1"/>
  <c r="U246" i="6" s="1"/>
  <c r="U247" i="6" s="1"/>
  <c r="U248" i="6" s="1"/>
  <c r="U249" i="6" s="1"/>
  <c r="U250" i="6" s="1"/>
  <c r="U251" i="6" s="1"/>
  <c r="U252" i="6" s="1"/>
  <c r="U253" i="6" s="1"/>
  <c r="T4" i="6"/>
  <c r="T5" i="6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T123" i="6" s="1"/>
  <c r="T124" i="6" s="1"/>
  <c r="T125" i="6" s="1"/>
  <c r="T126" i="6" s="1"/>
  <c r="T127" i="6" s="1"/>
  <c r="T128" i="6" s="1"/>
  <c r="T129" i="6" s="1"/>
  <c r="T130" i="6" s="1"/>
  <c r="T131" i="6" s="1"/>
  <c r="T132" i="6" s="1"/>
  <c r="T133" i="6" s="1"/>
  <c r="T134" i="6" s="1"/>
  <c r="T135" i="6" s="1"/>
  <c r="T136" i="6" s="1"/>
  <c r="T137" i="6" s="1"/>
  <c r="T138" i="6" s="1"/>
  <c r="T139" i="6" s="1"/>
  <c r="T140" i="6" s="1"/>
  <c r="T141" i="6" s="1"/>
  <c r="T142" i="6" s="1"/>
  <c r="T143" i="6" s="1"/>
  <c r="T144" i="6" s="1"/>
  <c r="T145" i="6" s="1"/>
  <c r="T146" i="6" s="1"/>
  <c r="T147" i="6" s="1"/>
  <c r="T148" i="6" s="1"/>
  <c r="T149" i="6" s="1"/>
  <c r="T150" i="6" s="1"/>
  <c r="T151" i="6" s="1"/>
  <c r="T152" i="6" s="1"/>
  <c r="T153" i="6" s="1"/>
  <c r="T154" i="6" s="1"/>
  <c r="T155" i="6" s="1"/>
  <c r="T156" i="6" s="1"/>
  <c r="T157" i="6" s="1"/>
  <c r="T158" i="6" s="1"/>
  <c r="T159" i="6" s="1"/>
  <c r="T160" i="6" s="1"/>
  <c r="T161" i="6" s="1"/>
  <c r="T162" i="6" s="1"/>
  <c r="T163" i="6" s="1"/>
  <c r="T164" i="6" s="1"/>
  <c r="T165" i="6" s="1"/>
  <c r="T166" i="6" s="1"/>
  <c r="T167" i="6" s="1"/>
  <c r="T168" i="6" s="1"/>
  <c r="T169" i="6" s="1"/>
  <c r="T170" i="6" s="1"/>
  <c r="T171" i="6" s="1"/>
  <c r="T172" i="6" s="1"/>
  <c r="T173" i="6" s="1"/>
  <c r="T174" i="6" s="1"/>
  <c r="T175" i="6" s="1"/>
  <c r="T176" i="6" s="1"/>
  <c r="T177" i="6" s="1"/>
  <c r="T178" i="6" s="1"/>
  <c r="T179" i="6" s="1"/>
  <c r="T180" i="6" s="1"/>
  <c r="T181" i="6" s="1"/>
  <c r="T182" i="6" s="1"/>
  <c r="T183" i="6" s="1"/>
  <c r="T184" i="6" s="1"/>
  <c r="T185" i="6" s="1"/>
  <c r="T186" i="6" s="1"/>
  <c r="T187" i="6" s="1"/>
  <c r="T188" i="6" s="1"/>
  <c r="T189" i="6" s="1"/>
  <c r="T190" i="6" s="1"/>
  <c r="T191" i="6" s="1"/>
  <c r="T192" i="6" s="1"/>
  <c r="T193" i="6" s="1"/>
  <c r="T194" i="6" s="1"/>
  <c r="T195" i="6" s="1"/>
  <c r="T196" i="6" s="1"/>
  <c r="T197" i="6" s="1"/>
  <c r="T198" i="6" s="1"/>
  <c r="T199" i="6" s="1"/>
  <c r="T200" i="6" s="1"/>
  <c r="T201" i="6" s="1"/>
  <c r="T202" i="6" s="1"/>
  <c r="T203" i="6" s="1"/>
  <c r="T204" i="6" s="1"/>
  <c r="T205" i="6" s="1"/>
  <c r="T206" i="6" s="1"/>
  <c r="T207" i="6" s="1"/>
  <c r="T208" i="6" s="1"/>
  <c r="T209" i="6" s="1"/>
  <c r="T210" i="6" s="1"/>
  <c r="T211" i="6" s="1"/>
  <c r="T212" i="6" s="1"/>
  <c r="T213" i="6" s="1"/>
  <c r="T214" i="6" s="1"/>
  <c r="T215" i="6" s="1"/>
  <c r="T216" i="6" s="1"/>
  <c r="T217" i="6" s="1"/>
  <c r="T218" i="6" s="1"/>
  <c r="T219" i="6" s="1"/>
  <c r="T220" i="6" s="1"/>
  <c r="T221" i="6" s="1"/>
  <c r="T222" i="6" s="1"/>
  <c r="T223" i="6" s="1"/>
  <c r="T224" i="6" s="1"/>
  <c r="T225" i="6" s="1"/>
  <c r="T226" i="6" s="1"/>
  <c r="T227" i="6" s="1"/>
  <c r="T228" i="6" s="1"/>
  <c r="T229" i="6" s="1"/>
  <c r="T230" i="6" s="1"/>
  <c r="T231" i="6" s="1"/>
  <c r="T232" i="6" s="1"/>
  <c r="T233" i="6" s="1"/>
  <c r="T234" i="6" s="1"/>
  <c r="T235" i="6" s="1"/>
  <c r="T236" i="6" s="1"/>
  <c r="T237" i="6" s="1"/>
  <c r="T238" i="6" s="1"/>
  <c r="T239" i="6" s="1"/>
  <c r="T240" i="6" s="1"/>
  <c r="T241" i="6" s="1"/>
  <c r="T242" i="6" s="1"/>
  <c r="T243" i="6" s="1"/>
  <c r="T244" i="6" s="1"/>
  <c r="T245" i="6" s="1"/>
  <c r="T246" i="6" s="1"/>
  <c r="T247" i="6" s="1"/>
  <c r="T248" i="6" s="1"/>
  <c r="T249" i="6" s="1"/>
  <c r="T250" i="6" s="1"/>
  <c r="T251" i="6" s="1"/>
  <c r="T252" i="6" s="1"/>
  <c r="T253" i="6" s="1"/>
  <c r="T254" i="6" s="1"/>
  <c r="T3" i="6"/>
  <c r="T2" i="6"/>
  <c r="P259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O102" i="6" a="1"/>
  <c r="O102" i="6" s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2" i="6"/>
  <c r="M101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5" i="6"/>
  <c r="K255" i="6"/>
  <c r="I7" i="6"/>
  <c r="J7" i="6"/>
  <c r="K7" i="6" s="1"/>
  <c r="I8" i="6"/>
  <c r="J8" i="6" s="1"/>
  <c r="K8" i="6" s="1"/>
  <c r="H7" i="6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" i="6"/>
  <c r="H3" i="6" s="1"/>
  <c r="I9" i="6" l="1"/>
  <c r="H4" i="6"/>
  <c r="I3" i="6"/>
  <c r="J3" i="6" s="1"/>
  <c r="K3" i="6" s="1"/>
  <c r="J2" i="6"/>
  <c r="K2" i="6" s="1"/>
  <c r="J9" i="6" l="1"/>
  <c r="K9" i="6" s="1"/>
  <c r="I10" i="6"/>
  <c r="J4" i="6"/>
  <c r="K4" i="6" s="1"/>
  <c r="I4" i="6"/>
  <c r="H5" i="6"/>
  <c r="I11" i="6" l="1"/>
  <c r="J10" i="6"/>
  <c r="K10" i="6" s="1"/>
  <c r="I5" i="6"/>
  <c r="J5" i="6" s="1"/>
  <c r="K5" i="6" s="1"/>
  <c r="H6" i="6"/>
  <c r="J11" i="6" l="1"/>
  <c r="K11" i="6" s="1"/>
  <c r="I12" i="6"/>
  <c r="I6" i="6"/>
  <c r="J6" i="6" s="1"/>
  <c r="K6" i="6" s="1"/>
  <c r="J12" i="6" l="1"/>
  <c r="K12" i="6" s="1"/>
  <c r="I13" i="6"/>
  <c r="J13" i="6" l="1"/>
  <c r="K13" i="6" s="1"/>
  <c r="I14" i="6"/>
  <c r="I15" i="6" l="1"/>
  <c r="J14" i="6"/>
  <c r="K14" i="6" s="1"/>
  <c r="J15" i="6" l="1"/>
  <c r="K15" i="6" s="1"/>
  <c r="I16" i="6"/>
  <c r="J16" i="6" l="1"/>
  <c r="K16" i="6" s="1"/>
  <c r="I17" i="6"/>
  <c r="J17" i="6" l="1"/>
  <c r="K17" i="6" s="1"/>
  <c r="I18" i="6"/>
  <c r="I19" i="6" l="1"/>
  <c r="J18" i="6"/>
  <c r="K18" i="6" s="1"/>
  <c r="J19" i="6" l="1"/>
  <c r="K19" i="6" s="1"/>
  <c r="I20" i="6"/>
  <c r="J20" i="6" l="1"/>
  <c r="K20" i="6" s="1"/>
  <c r="I21" i="6"/>
  <c r="J21" i="6" l="1"/>
  <c r="K21" i="6" s="1"/>
  <c r="I22" i="6"/>
  <c r="I23" i="6" l="1"/>
  <c r="J22" i="6"/>
  <c r="K22" i="6" s="1"/>
  <c r="J23" i="6" l="1"/>
  <c r="K23" i="6" s="1"/>
  <c r="I24" i="6"/>
  <c r="J24" i="6" l="1"/>
  <c r="K24" i="6" s="1"/>
  <c r="I25" i="6"/>
  <c r="J25" i="6" l="1"/>
  <c r="K25" i="6" s="1"/>
  <c r="I26" i="6"/>
  <c r="I27" i="6" l="1"/>
  <c r="J26" i="6"/>
  <c r="K26" i="6" s="1"/>
  <c r="J27" i="6" l="1"/>
  <c r="K27" i="6" s="1"/>
  <c r="I28" i="6"/>
  <c r="J28" i="6" l="1"/>
  <c r="K28" i="6" s="1"/>
  <c r="I29" i="6"/>
  <c r="J29" i="6" l="1"/>
  <c r="K29" i="6" s="1"/>
  <c r="I30" i="6"/>
  <c r="I31" i="6" l="1"/>
  <c r="J30" i="6"/>
  <c r="K30" i="6" s="1"/>
  <c r="J31" i="6" l="1"/>
  <c r="K31" i="6" s="1"/>
  <c r="I32" i="6"/>
  <c r="J32" i="6" l="1"/>
  <c r="K32" i="6" s="1"/>
  <c r="I33" i="6"/>
  <c r="J33" i="6" l="1"/>
  <c r="K33" i="6" s="1"/>
  <c r="I34" i="6"/>
  <c r="I35" i="6" l="1"/>
  <c r="J34" i="6"/>
  <c r="K34" i="6" s="1"/>
  <c r="J35" i="6" l="1"/>
  <c r="K35" i="6" s="1"/>
  <c r="I36" i="6"/>
  <c r="J36" i="6" l="1"/>
  <c r="K36" i="6" s="1"/>
  <c r="I37" i="6"/>
  <c r="J37" i="6" l="1"/>
  <c r="K37" i="6" s="1"/>
  <c r="I38" i="6"/>
  <c r="I39" i="6" l="1"/>
  <c r="J38" i="6"/>
  <c r="K38" i="6" s="1"/>
  <c r="J39" i="6" l="1"/>
  <c r="K39" i="6" s="1"/>
  <c r="I40" i="6"/>
  <c r="J40" i="6" l="1"/>
  <c r="K40" i="6" s="1"/>
  <c r="I41" i="6"/>
  <c r="J41" i="6" l="1"/>
  <c r="K41" i="6" s="1"/>
  <c r="I42" i="6"/>
  <c r="I43" i="6" l="1"/>
  <c r="J42" i="6"/>
  <c r="K42" i="6" s="1"/>
  <c r="J43" i="6" l="1"/>
  <c r="K43" i="6" s="1"/>
  <c r="I44" i="6"/>
  <c r="J44" i="6" l="1"/>
  <c r="K44" i="6" s="1"/>
  <c r="I45" i="6"/>
  <c r="J45" i="6" l="1"/>
  <c r="K45" i="6" s="1"/>
  <c r="I46" i="6"/>
  <c r="I47" i="6" l="1"/>
  <c r="J46" i="6"/>
  <c r="K46" i="6" s="1"/>
  <c r="J47" i="6" l="1"/>
  <c r="K47" i="6" s="1"/>
  <c r="I48" i="6"/>
  <c r="J48" i="6" l="1"/>
  <c r="K48" i="6" s="1"/>
  <c r="I49" i="6"/>
  <c r="J49" i="6" l="1"/>
  <c r="K49" i="6" s="1"/>
  <c r="I50" i="6"/>
  <c r="I51" i="6" l="1"/>
  <c r="J50" i="6"/>
  <c r="K50" i="6" s="1"/>
  <c r="J51" i="6" l="1"/>
  <c r="K51" i="6" s="1"/>
  <c r="I52" i="6"/>
  <c r="J52" i="6" l="1"/>
  <c r="K52" i="6" s="1"/>
  <c r="I53" i="6"/>
  <c r="J53" i="6" l="1"/>
  <c r="K53" i="6" s="1"/>
  <c r="I54" i="6"/>
  <c r="I55" i="6" l="1"/>
  <c r="J54" i="6"/>
  <c r="K54" i="6" s="1"/>
  <c r="J55" i="6" l="1"/>
  <c r="K55" i="6" s="1"/>
  <c r="I56" i="6"/>
  <c r="J56" i="6" l="1"/>
  <c r="K56" i="6" s="1"/>
  <c r="I57" i="6"/>
  <c r="J57" i="6" l="1"/>
  <c r="K57" i="6" s="1"/>
  <c r="I58" i="6"/>
  <c r="I59" i="6" l="1"/>
  <c r="J58" i="6"/>
  <c r="K58" i="6" s="1"/>
  <c r="J59" i="6" l="1"/>
  <c r="K59" i="6" s="1"/>
  <c r="I60" i="6"/>
  <c r="J60" i="6" l="1"/>
  <c r="K60" i="6" s="1"/>
  <c r="I61" i="6"/>
  <c r="J61" i="6" l="1"/>
  <c r="K61" i="6" s="1"/>
  <c r="I62" i="6"/>
  <c r="I63" i="6" l="1"/>
  <c r="J62" i="6"/>
  <c r="K62" i="6" s="1"/>
  <c r="J63" i="6" l="1"/>
  <c r="K63" i="6" s="1"/>
  <c r="I64" i="6"/>
  <c r="J64" i="6" l="1"/>
  <c r="K64" i="6" s="1"/>
  <c r="I65" i="6"/>
  <c r="J65" i="6" l="1"/>
  <c r="K65" i="6" s="1"/>
  <c r="I66" i="6"/>
  <c r="I67" i="6" l="1"/>
  <c r="J66" i="6"/>
  <c r="K66" i="6" s="1"/>
  <c r="J67" i="6" l="1"/>
  <c r="K67" i="6" s="1"/>
  <c r="I68" i="6"/>
  <c r="J68" i="6" l="1"/>
  <c r="K68" i="6" s="1"/>
  <c r="I69" i="6"/>
  <c r="J69" i="6" l="1"/>
  <c r="K69" i="6" s="1"/>
  <c r="I70" i="6"/>
  <c r="I71" i="6" l="1"/>
  <c r="J70" i="6"/>
  <c r="K70" i="6" s="1"/>
  <c r="J71" i="6" l="1"/>
  <c r="K71" i="6" s="1"/>
  <c r="I72" i="6"/>
  <c r="J72" i="6" l="1"/>
  <c r="K72" i="6" s="1"/>
  <c r="I73" i="6"/>
  <c r="J73" i="6" l="1"/>
  <c r="K73" i="6" s="1"/>
  <c r="I74" i="6"/>
  <c r="I75" i="6" l="1"/>
  <c r="J74" i="6"/>
  <c r="K74" i="6" s="1"/>
  <c r="J75" i="6" l="1"/>
  <c r="K75" i="6" s="1"/>
  <c r="I76" i="6"/>
  <c r="J76" i="6" l="1"/>
  <c r="K76" i="6" s="1"/>
  <c r="I77" i="6"/>
  <c r="J77" i="6" l="1"/>
  <c r="K77" i="6" s="1"/>
  <c r="I78" i="6"/>
  <c r="I79" i="6" l="1"/>
  <c r="J78" i="6"/>
  <c r="K78" i="6" s="1"/>
  <c r="J79" i="6" l="1"/>
  <c r="K79" i="6" s="1"/>
  <c r="I80" i="6"/>
  <c r="J80" i="6" l="1"/>
  <c r="K80" i="6" s="1"/>
  <c r="I81" i="6"/>
  <c r="J81" i="6" l="1"/>
  <c r="K81" i="6" s="1"/>
  <c r="I82" i="6"/>
  <c r="I83" i="6" l="1"/>
  <c r="J82" i="6"/>
  <c r="K82" i="6" s="1"/>
  <c r="J83" i="6" l="1"/>
  <c r="K83" i="6" s="1"/>
  <c r="I84" i="6"/>
  <c r="J84" i="6" l="1"/>
  <c r="K84" i="6" s="1"/>
  <c r="I85" i="6"/>
  <c r="J85" i="6" l="1"/>
  <c r="K85" i="6" s="1"/>
  <c r="I86" i="6"/>
  <c r="I87" i="6" l="1"/>
  <c r="J86" i="6"/>
  <c r="K86" i="6" s="1"/>
  <c r="J87" i="6" l="1"/>
  <c r="K87" i="6" s="1"/>
  <c r="I88" i="6"/>
  <c r="J88" i="6" l="1"/>
  <c r="K88" i="6" s="1"/>
  <c r="I89" i="6"/>
  <c r="J89" i="6" l="1"/>
  <c r="K89" i="6" s="1"/>
  <c r="I90" i="6"/>
  <c r="I91" i="6" l="1"/>
  <c r="J90" i="6"/>
  <c r="K90" i="6" s="1"/>
  <c r="J91" i="6" l="1"/>
  <c r="K91" i="6" s="1"/>
  <c r="I92" i="6"/>
  <c r="J92" i="6" l="1"/>
  <c r="K92" i="6" s="1"/>
  <c r="I93" i="6"/>
  <c r="J93" i="6" l="1"/>
  <c r="K93" i="6" s="1"/>
  <c r="I94" i="6"/>
  <c r="I95" i="6" l="1"/>
  <c r="J94" i="6"/>
  <c r="K94" i="6" s="1"/>
  <c r="J95" i="6" l="1"/>
  <c r="K95" i="6" s="1"/>
  <c r="I96" i="6"/>
  <c r="J96" i="6" l="1"/>
  <c r="K96" i="6" s="1"/>
  <c r="I97" i="6"/>
  <c r="J97" i="6" l="1"/>
  <c r="K97" i="6" s="1"/>
  <c r="I98" i="6"/>
  <c r="I99" i="6" l="1"/>
  <c r="J98" i="6"/>
  <c r="K98" i="6" s="1"/>
  <c r="J99" i="6" l="1"/>
  <c r="K99" i="6" s="1"/>
  <c r="I100" i="6"/>
  <c r="J100" i="6" l="1"/>
  <c r="K100" i="6" s="1"/>
  <c r="I101" i="6"/>
  <c r="J101" i="6" l="1"/>
  <c r="K101" i="6" s="1"/>
  <c r="I102" i="6"/>
  <c r="I103" i="6" l="1"/>
  <c r="J102" i="6"/>
  <c r="K102" i="6" s="1"/>
  <c r="J103" i="6" l="1"/>
  <c r="K103" i="6" s="1"/>
  <c r="I104" i="6"/>
  <c r="J104" i="6" l="1"/>
  <c r="K104" i="6" s="1"/>
  <c r="I105" i="6"/>
  <c r="J105" i="6" l="1"/>
  <c r="K105" i="6" s="1"/>
  <c r="I106" i="6"/>
  <c r="I107" i="6" l="1"/>
  <c r="J106" i="6"/>
  <c r="K106" i="6" s="1"/>
  <c r="J107" i="6" l="1"/>
  <c r="K107" i="6" s="1"/>
  <c r="I108" i="6"/>
  <c r="J108" i="6" l="1"/>
  <c r="K108" i="6" s="1"/>
  <c r="I109" i="6"/>
  <c r="J109" i="6" l="1"/>
  <c r="K109" i="6" s="1"/>
  <c r="I110" i="6"/>
  <c r="I111" i="6" l="1"/>
  <c r="J110" i="6"/>
  <c r="K110" i="6" s="1"/>
  <c r="J111" i="6" l="1"/>
  <c r="K111" i="6" s="1"/>
  <c r="I112" i="6"/>
  <c r="J112" i="6" l="1"/>
  <c r="K112" i="6" s="1"/>
  <c r="I113" i="6"/>
  <c r="J113" i="6" l="1"/>
  <c r="K113" i="6" s="1"/>
  <c r="I114" i="6"/>
  <c r="I115" i="6" l="1"/>
  <c r="J114" i="6"/>
  <c r="K114" i="6" s="1"/>
  <c r="J115" i="6" l="1"/>
  <c r="K115" i="6" s="1"/>
  <c r="I116" i="6"/>
  <c r="J116" i="6" l="1"/>
  <c r="K116" i="6" s="1"/>
  <c r="I117" i="6"/>
  <c r="J117" i="6" l="1"/>
  <c r="K117" i="6" s="1"/>
  <c r="I118" i="6"/>
  <c r="I119" i="6" l="1"/>
  <c r="J118" i="6"/>
  <c r="K118" i="6" s="1"/>
  <c r="J119" i="6" l="1"/>
  <c r="K119" i="6" s="1"/>
  <c r="I120" i="6"/>
  <c r="J120" i="6" l="1"/>
  <c r="K120" i="6" s="1"/>
  <c r="I121" i="6"/>
  <c r="J121" i="6" l="1"/>
  <c r="K121" i="6" s="1"/>
  <c r="I122" i="6"/>
  <c r="I123" i="6" l="1"/>
  <c r="J122" i="6"/>
  <c r="K122" i="6" s="1"/>
  <c r="J123" i="6" l="1"/>
  <c r="K123" i="6" s="1"/>
  <c r="I124" i="6"/>
  <c r="J124" i="6" l="1"/>
  <c r="K124" i="6" s="1"/>
  <c r="I125" i="6"/>
  <c r="J125" i="6" l="1"/>
  <c r="K125" i="6" s="1"/>
  <c r="I126" i="6"/>
  <c r="I127" i="6" l="1"/>
  <c r="J126" i="6"/>
  <c r="K126" i="6" s="1"/>
  <c r="J127" i="6" l="1"/>
  <c r="K127" i="6" s="1"/>
  <c r="I128" i="6"/>
  <c r="J128" i="6" l="1"/>
  <c r="K128" i="6" s="1"/>
  <c r="I129" i="6"/>
  <c r="J129" i="6" l="1"/>
  <c r="K129" i="6" s="1"/>
  <c r="I130" i="6"/>
  <c r="I131" i="6" l="1"/>
  <c r="J130" i="6"/>
  <c r="K130" i="6" s="1"/>
  <c r="J131" i="6" l="1"/>
  <c r="K131" i="6" s="1"/>
  <c r="I132" i="6"/>
  <c r="J132" i="6" l="1"/>
  <c r="K132" i="6" s="1"/>
  <c r="I133" i="6"/>
  <c r="J133" i="6" l="1"/>
  <c r="K133" i="6" s="1"/>
  <c r="I134" i="6"/>
  <c r="I135" i="6" l="1"/>
  <c r="J134" i="6"/>
  <c r="K134" i="6" s="1"/>
  <c r="J135" i="6" l="1"/>
  <c r="K135" i="6" s="1"/>
  <c r="I136" i="6"/>
  <c r="J136" i="6" l="1"/>
  <c r="K136" i="6" s="1"/>
  <c r="I137" i="6"/>
  <c r="J137" i="6" l="1"/>
  <c r="K137" i="6" s="1"/>
  <c r="I138" i="6"/>
  <c r="I139" i="6" l="1"/>
  <c r="J138" i="6"/>
  <c r="K138" i="6" s="1"/>
  <c r="J139" i="6" l="1"/>
  <c r="K139" i="6" s="1"/>
  <c r="I140" i="6"/>
  <c r="J140" i="6" l="1"/>
  <c r="K140" i="6" s="1"/>
  <c r="I141" i="6"/>
  <c r="J141" i="6" l="1"/>
  <c r="K141" i="6" s="1"/>
  <c r="I142" i="6"/>
  <c r="I143" i="6" l="1"/>
  <c r="J142" i="6"/>
  <c r="K142" i="6" s="1"/>
  <c r="J143" i="6" l="1"/>
  <c r="K143" i="6" s="1"/>
  <c r="I144" i="6"/>
  <c r="J144" i="6" l="1"/>
  <c r="K144" i="6" s="1"/>
  <c r="I145" i="6"/>
  <c r="J145" i="6" l="1"/>
  <c r="K145" i="6" s="1"/>
  <c r="I146" i="6"/>
  <c r="I147" i="6" l="1"/>
  <c r="J146" i="6"/>
  <c r="K146" i="6" s="1"/>
  <c r="J147" i="6" l="1"/>
  <c r="K147" i="6" s="1"/>
  <c r="I148" i="6"/>
  <c r="J148" i="6" l="1"/>
  <c r="K148" i="6" s="1"/>
  <c r="I149" i="6"/>
  <c r="J149" i="6" l="1"/>
  <c r="K149" i="6" s="1"/>
  <c r="I150" i="6"/>
  <c r="I151" i="6" l="1"/>
  <c r="J150" i="6"/>
  <c r="K150" i="6" s="1"/>
  <c r="J151" i="6" l="1"/>
  <c r="K151" i="6" s="1"/>
  <c r="I152" i="6"/>
  <c r="J152" i="6" l="1"/>
  <c r="K152" i="6" s="1"/>
  <c r="I153" i="6"/>
  <c r="J153" i="6" l="1"/>
  <c r="K153" i="6" s="1"/>
  <c r="I154" i="6"/>
  <c r="I155" i="6" l="1"/>
  <c r="J154" i="6"/>
  <c r="K154" i="6" s="1"/>
  <c r="J155" i="6" l="1"/>
  <c r="K155" i="6" s="1"/>
  <c r="I156" i="6"/>
  <c r="J156" i="6" l="1"/>
  <c r="K156" i="6" s="1"/>
  <c r="I157" i="6"/>
  <c r="J157" i="6" l="1"/>
  <c r="K157" i="6" s="1"/>
  <c r="I158" i="6"/>
  <c r="I159" i="6" l="1"/>
  <c r="J158" i="6"/>
  <c r="K158" i="6" s="1"/>
  <c r="J159" i="6" l="1"/>
  <c r="K159" i="6" s="1"/>
  <c r="I160" i="6"/>
  <c r="J160" i="6" l="1"/>
  <c r="K160" i="6" s="1"/>
  <c r="I161" i="6"/>
  <c r="J161" i="6" l="1"/>
  <c r="K161" i="6" s="1"/>
  <c r="I162" i="6"/>
  <c r="J162" i="6" l="1"/>
  <c r="K162" i="6" s="1"/>
  <c r="I163" i="6"/>
  <c r="J163" i="6" l="1"/>
  <c r="K163" i="6" s="1"/>
  <c r="I164" i="6"/>
  <c r="J164" i="6" l="1"/>
  <c r="K164" i="6" s="1"/>
  <c r="I165" i="6"/>
  <c r="J165" i="6" l="1"/>
  <c r="K165" i="6" s="1"/>
  <c r="I166" i="6"/>
  <c r="I167" i="6" l="1"/>
  <c r="J166" i="6"/>
  <c r="K166" i="6" s="1"/>
  <c r="J167" i="6" l="1"/>
  <c r="K167" i="6" s="1"/>
  <c r="I168" i="6"/>
  <c r="J168" i="6" l="1"/>
  <c r="K168" i="6" s="1"/>
  <c r="I169" i="6"/>
  <c r="J169" i="6" l="1"/>
  <c r="K169" i="6" s="1"/>
  <c r="I170" i="6"/>
  <c r="I171" i="6" l="1"/>
  <c r="J170" i="6"/>
  <c r="K170" i="6" s="1"/>
  <c r="J171" i="6" l="1"/>
  <c r="K171" i="6" s="1"/>
  <c r="I172" i="6"/>
  <c r="J172" i="6" l="1"/>
  <c r="K172" i="6" s="1"/>
  <c r="I173" i="6"/>
  <c r="J173" i="6" l="1"/>
  <c r="K173" i="6" s="1"/>
  <c r="I174" i="6"/>
  <c r="I175" i="6" l="1"/>
  <c r="J174" i="6"/>
  <c r="K174" i="6" s="1"/>
  <c r="J175" i="6" l="1"/>
  <c r="K175" i="6" s="1"/>
  <c r="I176" i="6"/>
  <c r="J176" i="6" l="1"/>
  <c r="K176" i="6" s="1"/>
  <c r="I177" i="6"/>
  <c r="J177" i="6" l="1"/>
  <c r="K177" i="6" s="1"/>
  <c r="I178" i="6"/>
  <c r="I179" i="6" l="1"/>
  <c r="J178" i="6"/>
  <c r="K178" i="6" s="1"/>
  <c r="J179" i="6" l="1"/>
  <c r="K179" i="6" s="1"/>
  <c r="I180" i="6"/>
  <c r="J180" i="6" l="1"/>
  <c r="K180" i="6" s="1"/>
  <c r="I181" i="6"/>
  <c r="J181" i="6" l="1"/>
  <c r="K181" i="6" s="1"/>
  <c r="I182" i="6"/>
  <c r="I183" i="6" l="1"/>
  <c r="J182" i="6"/>
  <c r="K182" i="6" s="1"/>
  <c r="J183" i="6" l="1"/>
  <c r="K183" i="6" s="1"/>
  <c r="I184" i="6"/>
  <c r="J184" i="6" l="1"/>
  <c r="K184" i="6" s="1"/>
  <c r="I185" i="6"/>
  <c r="J185" i="6" l="1"/>
  <c r="K185" i="6" s="1"/>
  <c r="I186" i="6"/>
  <c r="J186" i="6" l="1"/>
  <c r="K186" i="6" s="1"/>
  <c r="I187" i="6"/>
  <c r="I188" i="6" l="1"/>
  <c r="J187" i="6"/>
  <c r="K187" i="6" s="1"/>
  <c r="J188" i="6" l="1"/>
  <c r="K188" i="6" s="1"/>
  <c r="I189" i="6"/>
  <c r="J189" i="6" l="1"/>
  <c r="K189" i="6" s="1"/>
  <c r="I190" i="6"/>
  <c r="I191" i="6" l="1"/>
  <c r="J190" i="6"/>
  <c r="K190" i="6" s="1"/>
  <c r="J191" i="6" l="1"/>
  <c r="K191" i="6" s="1"/>
  <c r="I192" i="6"/>
  <c r="J192" i="6" l="1"/>
  <c r="K192" i="6" s="1"/>
  <c r="I193" i="6"/>
  <c r="J193" i="6" l="1"/>
  <c r="K193" i="6" s="1"/>
  <c r="I194" i="6"/>
  <c r="J194" i="6" l="1"/>
  <c r="K194" i="6" s="1"/>
  <c r="I195" i="6"/>
  <c r="J195" i="6" l="1"/>
  <c r="K195" i="6" s="1"/>
  <c r="I196" i="6"/>
  <c r="J196" i="6" l="1"/>
  <c r="K196" i="6" s="1"/>
  <c r="I197" i="6"/>
  <c r="J197" i="6" l="1"/>
  <c r="K197" i="6" s="1"/>
  <c r="I198" i="6"/>
  <c r="I199" i="6" l="1"/>
  <c r="J198" i="6"/>
  <c r="K198" i="6" s="1"/>
  <c r="J199" i="6" l="1"/>
  <c r="K199" i="6" s="1"/>
  <c r="I200" i="6"/>
  <c r="J200" i="6" l="1"/>
  <c r="K200" i="6" s="1"/>
  <c r="I201" i="6"/>
  <c r="J201" i="6" l="1"/>
  <c r="K201" i="6" s="1"/>
  <c r="I202" i="6"/>
  <c r="J202" i="6" l="1"/>
  <c r="K202" i="6" s="1"/>
  <c r="I203" i="6"/>
  <c r="J203" i="6" l="1"/>
  <c r="K203" i="6" s="1"/>
  <c r="I204" i="6"/>
  <c r="J204" i="6" l="1"/>
  <c r="K204" i="6" s="1"/>
  <c r="I205" i="6"/>
  <c r="J205" i="6" l="1"/>
  <c r="K205" i="6" s="1"/>
  <c r="I206" i="6"/>
  <c r="I207" i="6" l="1"/>
  <c r="J206" i="6"/>
  <c r="K206" i="6" s="1"/>
  <c r="J207" i="6" l="1"/>
  <c r="K207" i="6" s="1"/>
  <c r="I208" i="6"/>
  <c r="J208" i="6" l="1"/>
  <c r="K208" i="6" s="1"/>
  <c r="I209" i="6"/>
  <c r="I210" i="6" l="1"/>
  <c r="J209" i="6"/>
  <c r="K209" i="6" s="1"/>
  <c r="J210" i="6" l="1"/>
  <c r="K210" i="6" s="1"/>
  <c r="I211" i="6"/>
  <c r="J211" i="6" l="1"/>
  <c r="K211" i="6" s="1"/>
  <c r="I212" i="6"/>
  <c r="J212" i="6" l="1"/>
  <c r="K212" i="6" s="1"/>
  <c r="I213" i="6"/>
  <c r="I214" i="6" l="1"/>
  <c r="J213" i="6"/>
  <c r="K213" i="6" s="1"/>
  <c r="I215" i="6" l="1"/>
  <c r="J214" i="6"/>
  <c r="K214" i="6" s="1"/>
  <c r="J215" i="6" l="1"/>
  <c r="K215" i="6" s="1"/>
  <c r="I216" i="6"/>
  <c r="J216" i="6" l="1"/>
  <c r="K216" i="6" s="1"/>
  <c r="I217" i="6"/>
  <c r="I218" i="6" l="1"/>
  <c r="J217" i="6"/>
  <c r="K217" i="6" s="1"/>
  <c r="J218" i="6" l="1"/>
  <c r="K218" i="6" s="1"/>
  <c r="I219" i="6"/>
  <c r="I220" i="6" l="1"/>
  <c r="J219" i="6"/>
  <c r="K219" i="6" s="1"/>
  <c r="J220" i="6" l="1"/>
  <c r="K220" i="6" s="1"/>
  <c r="I221" i="6"/>
  <c r="J221" i="6" l="1"/>
  <c r="K221" i="6" s="1"/>
  <c r="I222" i="6"/>
  <c r="I223" i="6" l="1"/>
  <c r="J222" i="6"/>
  <c r="K222" i="6" s="1"/>
  <c r="J223" i="6" l="1"/>
  <c r="K223" i="6" s="1"/>
  <c r="I224" i="6"/>
  <c r="J224" i="6" l="1"/>
  <c r="K224" i="6" s="1"/>
  <c r="I225" i="6"/>
  <c r="J225" i="6" l="1"/>
  <c r="K225" i="6" s="1"/>
  <c r="I226" i="6"/>
  <c r="J226" i="6" l="1"/>
  <c r="K226" i="6" s="1"/>
  <c r="I227" i="6"/>
  <c r="J227" i="6" l="1"/>
  <c r="K227" i="6" s="1"/>
  <c r="I228" i="6"/>
  <c r="J228" i="6" l="1"/>
  <c r="K228" i="6" s="1"/>
  <c r="I229" i="6"/>
  <c r="J229" i="6" l="1"/>
  <c r="K229" i="6" s="1"/>
  <c r="I230" i="6"/>
  <c r="I231" i="6" l="1"/>
  <c r="J230" i="6"/>
  <c r="K230" i="6" s="1"/>
  <c r="J231" i="6" l="1"/>
  <c r="K231" i="6" s="1"/>
  <c r="I232" i="6"/>
  <c r="J232" i="6" l="1"/>
  <c r="K232" i="6" s="1"/>
  <c r="I233" i="6"/>
  <c r="I234" i="6" l="1"/>
  <c r="J233" i="6"/>
  <c r="K233" i="6" s="1"/>
  <c r="J234" i="6" l="1"/>
  <c r="K234" i="6" s="1"/>
  <c r="I235" i="6"/>
  <c r="J235" i="6" l="1"/>
  <c r="K235" i="6" s="1"/>
  <c r="I236" i="6"/>
  <c r="J236" i="6" l="1"/>
  <c r="K236" i="6" s="1"/>
  <c r="I237" i="6"/>
  <c r="J237" i="6" l="1"/>
  <c r="K237" i="6" s="1"/>
  <c r="I238" i="6"/>
  <c r="I239" i="6" l="1"/>
  <c r="J238" i="6"/>
  <c r="K238" i="6" s="1"/>
  <c r="J239" i="6" l="1"/>
  <c r="K239" i="6" s="1"/>
  <c r="I240" i="6"/>
  <c r="J240" i="6" l="1"/>
  <c r="K240" i="6" s="1"/>
  <c r="I241" i="6"/>
  <c r="I242" i="6" l="1"/>
  <c r="J241" i="6"/>
  <c r="K241" i="6" s="1"/>
  <c r="J242" i="6" l="1"/>
  <c r="K242" i="6" s="1"/>
  <c r="I243" i="6"/>
  <c r="J243" i="6" l="1"/>
  <c r="K243" i="6" s="1"/>
  <c r="I244" i="6"/>
  <c r="J244" i="6" l="1"/>
  <c r="K244" i="6" s="1"/>
  <c r="I245" i="6"/>
  <c r="J245" i="6" l="1"/>
  <c r="K245" i="6" s="1"/>
  <c r="I246" i="6"/>
  <c r="I247" i="6" l="1"/>
  <c r="J246" i="6"/>
  <c r="K246" i="6" s="1"/>
  <c r="J247" i="6" l="1"/>
  <c r="K247" i="6" s="1"/>
  <c r="I248" i="6"/>
  <c r="J248" i="6" l="1"/>
  <c r="K248" i="6" s="1"/>
  <c r="I249" i="6"/>
  <c r="I250" i="6" l="1"/>
  <c r="J249" i="6"/>
  <c r="K249" i="6" s="1"/>
  <c r="J250" i="6" l="1"/>
  <c r="K250" i="6" s="1"/>
  <c r="I251" i="6"/>
  <c r="I252" i="6" l="1"/>
  <c r="J251" i="6"/>
  <c r="K251" i="6" s="1"/>
  <c r="J252" i="6" l="1"/>
  <c r="K252" i="6" s="1"/>
  <c r="I253" i="6"/>
  <c r="J253" i="6" s="1"/>
  <c r="K253" i="6" s="1"/>
  <c r="AP253" i="11" l="1"/>
  <c r="AQ253" i="11" s="1"/>
  <c r="AR253" i="11" s="1"/>
  <c r="AO253" i="11"/>
  <c r="AO252" i="11"/>
  <c r="AP252" i="11" s="1"/>
  <c r="AQ252" i="11" s="1"/>
  <c r="AR252" i="11" s="1"/>
  <c r="AO251" i="11"/>
  <c r="AP251" i="11" s="1"/>
  <c r="AQ251" i="11" s="1"/>
  <c r="AR251" i="11" s="1"/>
  <c r="AP250" i="11"/>
  <c r="AQ250" i="11" s="1"/>
  <c r="AR250" i="11" s="1"/>
  <c r="AO250" i="11"/>
  <c r="AR249" i="11"/>
  <c r="AO249" i="11"/>
  <c r="AP249" i="11" s="1"/>
  <c r="AQ249" i="11" s="1"/>
  <c r="AO248" i="11"/>
  <c r="AP248" i="11" s="1"/>
  <c r="AQ248" i="11" s="1"/>
  <c r="AR248" i="11" s="1"/>
  <c r="AP247" i="11"/>
  <c r="AQ247" i="11" s="1"/>
  <c r="AR247" i="11" s="1"/>
  <c r="AO247" i="11"/>
  <c r="AQ246" i="11"/>
  <c r="AR246" i="11" s="1"/>
  <c r="AO246" i="11"/>
  <c r="AP246" i="11" s="1"/>
  <c r="AQ245" i="11"/>
  <c r="AR245" i="11" s="1"/>
  <c r="AO245" i="11"/>
  <c r="AP245" i="11" s="1"/>
  <c r="AP244" i="11"/>
  <c r="AQ244" i="11" s="1"/>
  <c r="AR244" i="11" s="1"/>
  <c r="AO244" i="11"/>
  <c r="AO243" i="11"/>
  <c r="AP243" i="11" s="1"/>
  <c r="AQ243" i="11" s="1"/>
  <c r="AR243" i="11" s="1"/>
  <c r="AO242" i="11"/>
  <c r="AP242" i="11" s="1"/>
  <c r="AQ242" i="11" s="1"/>
  <c r="AR242" i="11" s="1"/>
  <c r="AP241" i="11"/>
  <c r="AQ241" i="11" s="1"/>
  <c r="AR241" i="11" s="1"/>
  <c r="AO241" i="11"/>
  <c r="AR240" i="11"/>
  <c r="AQ240" i="11"/>
  <c r="AO240" i="11"/>
  <c r="AP240" i="11" s="1"/>
  <c r="AQ239" i="11"/>
  <c r="AR239" i="11" s="1"/>
  <c r="AO239" i="11"/>
  <c r="AP239" i="11" s="1"/>
  <c r="AP238" i="11"/>
  <c r="AQ238" i="11" s="1"/>
  <c r="AR238" i="11" s="1"/>
  <c r="AO238" i="11"/>
  <c r="AR237" i="11"/>
  <c r="AO237" i="11"/>
  <c r="AP237" i="11" s="1"/>
  <c r="AQ237" i="11" s="1"/>
  <c r="AO236" i="11"/>
  <c r="AP236" i="11" s="1"/>
  <c r="AQ236" i="11" s="1"/>
  <c r="AR236" i="11" s="1"/>
  <c r="AP235" i="11"/>
  <c r="AQ235" i="11" s="1"/>
  <c r="AR235" i="11" s="1"/>
  <c r="AO235" i="11"/>
  <c r="AO234" i="11"/>
  <c r="AP234" i="11" s="1"/>
  <c r="AQ234" i="11" s="1"/>
  <c r="AR234" i="11" s="1"/>
  <c r="AO233" i="11"/>
  <c r="AP233" i="11" s="1"/>
  <c r="AQ233" i="11" s="1"/>
  <c r="AR233" i="11" s="1"/>
  <c r="AP232" i="11"/>
  <c r="AQ232" i="11" s="1"/>
  <c r="AR232" i="11" s="1"/>
  <c r="AO232" i="11"/>
  <c r="AR231" i="11"/>
  <c r="AO231" i="11"/>
  <c r="AP231" i="11" s="1"/>
  <c r="AQ231" i="11" s="1"/>
  <c r="AR230" i="11"/>
  <c r="AO230" i="11"/>
  <c r="AP230" i="11" s="1"/>
  <c r="AQ230" i="11" s="1"/>
  <c r="AO229" i="11"/>
  <c r="AP229" i="11" s="1"/>
  <c r="AQ229" i="11" s="1"/>
  <c r="AR229" i="11" s="1"/>
  <c r="AP228" i="11"/>
  <c r="AQ228" i="11" s="1"/>
  <c r="AR228" i="11" s="1"/>
  <c r="AO228" i="11"/>
  <c r="AP227" i="11"/>
  <c r="AQ227" i="11" s="1"/>
  <c r="AR227" i="11" s="1"/>
  <c r="AO227" i="11"/>
  <c r="AO226" i="11"/>
  <c r="AP226" i="11" s="1"/>
  <c r="AQ226" i="11" s="1"/>
  <c r="AR226" i="11" s="1"/>
  <c r="AP225" i="11"/>
  <c r="AQ225" i="11" s="1"/>
  <c r="AR225" i="11" s="1"/>
  <c r="AO225" i="11"/>
  <c r="AP224" i="11"/>
  <c r="AQ224" i="11" s="1"/>
  <c r="AR224" i="11" s="1"/>
  <c r="AO224" i="11"/>
  <c r="AO223" i="11"/>
  <c r="AP223" i="11" s="1"/>
  <c r="AQ223" i="11" s="1"/>
  <c r="AR223" i="11" s="1"/>
  <c r="AR222" i="11"/>
  <c r="AO222" i="11"/>
  <c r="AP222" i="11" s="1"/>
  <c r="AQ222" i="11" s="1"/>
  <c r="AO221" i="11"/>
  <c r="AP221" i="11" s="1"/>
  <c r="AQ221" i="11" s="1"/>
  <c r="AR221" i="11" s="1"/>
  <c r="AO220" i="11"/>
  <c r="AP220" i="11" s="1"/>
  <c r="AQ220" i="11" s="1"/>
  <c r="AR220" i="11" s="1"/>
  <c r="AP219" i="11"/>
  <c r="AQ219" i="11" s="1"/>
  <c r="AR219" i="11" s="1"/>
  <c r="AO219" i="11"/>
  <c r="AQ218" i="11"/>
  <c r="AR218" i="11" s="1"/>
  <c r="AP218" i="11"/>
  <c r="AO218" i="11"/>
  <c r="AO217" i="11"/>
  <c r="AP217" i="11" s="1"/>
  <c r="AQ217" i="11" s="1"/>
  <c r="AR217" i="11" s="1"/>
  <c r="AP216" i="11"/>
  <c r="AQ216" i="11" s="1"/>
  <c r="AR216" i="11" s="1"/>
  <c r="AO216" i="11"/>
  <c r="AO215" i="11"/>
  <c r="AP215" i="11" s="1"/>
  <c r="AQ215" i="11" s="1"/>
  <c r="AR215" i="11" s="1"/>
  <c r="AO214" i="11"/>
  <c r="AP214" i="11" s="1"/>
  <c r="AQ214" i="11" s="1"/>
  <c r="AR214" i="11" s="1"/>
  <c r="AQ213" i="11"/>
  <c r="AR213" i="11" s="1"/>
  <c r="AO213" i="11"/>
  <c r="AP213" i="11" s="1"/>
  <c r="AO212" i="11"/>
  <c r="AP212" i="11" s="1"/>
  <c r="AQ212" i="11" s="1"/>
  <c r="AR212" i="11" s="1"/>
  <c r="AR211" i="11"/>
  <c r="AO211" i="11"/>
  <c r="AP211" i="11" s="1"/>
  <c r="AQ211" i="11" s="1"/>
  <c r="AQ210" i="11"/>
  <c r="AR210" i="11" s="1"/>
  <c r="AO210" i="11"/>
  <c r="AP210" i="11" s="1"/>
  <c r="AQ209" i="11"/>
  <c r="AR209" i="11" s="1"/>
  <c r="AO209" i="11"/>
  <c r="AP209" i="11" s="1"/>
  <c r="AO208" i="11"/>
  <c r="AP208" i="11" s="1"/>
  <c r="AQ208" i="11" s="1"/>
  <c r="AR208" i="11" s="1"/>
  <c r="AP207" i="11"/>
  <c r="AQ207" i="11" s="1"/>
  <c r="AR207" i="11" s="1"/>
  <c r="AO207" i="11"/>
  <c r="AO206" i="11"/>
  <c r="AP206" i="11" s="1"/>
  <c r="AQ206" i="11" s="1"/>
  <c r="AR206" i="11" s="1"/>
  <c r="AO205" i="11"/>
  <c r="AP205" i="11" s="1"/>
  <c r="AQ205" i="11" s="1"/>
  <c r="AR205" i="11" s="1"/>
  <c r="AP204" i="11"/>
  <c r="AQ204" i="11" s="1"/>
  <c r="AR204" i="11" s="1"/>
  <c r="AO204" i="11"/>
  <c r="AQ203" i="11"/>
  <c r="AR203" i="11" s="1"/>
  <c r="AP203" i="11"/>
  <c r="AO203" i="11"/>
  <c r="AO202" i="11"/>
  <c r="AP202" i="11" s="1"/>
  <c r="AQ202" i="11" s="1"/>
  <c r="AR202" i="11" s="1"/>
  <c r="AQ201" i="11"/>
  <c r="AR201" i="11" s="1"/>
  <c r="AP201" i="11"/>
  <c r="AO201" i="11"/>
  <c r="AO200" i="11"/>
  <c r="AP200" i="11" s="1"/>
  <c r="AQ200" i="11" s="1"/>
  <c r="AR200" i="11" s="1"/>
  <c r="AR199" i="11"/>
  <c r="AO199" i="11"/>
  <c r="AP199" i="11" s="1"/>
  <c r="AQ199" i="11" s="1"/>
  <c r="AQ198" i="11"/>
  <c r="AR198" i="11" s="1"/>
  <c r="AP198" i="11"/>
  <c r="AO198" i="11"/>
  <c r="AO197" i="11"/>
  <c r="AP197" i="11" s="1"/>
  <c r="AQ197" i="11" s="1"/>
  <c r="AR197" i="11" s="1"/>
  <c r="AO196" i="11"/>
  <c r="AP196" i="11" s="1"/>
  <c r="AQ196" i="11" s="1"/>
  <c r="AR196" i="11" s="1"/>
  <c r="AQ195" i="11"/>
  <c r="AR195" i="11" s="1"/>
  <c r="AP195" i="11"/>
  <c r="AO195" i="11"/>
  <c r="AO194" i="11"/>
  <c r="AP194" i="11" s="1"/>
  <c r="AQ194" i="11" s="1"/>
  <c r="AR194" i="11" s="1"/>
  <c r="AO193" i="11"/>
  <c r="AP193" i="11" s="1"/>
  <c r="AQ193" i="11" s="1"/>
  <c r="AR193" i="11" s="1"/>
  <c r="AO192" i="11"/>
  <c r="AP192" i="11" s="1"/>
  <c r="AQ192" i="11" s="1"/>
  <c r="AR192" i="11" s="1"/>
  <c r="AP191" i="11"/>
  <c r="AQ191" i="11" s="1"/>
  <c r="AR191" i="11" s="1"/>
  <c r="AO191" i="11"/>
  <c r="AO190" i="11"/>
  <c r="AP190" i="11" s="1"/>
  <c r="AQ190" i="11" s="1"/>
  <c r="AR190" i="11" s="1"/>
  <c r="AO189" i="11"/>
  <c r="AP189" i="11" s="1"/>
  <c r="AQ189" i="11" s="1"/>
  <c r="AR189" i="11" s="1"/>
  <c r="AP188" i="11"/>
  <c r="AQ188" i="11" s="1"/>
  <c r="AR188" i="11" s="1"/>
  <c r="AO188" i="11"/>
  <c r="AR187" i="11"/>
  <c r="AO187" i="11"/>
  <c r="AP187" i="11" s="1"/>
  <c r="AQ187" i="11" s="1"/>
  <c r="AO186" i="11"/>
  <c r="AP186" i="11" s="1"/>
  <c r="AQ186" i="11" s="1"/>
  <c r="AR186" i="11" s="1"/>
  <c r="AQ185" i="11"/>
  <c r="AR185" i="11" s="1"/>
  <c r="AP185" i="11"/>
  <c r="AO185" i="11"/>
  <c r="AP184" i="11"/>
  <c r="AQ184" i="11" s="1"/>
  <c r="AR184" i="11" s="1"/>
  <c r="AO184" i="11"/>
  <c r="AO183" i="11"/>
  <c r="AP183" i="11" s="1"/>
  <c r="AQ183" i="11" s="1"/>
  <c r="AR183" i="11" s="1"/>
  <c r="AP182" i="11"/>
  <c r="AQ182" i="11" s="1"/>
  <c r="AR182" i="11" s="1"/>
  <c r="AO182" i="11"/>
  <c r="AP181" i="11"/>
  <c r="AQ181" i="11" s="1"/>
  <c r="AR181" i="11" s="1"/>
  <c r="AO181" i="11"/>
  <c r="AO180" i="11"/>
  <c r="AP180" i="11" s="1"/>
  <c r="AQ180" i="11" s="1"/>
  <c r="AR180" i="11" s="1"/>
  <c r="AQ179" i="11"/>
  <c r="AR179" i="11" s="1"/>
  <c r="AO179" i="11"/>
  <c r="AP179" i="11" s="1"/>
  <c r="AP178" i="11"/>
  <c r="AQ178" i="11" s="1"/>
  <c r="AR178" i="11" s="1"/>
  <c r="AO178" i="11"/>
  <c r="AP177" i="11"/>
  <c r="AQ177" i="11" s="1"/>
  <c r="AR177" i="11" s="1"/>
  <c r="AO177" i="11"/>
  <c r="AP176" i="11"/>
  <c r="AQ176" i="11" s="1"/>
  <c r="AR176" i="11" s="1"/>
  <c r="AO176" i="11"/>
  <c r="AP175" i="11"/>
  <c r="AQ175" i="11" s="1"/>
  <c r="AR175" i="11" s="1"/>
  <c r="AO175" i="11"/>
  <c r="AQ174" i="11"/>
  <c r="AR174" i="11" s="1"/>
  <c r="AP174" i="11"/>
  <c r="AO174" i="11"/>
  <c r="AQ173" i="11"/>
  <c r="AR173" i="11" s="1"/>
  <c r="AO173" i="11"/>
  <c r="AP173" i="11" s="1"/>
  <c r="AP172" i="11"/>
  <c r="AQ172" i="11" s="1"/>
  <c r="AR172" i="11" s="1"/>
  <c r="AO172" i="11"/>
  <c r="AO171" i="11"/>
  <c r="AP171" i="11" s="1"/>
  <c r="AQ171" i="11" s="1"/>
  <c r="AR171" i="11" s="1"/>
  <c r="AQ170" i="11"/>
  <c r="AR170" i="11" s="1"/>
  <c r="AO170" i="11"/>
  <c r="AP170" i="11" s="1"/>
  <c r="AO169" i="11"/>
  <c r="AP169" i="11" s="1"/>
  <c r="AQ169" i="11" s="1"/>
  <c r="AR169" i="11" s="1"/>
  <c r="AP168" i="11"/>
  <c r="AQ168" i="11" s="1"/>
  <c r="AR168" i="11" s="1"/>
  <c r="AO168" i="11"/>
  <c r="AO167" i="11"/>
  <c r="AP167" i="11" s="1"/>
  <c r="AQ167" i="11" s="1"/>
  <c r="AR167" i="11" s="1"/>
  <c r="AO166" i="11"/>
  <c r="AP166" i="11" s="1"/>
  <c r="AQ166" i="11" s="1"/>
  <c r="AR166" i="11" s="1"/>
  <c r="AP165" i="11"/>
  <c r="AQ165" i="11" s="1"/>
  <c r="AR165" i="11" s="1"/>
  <c r="AO165" i="11"/>
  <c r="AP164" i="11"/>
  <c r="AQ164" i="11" s="1"/>
  <c r="AR164" i="11" s="1"/>
  <c r="AO164" i="11"/>
  <c r="AP163" i="11"/>
  <c r="AQ163" i="11" s="1"/>
  <c r="AR163" i="11" s="1"/>
  <c r="AO163" i="11"/>
  <c r="AO162" i="11"/>
  <c r="AP162" i="11" s="1"/>
  <c r="AQ162" i="11" s="1"/>
  <c r="AR162" i="11" s="1"/>
  <c r="AP161" i="11"/>
  <c r="AQ161" i="11" s="1"/>
  <c r="AR161" i="11" s="1"/>
  <c r="AO161" i="11"/>
  <c r="AP160" i="11"/>
  <c r="AQ160" i="11" s="1"/>
  <c r="AR160" i="11" s="1"/>
  <c r="AO160" i="11"/>
  <c r="AO159" i="11"/>
  <c r="AP159" i="11" s="1"/>
  <c r="AQ159" i="11" s="1"/>
  <c r="AR159" i="11" s="1"/>
  <c r="AP158" i="11"/>
  <c r="AQ158" i="11" s="1"/>
  <c r="AR158" i="11" s="1"/>
  <c r="AO158" i="11"/>
  <c r="AP157" i="11"/>
  <c r="AQ157" i="11" s="1"/>
  <c r="AR157" i="11" s="1"/>
  <c r="AO157" i="11"/>
  <c r="AO156" i="11"/>
  <c r="AP156" i="11" s="1"/>
  <c r="AQ156" i="11" s="1"/>
  <c r="AR156" i="11" s="1"/>
  <c r="AP155" i="11"/>
  <c r="AQ155" i="11" s="1"/>
  <c r="AR155" i="11" s="1"/>
  <c r="AO155" i="11"/>
  <c r="AP154" i="11"/>
  <c r="AQ154" i="11" s="1"/>
  <c r="AR154" i="11" s="1"/>
  <c r="AO154" i="11"/>
  <c r="AO153" i="11"/>
  <c r="AP153" i="11" s="1"/>
  <c r="AQ153" i="11" s="1"/>
  <c r="AR153" i="11" s="1"/>
  <c r="AP152" i="11"/>
  <c r="AQ152" i="11" s="1"/>
  <c r="AR152" i="11" s="1"/>
  <c r="AO152" i="11"/>
  <c r="AP151" i="11"/>
  <c r="AQ151" i="11" s="1"/>
  <c r="AR151" i="11" s="1"/>
  <c r="AO151" i="11"/>
  <c r="AO150" i="11"/>
  <c r="AP150" i="11" s="1"/>
  <c r="AQ150" i="11" s="1"/>
  <c r="AR150" i="11" s="1"/>
  <c r="AR149" i="11"/>
  <c r="AP149" i="11"/>
  <c r="AQ149" i="11" s="1"/>
  <c r="AO149" i="11"/>
  <c r="AO148" i="11"/>
  <c r="AP148" i="11" s="1"/>
  <c r="AQ148" i="11" s="1"/>
  <c r="AR148" i="11" s="1"/>
  <c r="AR147" i="11"/>
  <c r="AO147" i="11"/>
  <c r="AP147" i="11" s="1"/>
  <c r="AQ147" i="11" s="1"/>
  <c r="AQ146" i="11"/>
  <c r="AR146" i="11" s="1"/>
  <c r="AP146" i="11"/>
  <c r="AO146" i="11"/>
  <c r="AO145" i="11"/>
  <c r="AP145" i="11" s="1"/>
  <c r="AQ145" i="11" s="1"/>
  <c r="AR145" i="11" s="1"/>
  <c r="AP144" i="11"/>
  <c r="AQ144" i="11" s="1"/>
  <c r="AR144" i="11" s="1"/>
  <c r="AO144" i="11"/>
  <c r="AP143" i="11"/>
  <c r="AQ143" i="11" s="1"/>
  <c r="AR143" i="11" s="1"/>
  <c r="AO143" i="11"/>
  <c r="AQ142" i="11"/>
  <c r="AR142" i="11" s="1"/>
  <c r="AO142" i="11"/>
  <c r="AP142" i="11" s="1"/>
  <c r="AO141" i="11"/>
  <c r="AP141" i="11" s="1"/>
  <c r="AQ141" i="11" s="1"/>
  <c r="AR141" i="11" s="1"/>
  <c r="AR140" i="11"/>
  <c r="AP140" i="11"/>
  <c r="AQ140" i="11" s="1"/>
  <c r="AO140" i="11"/>
  <c r="AR139" i="11"/>
  <c r="AP139" i="11"/>
  <c r="AQ139" i="11" s="1"/>
  <c r="AO139" i="11"/>
  <c r="AP138" i="11"/>
  <c r="AQ138" i="11" s="1"/>
  <c r="AR138" i="11" s="1"/>
  <c r="AO138" i="11"/>
  <c r="AQ137" i="11"/>
  <c r="AR137" i="11" s="1"/>
  <c r="AO137" i="11"/>
  <c r="AP137" i="11" s="1"/>
  <c r="AP136" i="11"/>
  <c r="AQ136" i="11" s="1"/>
  <c r="AR136" i="11" s="1"/>
  <c r="AO136" i="11"/>
  <c r="AP135" i="11"/>
  <c r="AQ135" i="11" s="1"/>
  <c r="AR135" i="11" s="1"/>
  <c r="AO135" i="11"/>
  <c r="AR134" i="11"/>
  <c r="AP134" i="11"/>
  <c r="AQ134" i="11" s="1"/>
  <c r="AO134" i="11"/>
  <c r="AO133" i="11"/>
  <c r="AP133" i="11" s="1"/>
  <c r="AQ133" i="11" s="1"/>
  <c r="AR133" i="11" s="1"/>
  <c r="AQ132" i="11"/>
  <c r="AR132" i="11" s="1"/>
  <c r="AP132" i="11"/>
  <c r="AO132" i="11"/>
  <c r="AP131" i="11"/>
  <c r="AQ131" i="11" s="1"/>
  <c r="AR131" i="11" s="1"/>
  <c r="AO131" i="11"/>
  <c r="AO130" i="11"/>
  <c r="AP130" i="11" s="1"/>
  <c r="AQ130" i="11" s="1"/>
  <c r="AR130" i="11" s="1"/>
  <c r="AP129" i="11"/>
  <c r="AQ129" i="11" s="1"/>
  <c r="AR129" i="11" s="1"/>
  <c r="AO129" i="11"/>
  <c r="AP128" i="11"/>
  <c r="AQ128" i="11" s="1"/>
  <c r="AR128" i="11" s="1"/>
  <c r="AO128" i="11"/>
  <c r="AP127" i="11"/>
  <c r="AQ127" i="11" s="1"/>
  <c r="AR127" i="11" s="1"/>
  <c r="AO127" i="11"/>
  <c r="AQ126" i="11"/>
  <c r="AR126" i="11" s="1"/>
  <c r="AP126" i="11"/>
  <c r="AO126" i="11"/>
  <c r="AR125" i="11"/>
  <c r="AP125" i="11"/>
  <c r="AQ125" i="11" s="1"/>
  <c r="AO125" i="11"/>
  <c r="AO124" i="11"/>
  <c r="AP124" i="11" s="1"/>
  <c r="AQ124" i="11" s="1"/>
  <c r="AR124" i="11" s="1"/>
  <c r="AQ123" i="11"/>
  <c r="AR123" i="11" s="1"/>
  <c r="AO123" i="11"/>
  <c r="AP123" i="11" s="1"/>
  <c r="AR122" i="11"/>
  <c r="AP122" i="11"/>
  <c r="AQ122" i="11" s="1"/>
  <c r="AO122" i="11"/>
  <c r="AQ121" i="11"/>
  <c r="AR121" i="11" s="1"/>
  <c r="AP121" i="11"/>
  <c r="AO121" i="11"/>
  <c r="AO120" i="11"/>
  <c r="AP120" i="11" s="1"/>
  <c r="AQ120" i="11" s="1"/>
  <c r="AR120" i="11" s="1"/>
  <c r="AP119" i="11"/>
  <c r="AQ119" i="11" s="1"/>
  <c r="AR119" i="11" s="1"/>
  <c r="AO119" i="11"/>
  <c r="AP118" i="11"/>
  <c r="AQ118" i="11" s="1"/>
  <c r="AR118" i="11" s="1"/>
  <c r="AO118" i="11"/>
  <c r="AR117" i="11"/>
  <c r="AO117" i="11"/>
  <c r="AP117" i="11" s="1"/>
  <c r="AQ117" i="11" s="1"/>
  <c r="AR116" i="11"/>
  <c r="AP116" i="11"/>
  <c r="AQ116" i="11" s="1"/>
  <c r="AO116" i="11"/>
  <c r="AQ115" i="11"/>
  <c r="AR115" i="11" s="1"/>
  <c r="AO115" i="11"/>
  <c r="AP115" i="11" s="1"/>
  <c r="AO114" i="11"/>
  <c r="AP114" i="11" s="1"/>
  <c r="AQ114" i="11" s="1"/>
  <c r="AR114" i="11" s="1"/>
  <c r="AP113" i="11"/>
  <c r="AQ113" i="11" s="1"/>
  <c r="AR113" i="11" s="1"/>
  <c r="AO113" i="11"/>
  <c r="AP112" i="11"/>
  <c r="AQ112" i="11" s="1"/>
  <c r="AR112" i="11" s="1"/>
  <c r="AO112" i="11"/>
  <c r="AO111" i="11"/>
  <c r="AP111" i="11" s="1"/>
  <c r="AQ111" i="11" s="1"/>
  <c r="AR111" i="11" s="1"/>
  <c r="AR110" i="11"/>
  <c r="AP110" i="11"/>
  <c r="AQ110" i="11" s="1"/>
  <c r="AO110" i="11"/>
  <c r="AR109" i="11"/>
  <c r="AO109" i="11"/>
  <c r="AP109" i="11" s="1"/>
  <c r="AQ109" i="11" s="1"/>
  <c r="AO108" i="11"/>
  <c r="AP108" i="11" s="1"/>
  <c r="AQ108" i="11" s="1"/>
  <c r="AR108" i="11" s="1"/>
  <c r="AO107" i="11"/>
  <c r="AP107" i="11" s="1"/>
  <c r="AQ107" i="11" s="1"/>
  <c r="AR107" i="11" s="1"/>
  <c r="AO106" i="11"/>
  <c r="AP106" i="11" s="1"/>
  <c r="AQ106" i="11" s="1"/>
  <c r="AR106" i="11" s="1"/>
  <c r="AO105" i="11"/>
  <c r="AP105" i="11" s="1"/>
  <c r="AQ105" i="11" s="1"/>
  <c r="AR105" i="11" s="1"/>
  <c r="AP104" i="11"/>
  <c r="AQ104" i="11" s="1"/>
  <c r="AR104" i="11" s="1"/>
  <c r="AO104" i="11"/>
  <c r="AQ103" i="11"/>
  <c r="AR103" i="11" s="1"/>
  <c r="AP103" i="11"/>
  <c r="AO103" i="11"/>
  <c r="AO102" i="11"/>
  <c r="AP102" i="11" s="1"/>
  <c r="AQ102" i="11" s="1"/>
  <c r="AR102" i="11" s="1"/>
  <c r="AQ101" i="11"/>
  <c r="AR101" i="11" s="1"/>
  <c r="AP101" i="11"/>
  <c r="AO101" i="11"/>
  <c r="AO100" i="11"/>
  <c r="AP100" i="11" s="1"/>
  <c r="AQ100" i="11" s="1"/>
  <c r="AR100" i="11" s="1"/>
  <c r="AO99" i="11"/>
  <c r="AP99" i="11" s="1"/>
  <c r="AQ99" i="11" s="1"/>
  <c r="AR99" i="11" s="1"/>
  <c r="AQ98" i="11"/>
  <c r="AR98" i="11" s="1"/>
  <c r="AP98" i="11"/>
  <c r="AO98" i="11"/>
  <c r="AO97" i="11"/>
  <c r="AP97" i="11" s="1"/>
  <c r="AQ97" i="11" s="1"/>
  <c r="AR97" i="11" s="1"/>
  <c r="AO96" i="11"/>
  <c r="AP96" i="11" s="1"/>
  <c r="AQ96" i="11" s="1"/>
  <c r="AR96" i="11" s="1"/>
  <c r="AQ95" i="11"/>
  <c r="AR95" i="11" s="1"/>
  <c r="AP95" i="11"/>
  <c r="AO95" i="11"/>
  <c r="AO94" i="11"/>
  <c r="AP94" i="11" s="1"/>
  <c r="AQ94" i="11" s="1"/>
  <c r="AR94" i="11" s="1"/>
  <c r="AR93" i="11"/>
  <c r="AO93" i="11"/>
  <c r="AP93" i="11" s="1"/>
  <c r="AQ93" i="11" s="1"/>
  <c r="AP92" i="11"/>
  <c r="AQ92" i="11" s="1"/>
  <c r="AR92" i="11" s="1"/>
  <c r="AO92" i="11"/>
  <c r="AO91" i="11"/>
  <c r="AP91" i="11" s="1"/>
  <c r="AQ91" i="11" s="1"/>
  <c r="AR91" i="11" s="1"/>
  <c r="AO90" i="11"/>
  <c r="AP90" i="11" s="1"/>
  <c r="AQ90" i="11" s="1"/>
  <c r="AR90" i="11" s="1"/>
  <c r="AQ89" i="11"/>
  <c r="AR89" i="11" s="1"/>
  <c r="AP89" i="11"/>
  <c r="AO89" i="11"/>
  <c r="AP88" i="11"/>
  <c r="AQ88" i="11" s="1"/>
  <c r="AR88" i="11" s="1"/>
  <c r="AO88" i="11"/>
  <c r="AO87" i="11"/>
  <c r="AP87" i="11" s="1"/>
  <c r="AQ87" i="11" s="1"/>
  <c r="AR87" i="11" s="1"/>
  <c r="AO86" i="11"/>
  <c r="AP86" i="11" s="1"/>
  <c r="AQ86" i="11" s="1"/>
  <c r="AR86" i="11" s="1"/>
  <c r="AO85" i="11"/>
  <c r="AP85" i="11" s="1"/>
  <c r="AQ85" i="11" s="1"/>
  <c r="AR85" i="11" s="1"/>
  <c r="AQ84" i="11"/>
  <c r="AR84" i="11" s="1"/>
  <c r="AO84" i="11"/>
  <c r="AP84" i="11" s="1"/>
  <c r="AO83" i="11"/>
  <c r="AP83" i="11" s="1"/>
  <c r="AQ83" i="11" s="1"/>
  <c r="AR83" i="11" s="1"/>
  <c r="AO82" i="11"/>
  <c r="AP82" i="11" s="1"/>
  <c r="AQ82" i="11" s="1"/>
  <c r="AR82" i="11" s="1"/>
  <c r="AR81" i="11"/>
  <c r="AO81" i="11"/>
  <c r="AP81" i="11" s="1"/>
  <c r="AQ81" i="11" s="1"/>
  <c r="AP80" i="11"/>
  <c r="AQ80" i="11" s="1"/>
  <c r="AR80" i="11" s="1"/>
  <c r="AO80" i="11"/>
  <c r="AO79" i="11"/>
  <c r="AP79" i="11" s="1"/>
  <c r="AQ79" i="11" s="1"/>
  <c r="AR79" i="11" s="1"/>
  <c r="AR78" i="11"/>
  <c r="AO78" i="11"/>
  <c r="AP78" i="11" s="1"/>
  <c r="AQ78" i="11" s="1"/>
  <c r="AP77" i="11"/>
  <c r="AQ77" i="11" s="1"/>
  <c r="AR77" i="11" s="1"/>
  <c r="AO77" i="11"/>
  <c r="AO76" i="11"/>
  <c r="AP76" i="11" s="1"/>
  <c r="AQ76" i="11" s="1"/>
  <c r="AR76" i="11" s="1"/>
  <c r="AO75" i="11"/>
  <c r="AP75" i="11" s="1"/>
  <c r="AQ75" i="11" s="1"/>
  <c r="AR75" i="11" s="1"/>
  <c r="AO74" i="11"/>
  <c r="AP74" i="11" s="1"/>
  <c r="AQ74" i="11" s="1"/>
  <c r="AR74" i="11" s="1"/>
  <c r="AO73" i="11"/>
  <c r="AP73" i="11" s="1"/>
  <c r="AQ73" i="11" s="1"/>
  <c r="AR73" i="11" s="1"/>
  <c r="AR72" i="11"/>
  <c r="AO72" i="11"/>
  <c r="AP72" i="11" s="1"/>
  <c r="AQ72" i="11" s="1"/>
  <c r="AP71" i="11"/>
  <c r="AQ71" i="11" s="1"/>
  <c r="AR71" i="11" s="1"/>
  <c r="AO71" i="11"/>
  <c r="AO70" i="11"/>
  <c r="AP70" i="11" s="1"/>
  <c r="AQ70" i="11" s="1"/>
  <c r="AR70" i="11" s="1"/>
  <c r="AO69" i="11"/>
  <c r="AP69" i="11" s="1"/>
  <c r="AQ69" i="11" s="1"/>
  <c r="AR69" i="11" s="1"/>
  <c r="AO68" i="11"/>
  <c r="AP68" i="11" s="1"/>
  <c r="AQ68" i="11" s="1"/>
  <c r="AR68" i="11" s="1"/>
  <c r="AO67" i="11"/>
  <c r="AP67" i="11" s="1"/>
  <c r="AQ67" i="11" s="1"/>
  <c r="AR67" i="11" s="1"/>
  <c r="AQ66" i="11"/>
  <c r="AR66" i="11" s="1"/>
  <c r="AO66" i="11"/>
  <c r="AP66" i="11" s="1"/>
  <c r="AO65" i="11"/>
  <c r="AP65" i="11" s="1"/>
  <c r="AQ65" i="11" s="1"/>
  <c r="AR65" i="11" s="1"/>
  <c r="AQ64" i="11"/>
  <c r="AR64" i="11" s="1"/>
  <c r="AO64" i="11"/>
  <c r="AP64" i="11" s="1"/>
  <c r="AO63" i="11"/>
  <c r="AP63" i="11" s="1"/>
  <c r="AQ63" i="11" s="1"/>
  <c r="AR63" i="11" s="1"/>
  <c r="AO62" i="11"/>
  <c r="AP62" i="11" s="1"/>
  <c r="AQ62" i="11" s="1"/>
  <c r="AR62" i="11" s="1"/>
  <c r="AQ61" i="11"/>
  <c r="AR61" i="11" s="1"/>
  <c r="AO61" i="11"/>
  <c r="AP61" i="11" s="1"/>
  <c r="AO60" i="11"/>
  <c r="AP60" i="11" s="1"/>
  <c r="AQ60" i="11" s="1"/>
  <c r="AR60" i="11" s="1"/>
  <c r="AO59" i="11"/>
  <c r="AP59" i="11" s="1"/>
  <c r="AQ59" i="11" s="1"/>
  <c r="AR59" i="11" s="1"/>
  <c r="AO58" i="11"/>
  <c r="AP58" i="11" s="1"/>
  <c r="AQ58" i="11" s="1"/>
  <c r="AR58" i="11" s="1"/>
  <c r="AO57" i="11"/>
  <c r="AP57" i="11" s="1"/>
  <c r="AQ57" i="11" s="1"/>
  <c r="AR57" i="11" s="1"/>
  <c r="AO56" i="11"/>
  <c r="AP56" i="11" s="1"/>
  <c r="AQ56" i="11" s="1"/>
  <c r="AR56" i="11" s="1"/>
  <c r="AO55" i="11"/>
  <c r="AP55" i="11" s="1"/>
  <c r="AQ55" i="11" s="1"/>
  <c r="AR55" i="11" s="1"/>
  <c r="AR54" i="11"/>
  <c r="AO54" i="11"/>
  <c r="AP54" i="11" s="1"/>
  <c r="AQ54" i="11" s="1"/>
  <c r="AO53" i="11"/>
  <c r="AP53" i="11" s="1"/>
  <c r="AQ53" i="11" s="1"/>
  <c r="AR53" i="11" s="1"/>
  <c r="AO52" i="11"/>
  <c r="AP52" i="11" s="1"/>
  <c r="AQ52" i="11" s="1"/>
  <c r="AR52" i="11" s="1"/>
  <c r="AO51" i="11"/>
  <c r="AP51" i="11" s="1"/>
  <c r="AQ51" i="11" s="1"/>
  <c r="AR51" i="11" s="1"/>
  <c r="AO50" i="11"/>
  <c r="AP50" i="11" s="1"/>
  <c r="AQ50" i="11" s="1"/>
  <c r="AR50" i="11" s="1"/>
  <c r="AO49" i="11"/>
  <c r="AP49" i="11" s="1"/>
  <c r="AQ49" i="11" s="1"/>
  <c r="AR49" i="11" s="1"/>
  <c r="AO48" i="11"/>
  <c r="AP48" i="11" s="1"/>
  <c r="AQ48" i="11" s="1"/>
  <c r="AR48" i="11" s="1"/>
  <c r="AO47" i="11"/>
  <c r="AP47" i="11" s="1"/>
  <c r="AQ47" i="11" s="1"/>
  <c r="AR47" i="11" s="1"/>
  <c r="AO46" i="11"/>
  <c r="AP46" i="11" s="1"/>
  <c r="AQ46" i="11" s="1"/>
  <c r="AR46" i="11" s="1"/>
  <c r="AR45" i="11"/>
  <c r="AO45" i="11"/>
  <c r="AP45" i="11" s="1"/>
  <c r="AQ45" i="11" s="1"/>
  <c r="AO44" i="11"/>
  <c r="AP44" i="11" s="1"/>
  <c r="AQ44" i="11" s="1"/>
  <c r="AR44" i="11" s="1"/>
  <c r="AQ43" i="11"/>
  <c r="AR43" i="11" s="1"/>
  <c r="AO43" i="11"/>
  <c r="AP43" i="11" s="1"/>
  <c r="AQ42" i="11"/>
  <c r="AR42" i="11" s="1"/>
  <c r="AO42" i="11"/>
  <c r="AP42" i="11" s="1"/>
  <c r="AO41" i="11"/>
  <c r="AP41" i="11" s="1"/>
  <c r="AQ41" i="11" s="1"/>
  <c r="AR41" i="11" s="1"/>
  <c r="AP40" i="11"/>
  <c r="AQ40" i="11" s="1"/>
  <c r="AR40" i="11" s="1"/>
  <c r="AO40" i="11"/>
  <c r="AR39" i="11"/>
  <c r="AO39" i="11"/>
  <c r="AP39" i="11" s="1"/>
  <c r="AQ39" i="11" s="1"/>
  <c r="AQ38" i="11"/>
  <c r="AR38" i="11" s="1"/>
  <c r="AO38" i="11"/>
  <c r="AP38" i="11" s="1"/>
  <c r="AQ37" i="11"/>
  <c r="AR37" i="11" s="1"/>
  <c r="AP37" i="11"/>
  <c r="AO37" i="11"/>
  <c r="AO36" i="11"/>
  <c r="AP36" i="11" s="1"/>
  <c r="AQ36" i="11" s="1"/>
  <c r="AR36" i="11" s="1"/>
  <c r="AQ35" i="11"/>
  <c r="AR35" i="11" s="1"/>
  <c r="AO35" i="11"/>
  <c r="AP35" i="11" s="1"/>
  <c r="AR34" i="11"/>
  <c r="AO34" i="11"/>
  <c r="AP34" i="11" s="1"/>
  <c r="AQ34" i="11" s="1"/>
  <c r="AO33" i="11"/>
  <c r="AP33" i="11" s="1"/>
  <c r="AQ33" i="11" s="1"/>
  <c r="AR33" i="11" s="1"/>
  <c r="AQ32" i="11"/>
  <c r="AR32" i="11" s="1"/>
  <c r="AO32" i="11"/>
  <c r="AP32" i="11" s="1"/>
  <c r="AR31" i="11"/>
  <c r="AP31" i="11"/>
  <c r="AQ31" i="11" s="1"/>
  <c r="AO31" i="11"/>
  <c r="AQ30" i="11"/>
  <c r="AR30" i="11" s="1"/>
  <c r="AO30" i="11"/>
  <c r="AP30" i="11" s="1"/>
  <c r="AO29" i="11"/>
  <c r="AP29" i="11" s="1"/>
  <c r="AQ29" i="11" s="1"/>
  <c r="AR29" i="11" s="1"/>
  <c r="AR28" i="11"/>
  <c r="AO28" i="11"/>
  <c r="AP28" i="11" s="1"/>
  <c r="AQ28" i="11" s="1"/>
  <c r="AP27" i="11"/>
  <c r="AQ27" i="11" s="1"/>
  <c r="AR27" i="11" s="1"/>
  <c r="AO27" i="11"/>
  <c r="AQ26" i="11"/>
  <c r="AR26" i="11" s="1"/>
  <c r="AO26" i="11"/>
  <c r="AP26" i="11" s="1"/>
  <c r="AO25" i="11"/>
  <c r="AP25" i="11" s="1"/>
  <c r="AQ25" i="11" s="1"/>
  <c r="AR25" i="11" s="1"/>
  <c r="AQ24" i="11"/>
  <c r="AR24" i="11" s="1"/>
  <c r="AO24" i="11"/>
  <c r="AP24" i="11" s="1"/>
  <c r="AQ23" i="11"/>
  <c r="AR23" i="11" s="1"/>
  <c r="AO23" i="11"/>
  <c r="AP23" i="11" s="1"/>
  <c r="AQ22" i="11"/>
  <c r="AR22" i="11" s="1"/>
  <c r="AP22" i="11"/>
  <c r="AO22" i="11"/>
  <c r="AO21" i="11"/>
  <c r="AP21" i="11" s="1"/>
  <c r="AQ21" i="11" s="1"/>
  <c r="AR21" i="11" s="1"/>
  <c r="AP20" i="11"/>
  <c r="AQ20" i="11" s="1"/>
  <c r="AR20" i="11" s="1"/>
  <c r="AO20" i="11"/>
  <c r="AP19" i="11"/>
  <c r="AQ19" i="11" s="1"/>
  <c r="AR19" i="11" s="1"/>
  <c r="AO19" i="11"/>
  <c r="AO18" i="11"/>
  <c r="AP18" i="11" s="1"/>
  <c r="AQ18" i="11" s="1"/>
  <c r="AR18" i="11" s="1"/>
  <c r="AP17" i="11"/>
  <c r="AQ17" i="11" s="1"/>
  <c r="AR17" i="11" s="1"/>
  <c r="AO17" i="11"/>
  <c r="AO16" i="11"/>
  <c r="AP16" i="11" s="1"/>
  <c r="AQ16" i="11" s="1"/>
  <c r="AR16" i="11" s="1"/>
  <c r="AO15" i="11"/>
  <c r="AP15" i="11" s="1"/>
  <c r="AQ15" i="11" s="1"/>
  <c r="AR15" i="11" s="1"/>
  <c r="AO14" i="11"/>
  <c r="AP14" i="11" s="1"/>
  <c r="AQ14" i="11" s="1"/>
  <c r="AR14" i="11" s="1"/>
  <c r="AO13" i="11"/>
  <c r="AP13" i="11" s="1"/>
  <c r="AQ13" i="11" s="1"/>
  <c r="AR13" i="11" s="1"/>
  <c r="AP12" i="11"/>
  <c r="AQ12" i="11" s="1"/>
  <c r="AR12" i="11" s="1"/>
  <c r="AO12" i="11"/>
  <c r="AO11" i="11"/>
  <c r="AP11" i="11" s="1"/>
  <c r="AQ11" i="11" s="1"/>
  <c r="AR11" i="11" s="1"/>
  <c r="AO10" i="11"/>
  <c r="AP10" i="11" s="1"/>
  <c r="AQ10" i="11" s="1"/>
  <c r="AR10" i="11" s="1"/>
  <c r="AP9" i="11"/>
  <c r="AQ9" i="11" s="1"/>
  <c r="AR9" i="11" s="1"/>
  <c r="AO9" i="11"/>
  <c r="AP8" i="11"/>
  <c r="AQ8" i="11" s="1"/>
  <c r="AR8" i="11" s="1"/>
  <c r="AO8" i="11"/>
  <c r="AO7" i="11"/>
  <c r="AP7" i="11" s="1"/>
  <c r="AQ7" i="11" s="1"/>
  <c r="AR7" i="11" s="1"/>
  <c r="AP6" i="11"/>
  <c r="AQ6" i="11" s="1"/>
  <c r="AR6" i="11" s="1"/>
  <c r="AO6" i="11"/>
  <c r="AP5" i="11"/>
  <c r="AQ5" i="11" s="1"/>
  <c r="AR5" i="11" s="1"/>
  <c r="AO5" i="11"/>
  <c r="AQ4" i="11"/>
  <c r="AR4" i="11" s="1"/>
  <c r="AP4" i="11"/>
  <c r="AO4" i="11"/>
  <c r="AO3" i="11"/>
  <c r="AP3" i="11" s="1"/>
  <c r="AQ3" i="11" s="1"/>
  <c r="AR3" i="11" s="1"/>
  <c r="T3" i="11"/>
  <c r="U3" i="11" s="1"/>
  <c r="V3" i="11" s="1"/>
  <c r="W3" i="11" s="1"/>
  <c r="M3" i="11"/>
  <c r="M4" i="11" s="1"/>
  <c r="AH2" i="11"/>
  <c r="AH3" i="11" s="1"/>
  <c r="AA2" i="11"/>
  <c r="AA3" i="11" s="1"/>
  <c r="T2" i="11"/>
  <c r="M2" i="11"/>
  <c r="AH4" i="11" l="1"/>
  <c r="AI3" i="11"/>
  <c r="AJ3" i="11" s="1"/>
  <c r="AK3" i="11" s="1"/>
  <c r="AB3" i="11"/>
  <c r="AC3" i="11" s="1"/>
  <c r="AD3" i="11" s="1"/>
  <c r="AA4" i="11"/>
  <c r="M5" i="11"/>
  <c r="T4" i="11"/>
  <c r="N3" i="11"/>
  <c r="O3" i="11" s="1"/>
  <c r="P3" i="11" s="1"/>
  <c r="AI4" i="11" l="1"/>
  <c r="AJ4" i="11" s="1"/>
  <c r="AK4" i="11" s="1"/>
  <c r="AH5" i="11"/>
  <c r="T5" i="11"/>
  <c r="U4" i="11"/>
  <c r="V4" i="11" s="1"/>
  <c r="W4" i="11" s="1"/>
  <c r="M6" i="11"/>
  <c r="N4" i="11"/>
  <c r="O4" i="11" s="1"/>
  <c r="P4" i="11" s="1"/>
  <c r="AB4" i="11"/>
  <c r="AC4" i="11" s="1"/>
  <c r="AD4" i="11" s="1"/>
  <c r="AA5" i="11"/>
  <c r="M7" i="11" l="1"/>
  <c r="N5" i="11"/>
  <c r="O5" i="11" s="1"/>
  <c r="P5" i="11" s="1"/>
  <c r="AA6" i="11"/>
  <c r="AB5" i="11"/>
  <c r="AC5" i="11" s="1"/>
  <c r="AD5" i="11" s="1"/>
  <c r="T6" i="11"/>
  <c r="U5" i="11"/>
  <c r="V5" i="11" s="1"/>
  <c r="W5" i="11" s="1"/>
  <c r="AI5" i="11"/>
  <c r="AJ5" i="11" s="1"/>
  <c r="AK5" i="11" s="1"/>
  <c r="AH6" i="11"/>
  <c r="AI6" i="11" l="1"/>
  <c r="AJ6" i="11" s="1"/>
  <c r="AK6" i="11" s="1"/>
  <c r="AH7" i="11"/>
  <c r="U6" i="11"/>
  <c r="V6" i="11" s="1"/>
  <c r="W6" i="11" s="1"/>
  <c r="T7" i="11"/>
  <c r="AA7" i="11"/>
  <c r="AB6" i="11"/>
  <c r="AC6" i="11" s="1"/>
  <c r="AD6" i="11" s="1"/>
  <c r="N6" i="11"/>
  <c r="O6" i="11" s="1"/>
  <c r="P6" i="11" s="1"/>
  <c r="M8" i="11"/>
  <c r="AI7" i="11" l="1"/>
  <c r="AJ7" i="11" s="1"/>
  <c r="AK7" i="11" s="1"/>
  <c r="AH8" i="11"/>
  <c r="M9" i="11"/>
  <c r="T8" i="11"/>
  <c r="U7" i="11"/>
  <c r="V7" i="11" s="1"/>
  <c r="W7" i="11" s="1"/>
  <c r="AB7" i="11"/>
  <c r="AC7" i="11" s="1"/>
  <c r="AD7" i="11" s="1"/>
  <c r="AA8" i="11"/>
  <c r="N7" i="11"/>
  <c r="O7" i="11" s="1"/>
  <c r="P7" i="11" s="1"/>
  <c r="M10" i="11" l="1"/>
  <c r="U8" i="11"/>
  <c r="V8" i="11" s="1"/>
  <c r="W8" i="11" s="1"/>
  <c r="T9" i="11"/>
  <c r="N8" i="11"/>
  <c r="O8" i="11" s="1"/>
  <c r="P8" i="11" s="1"/>
  <c r="AB8" i="11"/>
  <c r="AC8" i="11" s="1"/>
  <c r="AD8" i="11" s="1"/>
  <c r="AA9" i="11"/>
  <c r="AI8" i="11"/>
  <c r="AJ8" i="11" s="1"/>
  <c r="AK8" i="11" s="1"/>
  <c r="AH9" i="11"/>
  <c r="AI9" i="11" l="1"/>
  <c r="AJ9" i="11" s="1"/>
  <c r="AK9" i="11" s="1"/>
  <c r="AH10" i="11"/>
  <c r="AB9" i="11"/>
  <c r="AC9" i="11" s="1"/>
  <c r="AD9" i="11" s="1"/>
  <c r="AA10" i="11"/>
  <c r="T10" i="11"/>
  <c r="U9" i="11"/>
  <c r="V9" i="11" s="1"/>
  <c r="W9" i="11" s="1"/>
  <c r="M11" i="11"/>
  <c r="N9" i="11"/>
  <c r="O9" i="11" s="1"/>
  <c r="P9" i="11" s="1"/>
  <c r="M12" i="11" l="1"/>
  <c r="N10" i="11"/>
  <c r="O10" i="11" s="1"/>
  <c r="P10" i="11" s="1"/>
  <c r="U10" i="11"/>
  <c r="V10" i="11" s="1"/>
  <c r="W10" i="11" s="1"/>
  <c r="T11" i="11"/>
  <c r="AA11" i="11"/>
  <c r="AB10" i="11"/>
  <c r="AC10" i="11" s="1"/>
  <c r="AD10" i="11" s="1"/>
  <c r="AI10" i="11"/>
  <c r="AJ10" i="11" s="1"/>
  <c r="AK10" i="11" s="1"/>
  <c r="AH11" i="11"/>
  <c r="T12" i="11" l="1"/>
  <c r="U11" i="11"/>
  <c r="V11" i="11" s="1"/>
  <c r="W11" i="11" s="1"/>
  <c r="AH12" i="11"/>
  <c r="AI11" i="11"/>
  <c r="AJ11" i="11" s="1"/>
  <c r="AK11" i="11" s="1"/>
  <c r="M13" i="11"/>
  <c r="AB11" i="11"/>
  <c r="AC11" i="11" s="1"/>
  <c r="AD11" i="11" s="1"/>
  <c r="AA12" i="11"/>
  <c r="N11" i="11"/>
  <c r="O11" i="11" s="1"/>
  <c r="P11" i="11" s="1"/>
  <c r="M14" i="11" l="1"/>
  <c r="N12" i="11"/>
  <c r="O12" i="11" s="1"/>
  <c r="P12" i="11" s="1"/>
  <c r="AA13" i="11"/>
  <c r="AB12" i="11"/>
  <c r="AC12" i="11" s="1"/>
  <c r="AD12" i="11" s="1"/>
  <c r="AI12" i="11"/>
  <c r="AJ12" i="11" s="1"/>
  <c r="AK12" i="11" s="1"/>
  <c r="AH13" i="11"/>
  <c r="T13" i="11"/>
  <c r="U12" i="11"/>
  <c r="V12" i="11" s="1"/>
  <c r="W12" i="11" s="1"/>
  <c r="AA14" i="11" l="1"/>
  <c r="AB13" i="11"/>
  <c r="AC13" i="11" s="1"/>
  <c r="AD13" i="11" s="1"/>
  <c r="U13" i="11"/>
  <c r="V13" i="11" s="1"/>
  <c r="W13" i="11" s="1"/>
  <c r="T14" i="11"/>
  <c r="AI13" i="11"/>
  <c r="AJ13" i="11" s="1"/>
  <c r="AK13" i="11" s="1"/>
  <c r="AH14" i="11"/>
  <c r="M15" i="11"/>
  <c r="N13" i="11"/>
  <c r="O13" i="11" s="1"/>
  <c r="P13" i="11" s="1"/>
  <c r="M16" i="11" l="1"/>
  <c r="N14" i="11"/>
  <c r="O14" i="11" s="1"/>
  <c r="P14" i="11" s="1"/>
  <c r="AH15" i="11"/>
  <c r="AI14" i="11"/>
  <c r="AJ14" i="11" s="1"/>
  <c r="AK14" i="11" s="1"/>
  <c r="T15" i="11"/>
  <c r="U14" i="11"/>
  <c r="V14" i="11" s="1"/>
  <c r="W14" i="11" s="1"/>
  <c r="AB14" i="11"/>
  <c r="AC14" i="11" s="1"/>
  <c r="AD14" i="11" s="1"/>
  <c r="AA15" i="11"/>
  <c r="N15" i="11" l="1"/>
  <c r="O15" i="11" s="1"/>
  <c r="P15" i="11" s="1"/>
  <c r="M17" i="11"/>
  <c r="N16" i="11"/>
  <c r="O16" i="11" s="1"/>
  <c r="P16" i="11" s="1"/>
  <c r="AA16" i="11"/>
  <c r="AB15" i="11"/>
  <c r="AC15" i="11" s="1"/>
  <c r="AD15" i="11" s="1"/>
  <c r="T16" i="11"/>
  <c r="U15" i="11"/>
  <c r="V15" i="11" s="1"/>
  <c r="W15" i="11" s="1"/>
  <c r="AI15" i="11"/>
  <c r="AJ15" i="11" s="1"/>
  <c r="AK15" i="11" s="1"/>
  <c r="AH16" i="11"/>
  <c r="N17" i="11" l="1"/>
  <c r="O17" i="11" s="1"/>
  <c r="P17" i="11" s="1"/>
  <c r="M18" i="11"/>
  <c r="AI16" i="11"/>
  <c r="AJ16" i="11" s="1"/>
  <c r="AK16" i="11" s="1"/>
  <c r="AH17" i="11"/>
  <c r="U16" i="11"/>
  <c r="V16" i="11" s="1"/>
  <c r="W16" i="11" s="1"/>
  <c r="T17" i="11"/>
  <c r="AA17" i="11"/>
  <c r="AB16" i="11"/>
  <c r="AC16" i="11" s="1"/>
  <c r="AD16" i="11" s="1"/>
  <c r="AA18" i="11" l="1"/>
  <c r="AB17" i="11"/>
  <c r="AC17" i="11" s="1"/>
  <c r="AD17" i="11" s="1"/>
  <c r="T18" i="11"/>
  <c r="U17" i="11"/>
  <c r="V17" i="11" s="1"/>
  <c r="W17" i="11" s="1"/>
  <c r="AH18" i="11"/>
  <c r="AI17" i="11"/>
  <c r="AJ17" i="11" s="1"/>
  <c r="AK17" i="11" s="1"/>
  <c r="N18" i="11"/>
  <c r="O18" i="11" s="1"/>
  <c r="P18" i="11" s="1"/>
  <c r="M19" i="11"/>
  <c r="AI18" i="11" l="1"/>
  <c r="AJ18" i="11" s="1"/>
  <c r="AK18" i="11" s="1"/>
  <c r="AH19" i="11"/>
  <c r="M20" i="11"/>
  <c r="N19" i="11"/>
  <c r="O19" i="11" s="1"/>
  <c r="P19" i="11" s="1"/>
  <c r="T19" i="11"/>
  <c r="U18" i="11"/>
  <c r="V18" i="11" s="1"/>
  <c r="W18" i="11" s="1"/>
  <c r="AA19" i="11"/>
  <c r="AB18" i="11"/>
  <c r="AC18" i="11" s="1"/>
  <c r="AD18" i="11" s="1"/>
  <c r="T20" i="11" l="1"/>
  <c r="U19" i="11"/>
  <c r="V19" i="11" s="1"/>
  <c r="W19" i="11" s="1"/>
  <c r="AB19" i="11"/>
  <c r="AC19" i="11" s="1"/>
  <c r="AD19" i="11" s="1"/>
  <c r="AA20" i="11"/>
  <c r="M21" i="11"/>
  <c r="N20" i="11"/>
  <c r="O20" i="11" s="1"/>
  <c r="P20" i="11" s="1"/>
  <c r="AI19" i="11"/>
  <c r="AJ19" i="11" s="1"/>
  <c r="AK19" i="11" s="1"/>
  <c r="AH20" i="11"/>
  <c r="N21" i="11" l="1"/>
  <c r="O21" i="11" s="1"/>
  <c r="P21" i="11" s="1"/>
  <c r="M22" i="11"/>
  <c r="AI20" i="11"/>
  <c r="AJ20" i="11" s="1"/>
  <c r="AK20" i="11" s="1"/>
  <c r="AH21" i="11"/>
  <c r="AA21" i="11"/>
  <c r="AB20" i="11"/>
  <c r="AC20" i="11" s="1"/>
  <c r="AD20" i="11" s="1"/>
  <c r="T21" i="11"/>
  <c r="U20" i="11"/>
  <c r="V20" i="11" s="1"/>
  <c r="W20" i="11" s="1"/>
  <c r="U21" i="11" l="1"/>
  <c r="V21" i="11" s="1"/>
  <c r="W21" i="11" s="1"/>
  <c r="T22" i="11"/>
  <c r="AB21" i="11"/>
  <c r="AC21" i="11" s="1"/>
  <c r="AD21" i="11" s="1"/>
  <c r="AA22" i="11"/>
  <c r="AH22" i="11"/>
  <c r="AI21" i="11"/>
  <c r="AJ21" i="11" s="1"/>
  <c r="AK21" i="11" s="1"/>
  <c r="N22" i="11"/>
  <c r="O22" i="11" s="1"/>
  <c r="P22" i="11" s="1"/>
  <c r="M23" i="11"/>
  <c r="T23" i="11" l="1"/>
  <c r="U22" i="11"/>
  <c r="V22" i="11" s="1"/>
  <c r="W22" i="11" s="1"/>
  <c r="AI22" i="11"/>
  <c r="AJ22" i="11" s="1"/>
  <c r="AK22" i="11" s="1"/>
  <c r="AH23" i="11"/>
  <c r="AA23" i="11"/>
  <c r="AB22" i="11"/>
  <c r="AC22" i="11" s="1"/>
  <c r="AD22" i="11" s="1"/>
  <c r="M24" i="11"/>
  <c r="N23" i="11"/>
  <c r="O23" i="11" s="1"/>
  <c r="P23" i="11" s="1"/>
  <c r="N24" i="11" l="1"/>
  <c r="O24" i="11" s="1"/>
  <c r="P24" i="11" s="1"/>
  <c r="M25" i="11"/>
  <c r="AH24" i="11"/>
  <c r="AI23" i="11"/>
  <c r="AJ23" i="11" s="1"/>
  <c r="AK23" i="11" s="1"/>
  <c r="AB23" i="11"/>
  <c r="AC23" i="11" s="1"/>
  <c r="AD23" i="11" s="1"/>
  <c r="AA24" i="11"/>
  <c r="U23" i="11"/>
  <c r="V23" i="11" s="1"/>
  <c r="W23" i="11" s="1"/>
  <c r="T24" i="11"/>
  <c r="U24" i="11" l="1"/>
  <c r="V24" i="11" s="1"/>
  <c r="W24" i="11" s="1"/>
  <c r="T25" i="11"/>
  <c r="N25" i="11"/>
  <c r="O25" i="11" s="1"/>
  <c r="P25" i="11" s="1"/>
  <c r="M26" i="11"/>
  <c r="AB24" i="11"/>
  <c r="AC24" i="11" s="1"/>
  <c r="AD24" i="11" s="1"/>
  <c r="AA25" i="11"/>
  <c r="AH25" i="11"/>
  <c r="AI24" i="11"/>
  <c r="AJ24" i="11" s="1"/>
  <c r="AK24" i="11" s="1"/>
  <c r="AI25" i="11" l="1"/>
  <c r="AJ25" i="11" s="1"/>
  <c r="AK25" i="11" s="1"/>
  <c r="AH26" i="11"/>
  <c r="M27" i="11"/>
  <c r="N26" i="11"/>
  <c r="O26" i="11" s="1"/>
  <c r="P26" i="11" s="1"/>
  <c r="AB25" i="11"/>
  <c r="AC25" i="11" s="1"/>
  <c r="AD25" i="11" s="1"/>
  <c r="AA26" i="11"/>
  <c r="T26" i="11"/>
  <c r="U25" i="11"/>
  <c r="V25" i="11" s="1"/>
  <c r="W25" i="11" s="1"/>
  <c r="N27" i="11" l="1"/>
  <c r="O27" i="11" s="1"/>
  <c r="P27" i="11" s="1"/>
  <c r="M28" i="11"/>
  <c r="U26" i="11"/>
  <c r="V26" i="11" s="1"/>
  <c r="W26" i="11" s="1"/>
  <c r="T27" i="11"/>
  <c r="AA27" i="11"/>
  <c r="AB26" i="11"/>
  <c r="AC26" i="11" s="1"/>
  <c r="AD26" i="11" s="1"/>
  <c r="AH27" i="11"/>
  <c r="AI26" i="11"/>
  <c r="AJ26" i="11" s="1"/>
  <c r="AK26" i="11" s="1"/>
  <c r="T28" i="11" l="1"/>
  <c r="U27" i="11"/>
  <c r="V27" i="11" s="1"/>
  <c r="W27" i="11" s="1"/>
  <c r="AI27" i="11"/>
  <c r="AJ27" i="11" s="1"/>
  <c r="AK27" i="11" s="1"/>
  <c r="AH28" i="11"/>
  <c r="AB27" i="11"/>
  <c r="AC27" i="11" s="1"/>
  <c r="AD27" i="11" s="1"/>
  <c r="AA28" i="11"/>
  <c r="N28" i="11"/>
  <c r="O28" i="11" s="1"/>
  <c r="P28" i="11" s="1"/>
  <c r="M29" i="11"/>
  <c r="AB28" i="11" l="1"/>
  <c r="AC28" i="11" s="1"/>
  <c r="AD28" i="11" s="1"/>
  <c r="AA29" i="11"/>
  <c r="U28" i="11"/>
  <c r="V28" i="11" s="1"/>
  <c r="W28" i="11" s="1"/>
  <c r="T29" i="11"/>
  <c r="N29" i="11"/>
  <c r="O29" i="11" s="1"/>
  <c r="P29" i="11" s="1"/>
  <c r="M30" i="11"/>
  <c r="AI28" i="11"/>
  <c r="AJ28" i="11" s="1"/>
  <c r="AK28" i="11" s="1"/>
  <c r="AH29" i="11"/>
  <c r="AH30" i="11" l="1"/>
  <c r="AI29" i="11"/>
  <c r="AJ29" i="11" s="1"/>
  <c r="AK29" i="11" s="1"/>
  <c r="M31" i="11"/>
  <c r="N30" i="11"/>
  <c r="O30" i="11" s="1"/>
  <c r="P30" i="11" s="1"/>
  <c r="AA30" i="11"/>
  <c r="AB29" i="11"/>
  <c r="AC29" i="11" s="1"/>
  <c r="AD29" i="11" s="1"/>
  <c r="U29" i="11"/>
  <c r="V29" i="11" s="1"/>
  <c r="W29" i="11" s="1"/>
  <c r="T30" i="11"/>
  <c r="AB30" i="11" l="1"/>
  <c r="AC30" i="11" s="1"/>
  <c r="AD30" i="11" s="1"/>
  <c r="AA31" i="11"/>
  <c r="N31" i="11"/>
  <c r="O31" i="11" s="1"/>
  <c r="P31" i="11" s="1"/>
  <c r="M32" i="11"/>
  <c r="T31" i="11"/>
  <c r="U30" i="11"/>
  <c r="V30" i="11" s="1"/>
  <c r="W30" i="11" s="1"/>
  <c r="AI30" i="11"/>
  <c r="AJ30" i="11" s="1"/>
  <c r="AK30" i="11" s="1"/>
  <c r="AH31" i="11"/>
  <c r="AI31" i="11" l="1"/>
  <c r="AJ31" i="11" s="1"/>
  <c r="AK31" i="11" s="1"/>
  <c r="AH32" i="11"/>
  <c r="T32" i="11"/>
  <c r="U31" i="11"/>
  <c r="V31" i="11" s="1"/>
  <c r="W31" i="11" s="1"/>
  <c r="N32" i="11"/>
  <c r="O32" i="11" s="1"/>
  <c r="P32" i="11" s="1"/>
  <c r="M33" i="11"/>
  <c r="AA32" i="11"/>
  <c r="AB31" i="11"/>
  <c r="AC31" i="11" s="1"/>
  <c r="AD31" i="11" s="1"/>
  <c r="M34" i="11" l="1"/>
  <c r="N33" i="11"/>
  <c r="O33" i="11" s="1"/>
  <c r="P33" i="11" s="1"/>
  <c r="U32" i="11"/>
  <c r="V32" i="11" s="1"/>
  <c r="W32" i="11" s="1"/>
  <c r="T33" i="11"/>
  <c r="AA33" i="11"/>
  <c r="AB32" i="11"/>
  <c r="AC32" i="11" s="1"/>
  <c r="AD32" i="11" s="1"/>
  <c r="AI32" i="11"/>
  <c r="AJ32" i="11" s="1"/>
  <c r="AK32" i="11" s="1"/>
  <c r="AH33" i="11"/>
  <c r="AB33" i="11" l="1"/>
  <c r="AC33" i="11" s="1"/>
  <c r="AD33" i="11" s="1"/>
  <c r="AA34" i="11"/>
  <c r="U33" i="11"/>
  <c r="V33" i="11" s="1"/>
  <c r="W33" i="11" s="1"/>
  <c r="T34" i="11"/>
  <c r="AI33" i="11"/>
  <c r="AJ33" i="11" s="1"/>
  <c r="AK33" i="11" s="1"/>
  <c r="AH34" i="11"/>
  <c r="N34" i="11"/>
  <c r="O34" i="11" s="1"/>
  <c r="P34" i="11" s="1"/>
  <c r="M35" i="11"/>
  <c r="T35" i="11" l="1"/>
  <c r="U34" i="11"/>
  <c r="V34" i="11" s="1"/>
  <c r="W34" i="11" s="1"/>
  <c r="AI34" i="11"/>
  <c r="AJ34" i="11" s="1"/>
  <c r="AK34" i="11" s="1"/>
  <c r="AH35" i="11"/>
  <c r="AB34" i="11"/>
  <c r="AC34" i="11" s="1"/>
  <c r="AD34" i="11" s="1"/>
  <c r="AA35" i="11"/>
  <c r="N35" i="11"/>
  <c r="O35" i="11" s="1"/>
  <c r="P35" i="11" s="1"/>
  <c r="M36" i="11"/>
  <c r="U35" i="11" l="1"/>
  <c r="V35" i="11" s="1"/>
  <c r="W35" i="11" s="1"/>
  <c r="T36" i="11"/>
  <c r="AI35" i="11"/>
  <c r="AJ35" i="11" s="1"/>
  <c r="AK35" i="11" s="1"/>
  <c r="AH36" i="11"/>
  <c r="AA36" i="11"/>
  <c r="AB35" i="11"/>
  <c r="AC35" i="11" s="1"/>
  <c r="AD35" i="11" s="1"/>
  <c r="N36" i="11"/>
  <c r="O36" i="11" s="1"/>
  <c r="P36" i="11" s="1"/>
  <c r="M37" i="11"/>
  <c r="AI36" i="11" l="1"/>
  <c r="AJ36" i="11" s="1"/>
  <c r="AK36" i="11" s="1"/>
  <c r="AH37" i="11"/>
  <c r="N37" i="11"/>
  <c r="O37" i="11" s="1"/>
  <c r="P37" i="11" s="1"/>
  <c r="M38" i="11"/>
  <c r="AB36" i="11"/>
  <c r="AC36" i="11" s="1"/>
  <c r="AD36" i="11" s="1"/>
  <c r="AA37" i="11"/>
  <c r="U36" i="11"/>
  <c r="V36" i="11" s="1"/>
  <c r="W36" i="11" s="1"/>
  <c r="T37" i="11"/>
  <c r="T38" i="11" l="1"/>
  <c r="U37" i="11"/>
  <c r="V37" i="11" s="1"/>
  <c r="W37" i="11" s="1"/>
  <c r="AB37" i="11"/>
  <c r="AC37" i="11" s="1"/>
  <c r="AD37" i="11" s="1"/>
  <c r="AA38" i="11"/>
  <c r="N38" i="11"/>
  <c r="O38" i="11" s="1"/>
  <c r="P38" i="11" s="1"/>
  <c r="M39" i="11"/>
  <c r="AI37" i="11"/>
  <c r="AJ37" i="11" s="1"/>
  <c r="AK37" i="11" s="1"/>
  <c r="AH38" i="11"/>
  <c r="U38" i="11" l="1"/>
  <c r="V38" i="11" s="1"/>
  <c r="W38" i="11" s="1"/>
  <c r="T39" i="11"/>
  <c r="M40" i="11"/>
  <c r="N39" i="11"/>
  <c r="O39" i="11" s="1"/>
  <c r="P39" i="11" s="1"/>
  <c r="AI38" i="11"/>
  <c r="AJ38" i="11" s="1"/>
  <c r="AK38" i="11" s="1"/>
  <c r="AH39" i="11"/>
  <c r="AB38" i="11"/>
  <c r="AC38" i="11" s="1"/>
  <c r="AD38" i="11" s="1"/>
  <c r="AA39" i="11"/>
  <c r="AB39" i="11" l="1"/>
  <c r="AC39" i="11" s="1"/>
  <c r="AD39" i="11" s="1"/>
  <c r="AA40" i="11"/>
  <c r="AI39" i="11"/>
  <c r="AJ39" i="11" s="1"/>
  <c r="AK39" i="11" s="1"/>
  <c r="AH40" i="11"/>
  <c r="N40" i="11"/>
  <c r="O40" i="11" s="1"/>
  <c r="P40" i="11" s="1"/>
  <c r="M41" i="11"/>
  <c r="U39" i="11"/>
  <c r="V39" i="11" s="1"/>
  <c r="W39" i="11" s="1"/>
  <c r="T40" i="11"/>
  <c r="U40" i="11" l="1"/>
  <c r="V40" i="11" s="1"/>
  <c r="W40" i="11" s="1"/>
  <c r="T41" i="11"/>
  <c r="AI40" i="11"/>
  <c r="AJ40" i="11" s="1"/>
  <c r="AK40" i="11" s="1"/>
  <c r="AH41" i="11"/>
  <c r="N41" i="11"/>
  <c r="O41" i="11" s="1"/>
  <c r="P41" i="11" s="1"/>
  <c r="M42" i="11"/>
  <c r="AB40" i="11"/>
  <c r="AC40" i="11" s="1"/>
  <c r="AD40" i="11" s="1"/>
  <c r="AA41" i="11"/>
  <c r="AB41" i="11" l="1"/>
  <c r="AC41" i="11" s="1"/>
  <c r="AD41" i="11" s="1"/>
  <c r="AA42" i="11"/>
  <c r="AI41" i="11"/>
  <c r="AJ41" i="11" s="1"/>
  <c r="AK41" i="11" s="1"/>
  <c r="AH42" i="11"/>
  <c r="N42" i="11"/>
  <c r="O42" i="11" s="1"/>
  <c r="P42" i="11" s="1"/>
  <c r="M43" i="11"/>
  <c r="U41" i="11"/>
  <c r="V41" i="11" s="1"/>
  <c r="W41" i="11" s="1"/>
  <c r="T42" i="11"/>
  <c r="AH43" i="11" l="1"/>
  <c r="AI42" i="11"/>
  <c r="AJ42" i="11" s="1"/>
  <c r="AK42" i="11" s="1"/>
  <c r="U42" i="11"/>
  <c r="V42" i="11" s="1"/>
  <c r="W42" i="11" s="1"/>
  <c r="T43" i="11"/>
  <c r="N43" i="11"/>
  <c r="O43" i="11" s="1"/>
  <c r="P43" i="11" s="1"/>
  <c r="M44" i="11"/>
  <c r="AB42" i="11"/>
  <c r="AC42" i="11" s="1"/>
  <c r="AD42" i="11" s="1"/>
  <c r="AA43" i="11"/>
  <c r="AB43" i="11" l="1"/>
  <c r="AC43" i="11" s="1"/>
  <c r="AD43" i="11" s="1"/>
  <c r="AA44" i="11"/>
  <c r="N44" i="11"/>
  <c r="O44" i="11" s="1"/>
  <c r="P44" i="11" s="1"/>
  <c r="M45" i="11"/>
  <c r="U43" i="11"/>
  <c r="V43" i="11" s="1"/>
  <c r="W43" i="11" s="1"/>
  <c r="T44" i="11"/>
  <c r="AI43" i="11"/>
  <c r="AJ43" i="11" s="1"/>
  <c r="AK43" i="11" s="1"/>
  <c r="AH44" i="11"/>
  <c r="AI44" i="11" l="1"/>
  <c r="AJ44" i="11" s="1"/>
  <c r="AK44" i="11" s="1"/>
  <c r="AH45" i="11"/>
  <c r="M46" i="11"/>
  <c r="N45" i="11"/>
  <c r="O45" i="11" s="1"/>
  <c r="P45" i="11" s="1"/>
  <c r="AA45" i="11"/>
  <c r="AB44" i="11"/>
  <c r="AC44" i="11" s="1"/>
  <c r="AD44" i="11" s="1"/>
  <c r="U44" i="11"/>
  <c r="V44" i="11" s="1"/>
  <c r="W44" i="11" s="1"/>
  <c r="T45" i="11"/>
  <c r="AB45" i="11" l="1"/>
  <c r="AC45" i="11" s="1"/>
  <c r="AD45" i="11" s="1"/>
  <c r="AA46" i="11"/>
  <c r="U45" i="11"/>
  <c r="V45" i="11" s="1"/>
  <c r="W45" i="11" s="1"/>
  <c r="T46" i="11"/>
  <c r="N46" i="11"/>
  <c r="O46" i="11" s="1"/>
  <c r="P46" i="11" s="1"/>
  <c r="M47" i="11"/>
  <c r="AH46" i="11"/>
  <c r="AI45" i="11"/>
  <c r="AJ45" i="11" s="1"/>
  <c r="AK45" i="11" s="1"/>
  <c r="T47" i="11" l="1"/>
  <c r="U46" i="11"/>
  <c r="V46" i="11" s="1"/>
  <c r="W46" i="11" s="1"/>
  <c r="AI46" i="11"/>
  <c r="AJ46" i="11" s="1"/>
  <c r="AK46" i="11" s="1"/>
  <c r="AH47" i="11"/>
  <c r="N47" i="11"/>
  <c r="O47" i="11" s="1"/>
  <c r="P47" i="11" s="1"/>
  <c r="M48" i="11"/>
  <c r="AB46" i="11"/>
  <c r="AC46" i="11" s="1"/>
  <c r="AD46" i="11" s="1"/>
  <c r="AA47" i="11"/>
  <c r="AA48" i="11" l="1"/>
  <c r="AB47" i="11"/>
  <c r="AC47" i="11" s="1"/>
  <c r="AD47" i="11" s="1"/>
  <c r="M49" i="11"/>
  <c r="N48" i="11"/>
  <c r="O48" i="11" s="1"/>
  <c r="P48" i="11" s="1"/>
  <c r="AI47" i="11"/>
  <c r="AJ47" i="11" s="1"/>
  <c r="AK47" i="11" s="1"/>
  <c r="AH48" i="11"/>
  <c r="U47" i="11"/>
  <c r="V47" i="11" s="1"/>
  <c r="W47" i="11" s="1"/>
  <c r="T48" i="11"/>
  <c r="AH49" i="11" l="1"/>
  <c r="AI48" i="11"/>
  <c r="AJ48" i="11" s="1"/>
  <c r="AK48" i="11" s="1"/>
  <c r="U48" i="11"/>
  <c r="V48" i="11" s="1"/>
  <c r="W48" i="11" s="1"/>
  <c r="T49" i="11"/>
  <c r="N49" i="11"/>
  <c r="O49" i="11" s="1"/>
  <c r="P49" i="11" s="1"/>
  <c r="M50" i="11"/>
  <c r="AB48" i="11"/>
  <c r="AC48" i="11" s="1"/>
  <c r="AD48" i="11" s="1"/>
  <c r="AA49" i="11"/>
  <c r="AI49" i="11" l="1"/>
  <c r="AJ49" i="11" s="1"/>
  <c r="AK49" i="11" s="1"/>
  <c r="AH50" i="11"/>
  <c r="N50" i="11"/>
  <c r="O50" i="11" s="1"/>
  <c r="P50" i="11" s="1"/>
  <c r="M51" i="11"/>
  <c r="T50" i="11"/>
  <c r="U49" i="11"/>
  <c r="V49" i="11" s="1"/>
  <c r="W49" i="11" s="1"/>
  <c r="AB49" i="11"/>
  <c r="AC49" i="11" s="1"/>
  <c r="AD49" i="11" s="1"/>
  <c r="AA50" i="11"/>
  <c r="AA51" i="11" l="1"/>
  <c r="AB50" i="11"/>
  <c r="AC50" i="11" s="1"/>
  <c r="AD50" i="11" s="1"/>
  <c r="M52" i="11"/>
  <c r="N51" i="11"/>
  <c r="O51" i="11" s="1"/>
  <c r="P51" i="11" s="1"/>
  <c r="U50" i="11"/>
  <c r="V50" i="11" s="1"/>
  <c r="W50" i="11" s="1"/>
  <c r="T51" i="11"/>
  <c r="AI50" i="11"/>
  <c r="AJ50" i="11" s="1"/>
  <c r="AK50" i="11" s="1"/>
  <c r="AH51" i="11"/>
  <c r="N52" i="11" l="1"/>
  <c r="O52" i="11" s="1"/>
  <c r="P52" i="11" s="1"/>
  <c r="M53" i="11"/>
  <c r="U51" i="11"/>
  <c r="V51" i="11" s="1"/>
  <c r="W51" i="11" s="1"/>
  <c r="T52" i="11"/>
  <c r="AH52" i="11"/>
  <c r="AI51" i="11"/>
  <c r="AJ51" i="11" s="1"/>
  <c r="AK51" i="11" s="1"/>
  <c r="AB51" i="11"/>
  <c r="AC51" i="11" s="1"/>
  <c r="AD51" i="11" s="1"/>
  <c r="AA52" i="11"/>
  <c r="AB52" i="11" l="1"/>
  <c r="AC52" i="11" s="1"/>
  <c r="AD52" i="11" s="1"/>
  <c r="AA53" i="11"/>
  <c r="AI52" i="11"/>
  <c r="AJ52" i="11" s="1"/>
  <c r="AK52" i="11" s="1"/>
  <c r="AH53" i="11"/>
  <c r="N53" i="11"/>
  <c r="O53" i="11" s="1"/>
  <c r="P53" i="11" s="1"/>
  <c r="M54" i="11"/>
  <c r="T53" i="11"/>
  <c r="U52" i="11"/>
  <c r="V52" i="11" s="1"/>
  <c r="W52" i="11" s="1"/>
  <c r="AI53" i="11" l="1"/>
  <c r="AJ53" i="11" s="1"/>
  <c r="AK53" i="11" s="1"/>
  <c r="AH54" i="11"/>
  <c r="U53" i="11"/>
  <c r="V53" i="11" s="1"/>
  <c r="W53" i="11" s="1"/>
  <c r="T54" i="11"/>
  <c r="M55" i="11"/>
  <c r="N54" i="11"/>
  <c r="O54" i="11" s="1"/>
  <c r="P54" i="11" s="1"/>
  <c r="AA54" i="11"/>
  <c r="AB53" i="11"/>
  <c r="AC53" i="11" s="1"/>
  <c r="AD53" i="11" s="1"/>
  <c r="AB54" i="11" l="1"/>
  <c r="AC54" i="11" s="1"/>
  <c r="AD54" i="11" s="1"/>
  <c r="AA55" i="11"/>
  <c r="N55" i="11"/>
  <c r="O55" i="11" s="1"/>
  <c r="P55" i="11" s="1"/>
  <c r="M56" i="11"/>
  <c r="U54" i="11"/>
  <c r="V54" i="11" s="1"/>
  <c r="W54" i="11" s="1"/>
  <c r="T55" i="11"/>
  <c r="AH55" i="11"/>
  <c r="AI54" i="11"/>
  <c r="AJ54" i="11" s="1"/>
  <c r="AK54" i="11" s="1"/>
  <c r="N56" i="11" l="1"/>
  <c r="O56" i="11" s="1"/>
  <c r="P56" i="11" s="1"/>
  <c r="M57" i="11"/>
  <c r="AB55" i="11"/>
  <c r="AC55" i="11" s="1"/>
  <c r="AD55" i="11" s="1"/>
  <c r="AA56" i="11"/>
  <c r="AI55" i="11"/>
  <c r="AJ55" i="11" s="1"/>
  <c r="AK55" i="11" s="1"/>
  <c r="AH56" i="11"/>
  <c r="T56" i="11"/>
  <c r="U55" i="11"/>
  <c r="V55" i="11" s="1"/>
  <c r="W55" i="11" s="1"/>
  <c r="AA57" i="11" l="1"/>
  <c r="AB56" i="11"/>
  <c r="AC56" i="11" s="1"/>
  <c r="AD56" i="11" s="1"/>
  <c r="M58" i="11"/>
  <c r="N57" i="11"/>
  <c r="O57" i="11" s="1"/>
  <c r="P57" i="11" s="1"/>
  <c r="U56" i="11"/>
  <c r="V56" i="11" s="1"/>
  <c r="W56" i="11" s="1"/>
  <c r="T57" i="11"/>
  <c r="AI56" i="11"/>
  <c r="AJ56" i="11" s="1"/>
  <c r="AK56" i="11" s="1"/>
  <c r="AH57" i="11"/>
  <c r="AH58" i="11" l="1"/>
  <c r="AI57" i="11"/>
  <c r="AJ57" i="11" s="1"/>
  <c r="AK57" i="11" s="1"/>
  <c r="U57" i="11"/>
  <c r="V57" i="11" s="1"/>
  <c r="W57" i="11" s="1"/>
  <c r="T58" i="11"/>
  <c r="N58" i="11"/>
  <c r="O58" i="11" s="1"/>
  <c r="P58" i="11" s="1"/>
  <c r="M59" i="11"/>
  <c r="AB57" i="11"/>
  <c r="AC57" i="11" s="1"/>
  <c r="AD57" i="11" s="1"/>
  <c r="AA58" i="11"/>
  <c r="AB58" i="11" l="1"/>
  <c r="AC58" i="11" s="1"/>
  <c r="AD58" i="11" s="1"/>
  <c r="AA59" i="11"/>
  <c r="T59" i="11"/>
  <c r="U58" i="11"/>
  <c r="V58" i="11" s="1"/>
  <c r="W58" i="11" s="1"/>
  <c r="N59" i="11"/>
  <c r="O59" i="11" s="1"/>
  <c r="P59" i="11" s="1"/>
  <c r="M60" i="11"/>
  <c r="AI58" i="11"/>
  <c r="AJ58" i="11" s="1"/>
  <c r="AK58" i="11" s="1"/>
  <c r="AH59" i="11"/>
  <c r="U59" i="11" l="1"/>
  <c r="V59" i="11" s="1"/>
  <c r="W59" i="11" s="1"/>
  <c r="T60" i="11"/>
  <c r="AA60" i="11"/>
  <c r="AB59" i="11"/>
  <c r="AC59" i="11" s="1"/>
  <c r="AD59" i="11" s="1"/>
  <c r="AI59" i="11"/>
  <c r="AJ59" i="11" s="1"/>
  <c r="AK59" i="11" s="1"/>
  <c r="AH60" i="11"/>
  <c r="N60" i="11"/>
  <c r="O60" i="11" s="1"/>
  <c r="P60" i="11" s="1"/>
  <c r="M61" i="11"/>
  <c r="AB60" i="11" l="1"/>
  <c r="AC60" i="11" s="1"/>
  <c r="AD60" i="11" s="1"/>
  <c r="AA61" i="11"/>
  <c r="U60" i="11"/>
  <c r="V60" i="11" s="1"/>
  <c r="W60" i="11" s="1"/>
  <c r="T61" i="11"/>
  <c r="N61" i="11"/>
  <c r="O61" i="11" s="1"/>
  <c r="P61" i="11" s="1"/>
  <c r="M62" i="11"/>
  <c r="AI60" i="11"/>
  <c r="AJ60" i="11" s="1"/>
  <c r="AK60" i="11" s="1"/>
  <c r="AH61" i="11"/>
  <c r="N62" i="11" l="1"/>
  <c r="O62" i="11" s="1"/>
  <c r="P62" i="11" s="1"/>
  <c r="M63" i="11"/>
  <c r="AI61" i="11"/>
  <c r="AJ61" i="11" s="1"/>
  <c r="AK61" i="11" s="1"/>
  <c r="AH62" i="11"/>
  <c r="U61" i="11"/>
  <c r="V61" i="11" s="1"/>
  <c r="W61" i="11" s="1"/>
  <c r="T62" i="11"/>
  <c r="AB61" i="11"/>
  <c r="AC61" i="11" s="1"/>
  <c r="AD61" i="11" s="1"/>
  <c r="AA62" i="11"/>
  <c r="U62" i="11" l="1"/>
  <c r="V62" i="11" s="1"/>
  <c r="W62" i="11" s="1"/>
  <c r="T63" i="11"/>
  <c r="AB62" i="11"/>
  <c r="AC62" i="11" s="1"/>
  <c r="AD62" i="11" s="1"/>
  <c r="AA63" i="11"/>
  <c r="AI62" i="11"/>
  <c r="AJ62" i="11" s="1"/>
  <c r="AK62" i="11" s="1"/>
  <c r="AH63" i="11"/>
  <c r="N63" i="11"/>
  <c r="O63" i="11" s="1"/>
  <c r="P63" i="11" s="1"/>
  <c r="M64" i="11"/>
  <c r="AI63" i="11" l="1"/>
  <c r="AJ63" i="11" s="1"/>
  <c r="AK63" i="11" s="1"/>
  <c r="AH64" i="11"/>
  <c r="AB63" i="11"/>
  <c r="AC63" i="11" s="1"/>
  <c r="AD63" i="11" s="1"/>
  <c r="AA64" i="11"/>
  <c r="U63" i="11"/>
  <c r="V63" i="11" s="1"/>
  <c r="W63" i="11" s="1"/>
  <c r="T64" i="11"/>
  <c r="N64" i="11"/>
  <c r="O64" i="11" s="1"/>
  <c r="P64" i="11" s="1"/>
  <c r="M65" i="11"/>
  <c r="N65" i="11" l="1"/>
  <c r="O65" i="11" s="1"/>
  <c r="P65" i="11" s="1"/>
  <c r="M66" i="11"/>
  <c r="AB64" i="11"/>
  <c r="AC64" i="11" s="1"/>
  <c r="AD64" i="11" s="1"/>
  <c r="AA65" i="11"/>
  <c r="AI64" i="11"/>
  <c r="AJ64" i="11" s="1"/>
  <c r="AK64" i="11" s="1"/>
  <c r="AH65" i="11"/>
  <c r="U64" i="11"/>
  <c r="V64" i="11" s="1"/>
  <c r="W64" i="11" s="1"/>
  <c r="T65" i="11"/>
  <c r="AI65" i="11" l="1"/>
  <c r="AJ65" i="11" s="1"/>
  <c r="AK65" i="11" s="1"/>
  <c r="AH66" i="11"/>
  <c r="N66" i="11"/>
  <c r="O66" i="11" s="1"/>
  <c r="P66" i="11" s="1"/>
  <c r="M67" i="11"/>
  <c r="U65" i="11"/>
  <c r="V65" i="11" s="1"/>
  <c r="W65" i="11" s="1"/>
  <c r="T66" i="11"/>
  <c r="AB65" i="11"/>
  <c r="AC65" i="11" s="1"/>
  <c r="AD65" i="11" s="1"/>
  <c r="AA66" i="11"/>
  <c r="N67" i="11" l="1"/>
  <c r="O67" i="11" s="1"/>
  <c r="P67" i="11" s="1"/>
  <c r="M68" i="11"/>
  <c r="AB66" i="11"/>
  <c r="AC66" i="11" s="1"/>
  <c r="AD66" i="11" s="1"/>
  <c r="AA67" i="11"/>
  <c r="U66" i="11"/>
  <c r="V66" i="11" s="1"/>
  <c r="W66" i="11" s="1"/>
  <c r="T67" i="11"/>
  <c r="AI66" i="11"/>
  <c r="AJ66" i="11" s="1"/>
  <c r="AK66" i="11" s="1"/>
  <c r="AH67" i="11"/>
  <c r="AI67" i="11" l="1"/>
  <c r="AJ67" i="11" s="1"/>
  <c r="AK67" i="11" s="1"/>
  <c r="AH68" i="11"/>
  <c r="AB67" i="11"/>
  <c r="AC67" i="11" s="1"/>
  <c r="AD67" i="11" s="1"/>
  <c r="AA68" i="11"/>
  <c r="U67" i="11"/>
  <c r="V67" i="11" s="1"/>
  <c r="W67" i="11" s="1"/>
  <c r="T68" i="11"/>
  <c r="N68" i="11"/>
  <c r="O68" i="11" s="1"/>
  <c r="P68" i="11" s="1"/>
  <c r="M69" i="11"/>
  <c r="N69" i="11" l="1"/>
  <c r="O69" i="11" s="1"/>
  <c r="P69" i="11" s="1"/>
  <c r="M70" i="11"/>
  <c r="AB68" i="11"/>
  <c r="AC68" i="11" s="1"/>
  <c r="AD68" i="11" s="1"/>
  <c r="AA69" i="11"/>
  <c r="U68" i="11"/>
  <c r="V68" i="11" s="1"/>
  <c r="W68" i="11" s="1"/>
  <c r="T69" i="11"/>
  <c r="AI68" i="11"/>
  <c r="AJ68" i="11" s="1"/>
  <c r="AK68" i="11" s="1"/>
  <c r="AH69" i="11"/>
  <c r="AB69" i="11" l="1"/>
  <c r="AC69" i="11" s="1"/>
  <c r="AD69" i="11" s="1"/>
  <c r="AA70" i="11"/>
  <c r="AI69" i="11"/>
  <c r="AJ69" i="11" s="1"/>
  <c r="AK69" i="11" s="1"/>
  <c r="AH70" i="11"/>
  <c r="U69" i="11"/>
  <c r="V69" i="11" s="1"/>
  <c r="W69" i="11" s="1"/>
  <c r="T70" i="11"/>
  <c r="N70" i="11"/>
  <c r="O70" i="11" s="1"/>
  <c r="P70" i="11" s="1"/>
  <c r="M71" i="11"/>
  <c r="AI70" i="11" l="1"/>
  <c r="AJ70" i="11" s="1"/>
  <c r="AK70" i="11" s="1"/>
  <c r="AH71" i="11"/>
  <c r="U70" i="11"/>
  <c r="V70" i="11" s="1"/>
  <c r="W70" i="11" s="1"/>
  <c r="T71" i="11"/>
  <c r="AB70" i="11"/>
  <c r="AC70" i="11" s="1"/>
  <c r="AD70" i="11" s="1"/>
  <c r="AA71" i="11"/>
  <c r="N71" i="11"/>
  <c r="O71" i="11" s="1"/>
  <c r="P71" i="11" s="1"/>
  <c r="M72" i="11"/>
  <c r="U71" i="11" l="1"/>
  <c r="V71" i="11" s="1"/>
  <c r="W71" i="11" s="1"/>
  <c r="T72" i="11"/>
  <c r="AB71" i="11"/>
  <c r="AC71" i="11" s="1"/>
  <c r="AD71" i="11" s="1"/>
  <c r="AA72" i="11"/>
  <c r="AI71" i="11"/>
  <c r="AJ71" i="11" s="1"/>
  <c r="AK71" i="11" s="1"/>
  <c r="AH72" i="11"/>
  <c r="M73" i="11"/>
  <c r="N72" i="11"/>
  <c r="O72" i="11" s="1"/>
  <c r="P72" i="11" s="1"/>
  <c r="AH73" i="11" l="1"/>
  <c r="AI72" i="11"/>
  <c r="AJ72" i="11" s="1"/>
  <c r="AK72" i="11" s="1"/>
  <c r="AA73" i="11"/>
  <c r="AB72" i="11"/>
  <c r="AC72" i="11" s="1"/>
  <c r="AD72" i="11" s="1"/>
  <c r="N73" i="11"/>
  <c r="O73" i="11" s="1"/>
  <c r="P73" i="11" s="1"/>
  <c r="M74" i="11"/>
  <c r="U72" i="11"/>
  <c r="V72" i="11" s="1"/>
  <c r="W72" i="11" s="1"/>
  <c r="T73" i="11"/>
  <c r="N74" i="11" l="1"/>
  <c r="O74" i="11" s="1"/>
  <c r="P74" i="11" s="1"/>
  <c r="M75" i="11"/>
  <c r="AI73" i="11"/>
  <c r="AJ73" i="11" s="1"/>
  <c r="AK73" i="11" s="1"/>
  <c r="AH74" i="11"/>
  <c r="T74" i="11"/>
  <c r="U73" i="11"/>
  <c r="V73" i="11" s="1"/>
  <c r="W73" i="11" s="1"/>
  <c r="AB73" i="11"/>
  <c r="AC73" i="11" s="1"/>
  <c r="AD73" i="11" s="1"/>
  <c r="AA74" i="11"/>
  <c r="AB74" i="11" l="1"/>
  <c r="AC74" i="11" s="1"/>
  <c r="AD74" i="11" s="1"/>
  <c r="AA75" i="11"/>
  <c r="AI74" i="11"/>
  <c r="AJ74" i="11" s="1"/>
  <c r="AK74" i="11" s="1"/>
  <c r="AH75" i="11"/>
  <c r="U74" i="11"/>
  <c r="V74" i="11" s="1"/>
  <c r="W74" i="11" s="1"/>
  <c r="T75" i="11"/>
  <c r="N75" i="11"/>
  <c r="O75" i="11" s="1"/>
  <c r="P75" i="11" s="1"/>
  <c r="M76" i="11"/>
  <c r="U75" i="11" l="1"/>
  <c r="V75" i="11" s="1"/>
  <c r="W75" i="11" s="1"/>
  <c r="T76" i="11"/>
  <c r="AH76" i="11"/>
  <c r="AI75" i="11"/>
  <c r="AJ75" i="11" s="1"/>
  <c r="AK75" i="11" s="1"/>
  <c r="M77" i="11"/>
  <c r="N76" i="11"/>
  <c r="O76" i="11" s="1"/>
  <c r="P76" i="11" s="1"/>
  <c r="AA76" i="11"/>
  <c r="AB75" i="11"/>
  <c r="AC75" i="11" s="1"/>
  <c r="AD75" i="11" s="1"/>
  <c r="N77" i="11" l="1"/>
  <c r="O77" i="11" s="1"/>
  <c r="P77" i="11" s="1"/>
  <c r="M78" i="11"/>
  <c r="AH77" i="11"/>
  <c r="AI76" i="11"/>
  <c r="AJ76" i="11" s="1"/>
  <c r="AK76" i="11" s="1"/>
  <c r="AB76" i="11"/>
  <c r="AC76" i="11" s="1"/>
  <c r="AD76" i="11" s="1"/>
  <c r="AA77" i="11"/>
  <c r="T77" i="11"/>
  <c r="U76" i="11"/>
  <c r="V76" i="11" s="1"/>
  <c r="W76" i="11" s="1"/>
  <c r="U77" i="11" l="1"/>
  <c r="V77" i="11" s="1"/>
  <c r="W77" i="11" s="1"/>
  <c r="T78" i="11"/>
  <c r="AI77" i="11"/>
  <c r="AJ77" i="11" s="1"/>
  <c r="AK77" i="11" s="1"/>
  <c r="AH78" i="11"/>
  <c r="N78" i="11"/>
  <c r="O78" i="11" s="1"/>
  <c r="P78" i="11" s="1"/>
  <c r="M79" i="11"/>
  <c r="AA78" i="11"/>
  <c r="AB77" i="11"/>
  <c r="AC77" i="11" s="1"/>
  <c r="AD77" i="11" s="1"/>
  <c r="AI78" i="11" l="1"/>
  <c r="AJ78" i="11" s="1"/>
  <c r="AK78" i="11" s="1"/>
  <c r="AH79" i="11"/>
  <c r="U78" i="11"/>
  <c r="V78" i="11" s="1"/>
  <c r="W78" i="11" s="1"/>
  <c r="T79" i="11"/>
  <c r="AB78" i="11"/>
  <c r="AC78" i="11" s="1"/>
  <c r="AD78" i="11" s="1"/>
  <c r="AA79" i="11"/>
  <c r="N79" i="11"/>
  <c r="O79" i="11" s="1"/>
  <c r="P79" i="11" s="1"/>
  <c r="M80" i="11"/>
  <c r="T80" i="11" l="1"/>
  <c r="U79" i="11"/>
  <c r="V79" i="11" s="1"/>
  <c r="W79" i="11" s="1"/>
  <c r="N80" i="11"/>
  <c r="O80" i="11" s="1"/>
  <c r="P80" i="11" s="1"/>
  <c r="M81" i="11"/>
  <c r="AH80" i="11"/>
  <c r="AI79" i="11"/>
  <c r="AJ79" i="11" s="1"/>
  <c r="AK79" i="11" s="1"/>
  <c r="AB79" i="11"/>
  <c r="AC79" i="11" s="1"/>
  <c r="AD79" i="11" s="1"/>
  <c r="AA80" i="11"/>
  <c r="AI80" i="11" l="1"/>
  <c r="AJ80" i="11" s="1"/>
  <c r="AK80" i="11" s="1"/>
  <c r="AH81" i="11"/>
  <c r="AA81" i="11"/>
  <c r="AB80" i="11"/>
  <c r="AC80" i="11" s="1"/>
  <c r="AD80" i="11" s="1"/>
  <c r="M82" i="11"/>
  <c r="N81" i="11"/>
  <c r="O81" i="11" s="1"/>
  <c r="P81" i="11" s="1"/>
  <c r="T81" i="11"/>
  <c r="U80" i="11"/>
  <c r="V80" i="11" s="1"/>
  <c r="W80" i="11" s="1"/>
  <c r="U81" i="11" l="1"/>
  <c r="V81" i="11" s="1"/>
  <c r="W81" i="11" s="1"/>
  <c r="T82" i="11"/>
  <c r="AA82" i="11"/>
  <c r="AB81" i="11"/>
  <c r="AC81" i="11" s="1"/>
  <c r="AD81" i="11" s="1"/>
  <c r="N82" i="11"/>
  <c r="O82" i="11" s="1"/>
  <c r="P82" i="11" s="1"/>
  <c r="M83" i="11"/>
  <c r="AI81" i="11"/>
  <c r="AJ81" i="11" s="1"/>
  <c r="AK81" i="11" s="1"/>
  <c r="AH82" i="11"/>
  <c r="AB82" i="11" l="1"/>
  <c r="AC82" i="11" s="1"/>
  <c r="AD82" i="11" s="1"/>
  <c r="AA83" i="11"/>
  <c r="AH83" i="11"/>
  <c r="AI82" i="11"/>
  <c r="AJ82" i="11" s="1"/>
  <c r="AK82" i="11" s="1"/>
  <c r="N83" i="11"/>
  <c r="O83" i="11" s="1"/>
  <c r="P83" i="11" s="1"/>
  <c r="M84" i="11"/>
  <c r="T83" i="11"/>
  <c r="U82" i="11"/>
  <c r="V82" i="11" s="1"/>
  <c r="W82" i="11" s="1"/>
  <c r="AI83" i="11" l="1"/>
  <c r="AJ83" i="11" s="1"/>
  <c r="AK83" i="11" s="1"/>
  <c r="AH84" i="11"/>
  <c r="T84" i="11"/>
  <c r="U83" i="11"/>
  <c r="V83" i="11" s="1"/>
  <c r="W83" i="11" s="1"/>
  <c r="M85" i="11"/>
  <c r="N84" i="11"/>
  <c r="O84" i="11" s="1"/>
  <c r="P84" i="11" s="1"/>
  <c r="AA84" i="11"/>
  <c r="AB83" i="11"/>
  <c r="AC83" i="11" s="1"/>
  <c r="AD83" i="11" s="1"/>
  <c r="U84" i="11" l="1"/>
  <c r="V84" i="11" s="1"/>
  <c r="W84" i="11" s="1"/>
  <c r="T85" i="11"/>
  <c r="AB84" i="11"/>
  <c r="AC84" i="11" s="1"/>
  <c r="AD84" i="11" s="1"/>
  <c r="AA85" i="11"/>
  <c r="M86" i="11"/>
  <c r="N85" i="11"/>
  <c r="O85" i="11" s="1"/>
  <c r="P85" i="11" s="1"/>
  <c r="AH85" i="11"/>
  <c r="AI84" i="11"/>
  <c r="AJ84" i="11" s="1"/>
  <c r="AK84" i="11" s="1"/>
  <c r="AH86" i="11" l="1"/>
  <c r="AI85" i="11"/>
  <c r="AJ85" i="11" s="1"/>
  <c r="AK85" i="11" s="1"/>
  <c r="AB85" i="11"/>
  <c r="AC85" i="11" s="1"/>
  <c r="AD85" i="11" s="1"/>
  <c r="AA86" i="11"/>
  <c r="N86" i="11"/>
  <c r="O86" i="11" s="1"/>
  <c r="P86" i="11" s="1"/>
  <c r="M87" i="11"/>
  <c r="U85" i="11"/>
  <c r="V85" i="11" s="1"/>
  <c r="W85" i="11" s="1"/>
  <c r="T86" i="11"/>
  <c r="T87" i="11" l="1"/>
  <c r="U86" i="11"/>
  <c r="V86" i="11" s="1"/>
  <c r="W86" i="11" s="1"/>
  <c r="M88" i="11"/>
  <c r="N87" i="11"/>
  <c r="O87" i="11" s="1"/>
  <c r="P87" i="11" s="1"/>
  <c r="AA87" i="11"/>
  <c r="AB86" i="11"/>
  <c r="AC86" i="11" s="1"/>
  <c r="AD86" i="11" s="1"/>
  <c r="AI86" i="11"/>
  <c r="AJ86" i="11" s="1"/>
  <c r="AK86" i="11" s="1"/>
  <c r="AH87" i="11"/>
  <c r="AI87" i="11" l="1"/>
  <c r="AJ87" i="11" s="1"/>
  <c r="AK87" i="11" s="1"/>
  <c r="AH88" i="11"/>
  <c r="AA88" i="11"/>
  <c r="AB87" i="11"/>
  <c r="AC87" i="11" s="1"/>
  <c r="AD87" i="11" s="1"/>
  <c r="M89" i="11"/>
  <c r="N88" i="11"/>
  <c r="O88" i="11" s="1"/>
  <c r="P88" i="11" s="1"/>
  <c r="U87" i="11"/>
  <c r="V87" i="11" s="1"/>
  <c r="W87" i="11" s="1"/>
  <c r="T88" i="11"/>
  <c r="AB88" i="11" l="1"/>
  <c r="AC88" i="11" s="1"/>
  <c r="AD88" i="11" s="1"/>
  <c r="AA89" i="11"/>
  <c r="T89" i="11"/>
  <c r="U88" i="11"/>
  <c r="V88" i="11" s="1"/>
  <c r="W88" i="11" s="1"/>
  <c r="AH89" i="11"/>
  <c r="AI88" i="11"/>
  <c r="AJ88" i="11" s="1"/>
  <c r="AK88" i="11" s="1"/>
  <c r="N89" i="11"/>
  <c r="O89" i="11" s="1"/>
  <c r="P89" i="11" s="1"/>
  <c r="M90" i="11"/>
  <c r="M91" i="11" l="1"/>
  <c r="N90" i="11"/>
  <c r="O90" i="11" s="1"/>
  <c r="P90" i="11" s="1"/>
  <c r="U89" i="11"/>
  <c r="V89" i="11" s="1"/>
  <c r="W89" i="11" s="1"/>
  <c r="T90" i="11"/>
  <c r="AI89" i="11"/>
  <c r="AJ89" i="11" s="1"/>
  <c r="AK89" i="11" s="1"/>
  <c r="AH90" i="11"/>
  <c r="AA90" i="11"/>
  <c r="AB89" i="11"/>
  <c r="AC89" i="11" s="1"/>
  <c r="AD89" i="11" s="1"/>
  <c r="AH91" i="11" l="1"/>
  <c r="AI90" i="11"/>
  <c r="AJ90" i="11" s="1"/>
  <c r="AK90" i="11" s="1"/>
  <c r="AB90" i="11"/>
  <c r="AC90" i="11" s="1"/>
  <c r="AD90" i="11" s="1"/>
  <c r="AA91" i="11"/>
  <c r="U90" i="11"/>
  <c r="V90" i="11" s="1"/>
  <c r="W90" i="11" s="1"/>
  <c r="T91" i="11"/>
  <c r="N91" i="11"/>
  <c r="O91" i="11" s="1"/>
  <c r="P91" i="11" s="1"/>
  <c r="M92" i="11"/>
  <c r="AB91" i="11" l="1"/>
  <c r="AC91" i="11" s="1"/>
  <c r="AD91" i="11" s="1"/>
  <c r="AA92" i="11"/>
  <c r="N92" i="11"/>
  <c r="O92" i="11" s="1"/>
  <c r="P92" i="11" s="1"/>
  <c r="M93" i="11"/>
  <c r="T92" i="11"/>
  <c r="U91" i="11"/>
  <c r="V91" i="11" s="1"/>
  <c r="W91" i="11" s="1"/>
  <c r="AH92" i="11"/>
  <c r="AI91" i="11"/>
  <c r="AJ91" i="11" s="1"/>
  <c r="AK91" i="11" s="1"/>
  <c r="M94" i="11" l="1"/>
  <c r="N93" i="11"/>
  <c r="O93" i="11" s="1"/>
  <c r="P93" i="11" s="1"/>
  <c r="AI92" i="11"/>
  <c r="AJ92" i="11" s="1"/>
  <c r="AK92" i="11" s="1"/>
  <c r="AH93" i="11"/>
  <c r="U92" i="11"/>
  <c r="V92" i="11" s="1"/>
  <c r="W92" i="11" s="1"/>
  <c r="T93" i="11"/>
  <c r="AA93" i="11"/>
  <c r="AB92" i="11"/>
  <c r="AC92" i="11" s="1"/>
  <c r="AD92" i="11" s="1"/>
  <c r="U93" i="11" l="1"/>
  <c r="V93" i="11" s="1"/>
  <c r="W93" i="11" s="1"/>
  <c r="T94" i="11"/>
  <c r="AB93" i="11"/>
  <c r="AC93" i="11" s="1"/>
  <c r="AD93" i="11" s="1"/>
  <c r="AA94" i="11"/>
  <c r="AH94" i="11"/>
  <c r="AI93" i="11"/>
  <c r="AJ93" i="11" s="1"/>
  <c r="AK93" i="11" s="1"/>
  <c r="N94" i="11"/>
  <c r="O94" i="11" s="1"/>
  <c r="P94" i="11" s="1"/>
  <c r="M95" i="11"/>
  <c r="AB94" i="11" l="1"/>
  <c r="AC94" i="11" s="1"/>
  <c r="AD94" i="11" s="1"/>
  <c r="AA95" i="11"/>
  <c r="N95" i="11"/>
  <c r="O95" i="11" s="1"/>
  <c r="P95" i="11" s="1"/>
  <c r="M96" i="11"/>
  <c r="AI94" i="11"/>
  <c r="AJ94" i="11" s="1"/>
  <c r="AK94" i="11" s="1"/>
  <c r="AH95" i="11"/>
  <c r="T95" i="11"/>
  <c r="U94" i="11"/>
  <c r="V94" i="11" s="1"/>
  <c r="W94" i="11" s="1"/>
  <c r="M97" i="11" l="1"/>
  <c r="N96" i="11"/>
  <c r="O96" i="11" s="1"/>
  <c r="P96" i="11" s="1"/>
  <c r="AA96" i="11"/>
  <c r="AB95" i="11"/>
  <c r="AC95" i="11" s="1"/>
  <c r="AD95" i="11" s="1"/>
  <c r="T96" i="11"/>
  <c r="U95" i="11"/>
  <c r="V95" i="11" s="1"/>
  <c r="W95" i="11" s="1"/>
  <c r="AI95" i="11"/>
  <c r="AJ95" i="11" s="1"/>
  <c r="AK95" i="11" s="1"/>
  <c r="AH96" i="11"/>
  <c r="U96" i="11" l="1"/>
  <c r="V96" i="11" s="1"/>
  <c r="W96" i="11" s="1"/>
  <c r="T97" i="11"/>
  <c r="AH97" i="11"/>
  <c r="AI96" i="11"/>
  <c r="AJ96" i="11" s="1"/>
  <c r="AK96" i="11" s="1"/>
  <c r="AB96" i="11"/>
  <c r="AC96" i="11" s="1"/>
  <c r="AD96" i="11" s="1"/>
  <c r="AA97" i="11"/>
  <c r="N97" i="11"/>
  <c r="O97" i="11" s="1"/>
  <c r="P97" i="11" s="1"/>
  <c r="M98" i="11"/>
  <c r="AB97" i="11" l="1"/>
  <c r="AC97" i="11" s="1"/>
  <c r="AD97" i="11" s="1"/>
  <c r="AA98" i="11"/>
  <c r="AI97" i="11"/>
  <c r="AJ97" i="11" s="1"/>
  <c r="AK97" i="11" s="1"/>
  <c r="AH98" i="11"/>
  <c r="T98" i="11"/>
  <c r="U97" i="11"/>
  <c r="V97" i="11" s="1"/>
  <c r="W97" i="11" s="1"/>
  <c r="N98" i="11"/>
  <c r="O98" i="11" s="1"/>
  <c r="P98" i="11" s="1"/>
  <c r="M99" i="11"/>
  <c r="AI98" i="11" l="1"/>
  <c r="AJ98" i="11" s="1"/>
  <c r="AK98" i="11" s="1"/>
  <c r="AH99" i="11"/>
  <c r="AA99" i="11"/>
  <c r="AB98" i="11"/>
  <c r="AC98" i="11" s="1"/>
  <c r="AD98" i="11" s="1"/>
  <c r="M100" i="11"/>
  <c r="N99" i="11"/>
  <c r="O99" i="11" s="1"/>
  <c r="P99" i="11" s="1"/>
  <c r="T99" i="11"/>
  <c r="U98" i="11"/>
  <c r="V98" i="11" s="1"/>
  <c r="W98" i="11" s="1"/>
  <c r="AB99" i="11" l="1"/>
  <c r="AC99" i="11" s="1"/>
  <c r="AD99" i="11" s="1"/>
  <c r="AA100" i="11"/>
  <c r="U99" i="11"/>
  <c r="V99" i="11" s="1"/>
  <c r="W99" i="11" s="1"/>
  <c r="T100" i="11"/>
  <c r="N100" i="11"/>
  <c r="O100" i="11" s="1"/>
  <c r="P100" i="11" s="1"/>
  <c r="M101" i="11"/>
  <c r="AH100" i="11"/>
  <c r="AI99" i="11"/>
  <c r="AJ99" i="11" s="1"/>
  <c r="AK99" i="11" s="1"/>
  <c r="T101" i="11" l="1"/>
  <c r="U100" i="11"/>
  <c r="V100" i="11" s="1"/>
  <c r="W100" i="11" s="1"/>
  <c r="AB100" i="11"/>
  <c r="AC100" i="11" s="1"/>
  <c r="AD100" i="11" s="1"/>
  <c r="AA101" i="11"/>
  <c r="AI100" i="11"/>
  <c r="AJ100" i="11" s="1"/>
  <c r="AK100" i="11" s="1"/>
  <c r="AH101" i="11"/>
  <c r="N101" i="11"/>
  <c r="O101" i="11" s="1"/>
  <c r="P101" i="11" s="1"/>
  <c r="M102" i="11"/>
  <c r="M103" i="11" l="1"/>
  <c r="N102" i="11"/>
  <c r="O102" i="11" s="1"/>
  <c r="P102" i="11" s="1"/>
  <c r="AI101" i="11"/>
  <c r="AJ101" i="11" s="1"/>
  <c r="AK101" i="11" s="1"/>
  <c r="AH102" i="11"/>
  <c r="AA102" i="11"/>
  <c r="AB101" i="11"/>
  <c r="AC101" i="11" s="1"/>
  <c r="AD101" i="11" s="1"/>
  <c r="T102" i="11"/>
  <c r="U101" i="11"/>
  <c r="V101" i="11" s="1"/>
  <c r="W101" i="11" s="1"/>
  <c r="U102" i="11" l="1"/>
  <c r="V102" i="11" s="1"/>
  <c r="W102" i="11" s="1"/>
  <c r="T103" i="11"/>
  <c r="AB102" i="11"/>
  <c r="AC102" i="11" s="1"/>
  <c r="AD102" i="11" s="1"/>
  <c r="AA103" i="11"/>
  <c r="AH103" i="11"/>
  <c r="AI102" i="11"/>
  <c r="AJ102" i="11" s="1"/>
  <c r="AK102" i="11" s="1"/>
  <c r="M104" i="11"/>
  <c r="N103" i="11"/>
  <c r="O103" i="11" s="1"/>
  <c r="P103" i="11" s="1"/>
  <c r="AH104" i="11" l="1"/>
  <c r="AI103" i="11"/>
  <c r="AJ103" i="11" s="1"/>
  <c r="AK103" i="11" s="1"/>
  <c r="AB103" i="11"/>
  <c r="AC103" i="11" s="1"/>
  <c r="AD103" i="11" s="1"/>
  <c r="AA104" i="11"/>
  <c r="N104" i="11"/>
  <c r="O104" i="11" s="1"/>
  <c r="P104" i="11" s="1"/>
  <c r="M105" i="11"/>
  <c r="T104" i="11"/>
  <c r="U103" i="11"/>
  <c r="V103" i="11" s="1"/>
  <c r="W103" i="11" s="1"/>
  <c r="N105" i="11" l="1"/>
  <c r="O105" i="11" s="1"/>
  <c r="P105" i="11" s="1"/>
  <c r="M106" i="11"/>
  <c r="U104" i="11"/>
  <c r="V104" i="11" s="1"/>
  <c r="W104" i="11" s="1"/>
  <c r="T105" i="11"/>
  <c r="AA105" i="11"/>
  <c r="AB104" i="11"/>
  <c r="AC104" i="11" s="1"/>
  <c r="AD104" i="11" s="1"/>
  <c r="AI104" i="11"/>
  <c r="AJ104" i="11" s="1"/>
  <c r="AK104" i="11" s="1"/>
  <c r="AH105" i="11"/>
  <c r="AH106" i="11" l="1"/>
  <c r="AI105" i="11"/>
  <c r="AJ105" i="11" s="1"/>
  <c r="AK105" i="11" s="1"/>
  <c r="AA106" i="11"/>
  <c r="AB105" i="11"/>
  <c r="AC105" i="11" s="1"/>
  <c r="AD105" i="11" s="1"/>
  <c r="N106" i="11"/>
  <c r="O106" i="11" s="1"/>
  <c r="P106" i="11" s="1"/>
  <c r="M107" i="11"/>
  <c r="U105" i="11"/>
  <c r="V105" i="11" s="1"/>
  <c r="W105" i="11" s="1"/>
  <c r="T106" i="11"/>
  <c r="AA107" i="11" l="1"/>
  <c r="AB106" i="11"/>
  <c r="AC106" i="11" s="1"/>
  <c r="AD106" i="11" s="1"/>
  <c r="N107" i="11"/>
  <c r="O107" i="11" s="1"/>
  <c r="P107" i="11" s="1"/>
  <c r="M108" i="11"/>
  <c r="T107" i="11"/>
  <c r="U106" i="11"/>
  <c r="V106" i="11" s="1"/>
  <c r="W106" i="11" s="1"/>
  <c r="AI106" i="11"/>
  <c r="AJ106" i="11" s="1"/>
  <c r="AK106" i="11" s="1"/>
  <c r="AH107" i="11"/>
  <c r="AH108" i="11" l="1"/>
  <c r="AI107" i="11"/>
  <c r="AJ107" i="11" s="1"/>
  <c r="AK107" i="11" s="1"/>
  <c r="U107" i="11"/>
  <c r="V107" i="11" s="1"/>
  <c r="W107" i="11" s="1"/>
  <c r="T108" i="11"/>
  <c r="N108" i="11"/>
  <c r="O108" i="11" s="1"/>
  <c r="P108" i="11" s="1"/>
  <c r="M109" i="11"/>
  <c r="AB107" i="11"/>
  <c r="AC107" i="11" s="1"/>
  <c r="AD107" i="11" s="1"/>
  <c r="AA108" i="11"/>
  <c r="AB108" i="11" l="1"/>
  <c r="AC108" i="11" s="1"/>
  <c r="AD108" i="11" s="1"/>
  <c r="AA109" i="11"/>
  <c r="T109" i="11"/>
  <c r="U108" i="11"/>
  <c r="V108" i="11" s="1"/>
  <c r="W108" i="11" s="1"/>
  <c r="M110" i="11"/>
  <c r="N109" i="11"/>
  <c r="O109" i="11" s="1"/>
  <c r="P109" i="11" s="1"/>
  <c r="AH109" i="11"/>
  <c r="AI108" i="11"/>
  <c r="AJ108" i="11" s="1"/>
  <c r="AK108" i="11" s="1"/>
  <c r="AI109" i="11" l="1"/>
  <c r="AJ109" i="11" s="1"/>
  <c r="AK109" i="11" s="1"/>
  <c r="AH110" i="11"/>
  <c r="U109" i="11"/>
  <c r="V109" i="11" s="1"/>
  <c r="W109" i="11" s="1"/>
  <c r="T110" i="11"/>
  <c r="M111" i="11"/>
  <c r="N110" i="11"/>
  <c r="O110" i="11" s="1"/>
  <c r="P110" i="11" s="1"/>
  <c r="AB109" i="11"/>
  <c r="AC109" i="11" s="1"/>
  <c r="AD109" i="11" s="1"/>
  <c r="AA110" i="11"/>
  <c r="T111" i="11" l="1"/>
  <c r="U110" i="11"/>
  <c r="V110" i="11" s="1"/>
  <c r="W110" i="11" s="1"/>
  <c r="AB110" i="11"/>
  <c r="AC110" i="11" s="1"/>
  <c r="AD110" i="11" s="1"/>
  <c r="AA111" i="11"/>
  <c r="N111" i="11"/>
  <c r="O111" i="11" s="1"/>
  <c r="P111" i="11" s="1"/>
  <c r="M112" i="11"/>
  <c r="AI110" i="11"/>
  <c r="AJ110" i="11" s="1"/>
  <c r="AK110" i="11" s="1"/>
  <c r="AH111" i="11"/>
  <c r="AH112" i="11" l="1"/>
  <c r="AI111" i="11"/>
  <c r="AJ111" i="11" s="1"/>
  <c r="AK111" i="11" s="1"/>
  <c r="N112" i="11"/>
  <c r="O112" i="11" s="1"/>
  <c r="P112" i="11" s="1"/>
  <c r="M113" i="11"/>
  <c r="AB111" i="11"/>
  <c r="AC111" i="11" s="1"/>
  <c r="AD111" i="11" s="1"/>
  <c r="AA112" i="11"/>
  <c r="U111" i="11"/>
  <c r="V111" i="11" s="1"/>
  <c r="W111" i="11" s="1"/>
  <c r="T112" i="11"/>
  <c r="U112" i="11" l="1"/>
  <c r="V112" i="11" s="1"/>
  <c r="W112" i="11" s="1"/>
  <c r="T113" i="11"/>
  <c r="AB112" i="11"/>
  <c r="AC112" i="11" s="1"/>
  <c r="AD112" i="11" s="1"/>
  <c r="AA113" i="11"/>
  <c r="N113" i="11"/>
  <c r="O113" i="11" s="1"/>
  <c r="P113" i="11" s="1"/>
  <c r="M114" i="11"/>
  <c r="AH113" i="11"/>
  <c r="AI112" i="11"/>
  <c r="AJ112" i="11" s="1"/>
  <c r="AK112" i="11" s="1"/>
  <c r="AH114" i="11" l="1"/>
  <c r="AI113" i="11"/>
  <c r="AJ113" i="11" s="1"/>
  <c r="AK113" i="11" s="1"/>
  <c r="AA114" i="11"/>
  <c r="AB113" i="11"/>
  <c r="AC113" i="11" s="1"/>
  <c r="AD113" i="11" s="1"/>
  <c r="U113" i="11"/>
  <c r="V113" i="11" s="1"/>
  <c r="W113" i="11" s="1"/>
  <c r="T114" i="11"/>
  <c r="N114" i="11"/>
  <c r="O114" i="11" s="1"/>
  <c r="P114" i="11" s="1"/>
  <c r="M115" i="11"/>
  <c r="N115" i="11" l="1"/>
  <c r="O115" i="11" s="1"/>
  <c r="P115" i="11" s="1"/>
  <c r="M116" i="11"/>
  <c r="U114" i="11"/>
  <c r="V114" i="11" s="1"/>
  <c r="W114" i="11" s="1"/>
  <c r="T115" i="11"/>
  <c r="AB114" i="11"/>
  <c r="AC114" i="11" s="1"/>
  <c r="AD114" i="11" s="1"/>
  <c r="AA115" i="11"/>
  <c r="AH115" i="11"/>
  <c r="AI114" i="11"/>
  <c r="AJ114" i="11" s="1"/>
  <c r="AK114" i="11" s="1"/>
  <c r="AI115" i="11" l="1"/>
  <c r="AJ115" i="11" s="1"/>
  <c r="AK115" i="11" s="1"/>
  <c r="AH116" i="11"/>
  <c r="AB115" i="11"/>
  <c r="AC115" i="11" s="1"/>
  <c r="AD115" i="11" s="1"/>
  <c r="AA116" i="11"/>
  <c r="M117" i="11"/>
  <c r="N116" i="11"/>
  <c r="O116" i="11" s="1"/>
  <c r="P116" i="11" s="1"/>
  <c r="T116" i="11"/>
  <c r="U115" i="11"/>
  <c r="V115" i="11" s="1"/>
  <c r="W115" i="11" s="1"/>
  <c r="M118" i="11" l="1"/>
  <c r="N117" i="11"/>
  <c r="O117" i="11" s="1"/>
  <c r="P117" i="11" s="1"/>
  <c r="AA117" i="11"/>
  <c r="AB116" i="11"/>
  <c r="AC116" i="11" s="1"/>
  <c r="AD116" i="11" s="1"/>
  <c r="T117" i="11"/>
  <c r="U116" i="11"/>
  <c r="V116" i="11" s="1"/>
  <c r="W116" i="11" s="1"/>
  <c r="AI116" i="11"/>
  <c r="AJ116" i="11" s="1"/>
  <c r="AK116" i="11" s="1"/>
  <c r="AH117" i="11"/>
  <c r="T118" i="11" l="1"/>
  <c r="U117" i="11"/>
  <c r="V117" i="11" s="1"/>
  <c r="W117" i="11" s="1"/>
  <c r="AA118" i="11"/>
  <c r="AB117" i="11"/>
  <c r="AC117" i="11" s="1"/>
  <c r="AD117" i="11" s="1"/>
  <c r="AH118" i="11"/>
  <c r="AI117" i="11"/>
  <c r="AJ117" i="11" s="1"/>
  <c r="AK117" i="11" s="1"/>
  <c r="N118" i="11"/>
  <c r="O118" i="11" s="1"/>
  <c r="P118" i="11" s="1"/>
  <c r="M119" i="11"/>
  <c r="M120" i="11" l="1"/>
  <c r="N119" i="11"/>
  <c r="O119" i="11" s="1"/>
  <c r="P119" i="11" s="1"/>
  <c r="AA119" i="11"/>
  <c r="AB118" i="11"/>
  <c r="AC118" i="11" s="1"/>
  <c r="AD118" i="11" s="1"/>
  <c r="AI118" i="11"/>
  <c r="AJ118" i="11" s="1"/>
  <c r="AK118" i="11" s="1"/>
  <c r="AH119" i="11"/>
  <c r="T119" i="11"/>
  <c r="U118" i="11"/>
  <c r="V118" i="11" s="1"/>
  <c r="W118" i="11" s="1"/>
  <c r="AI119" i="11" l="1"/>
  <c r="AJ119" i="11" s="1"/>
  <c r="AK119" i="11" s="1"/>
  <c r="AH120" i="11"/>
  <c r="AA120" i="11"/>
  <c r="AB119" i="11"/>
  <c r="AC119" i="11" s="1"/>
  <c r="AD119" i="11" s="1"/>
  <c r="U119" i="11"/>
  <c r="V119" i="11" s="1"/>
  <c r="W119" i="11" s="1"/>
  <c r="T120" i="11"/>
  <c r="M121" i="11"/>
  <c r="N120" i="11"/>
  <c r="O120" i="11" s="1"/>
  <c r="P120" i="11" s="1"/>
  <c r="N121" i="11" l="1"/>
  <c r="O121" i="11" s="1"/>
  <c r="P121" i="11" s="1"/>
  <c r="M122" i="11"/>
  <c r="AA121" i="11"/>
  <c r="AB120" i="11"/>
  <c r="AC120" i="11" s="1"/>
  <c r="AD120" i="11" s="1"/>
  <c r="U120" i="11"/>
  <c r="V120" i="11" s="1"/>
  <c r="W120" i="11" s="1"/>
  <c r="T121" i="11"/>
  <c r="AH121" i="11"/>
  <c r="AI120" i="11"/>
  <c r="AJ120" i="11" s="1"/>
  <c r="AK120" i="11" s="1"/>
  <c r="AI121" i="11" l="1"/>
  <c r="AJ121" i="11" s="1"/>
  <c r="AK121" i="11" s="1"/>
  <c r="AH122" i="11"/>
  <c r="AB121" i="11"/>
  <c r="AC121" i="11" s="1"/>
  <c r="AD121" i="11" s="1"/>
  <c r="AA122" i="11"/>
  <c r="M123" i="11"/>
  <c r="N122" i="11"/>
  <c r="O122" i="11" s="1"/>
  <c r="P122" i="11" s="1"/>
  <c r="T122" i="11"/>
  <c r="U121" i="11"/>
  <c r="V121" i="11" s="1"/>
  <c r="W121" i="11" s="1"/>
  <c r="AA123" i="11" l="1"/>
  <c r="AB122" i="11"/>
  <c r="AC122" i="11" s="1"/>
  <c r="AD122" i="11" s="1"/>
  <c r="U122" i="11"/>
  <c r="V122" i="11" s="1"/>
  <c r="W122" i="11" s="1"/>
  <c r="T123" i="11"/>
  <c r="M124" i="11"/>
  <c r="N123" i="11"/>
  <c r="O123" i="11" s="1"/>
  <c r="P123" i="11" s="1"/>
  <c r="AH123" i="11"/>
  <c r="AI122" i="11"/>
  <c r="AJ122" i="11" s="1"/>
  <c r="AK122" i="11" s="1"/>
  <c r="AH124" i="11" l="1"/>
  <c r="AI123" i="11"/>
  <c r="AJ123" i="11" s="1"/>
  <c r="AK123" i="11" s="1"/>
  <c r="M125" i="11"/>
  <c r="N124" i="11"/>
  <c r="O124" i="11" s="1"/>
  <c r="P124" i="11" s="1"/>
  <c r="T124" i="11"/>
  <c r="U123" i="11"/>
  <c r="V123" i="11" s="1"/>
  <c r="W123" i="11" s="1"/>
  <c r="AB123" i="11"/>
  <c r="AC123" i="11" s="1"/>
  <c r="AD123" i="11" s="1"/>
  <c r="AA124" i="11"/>
  <c r="T125" i="11" l="1"/>
  <c r="U124" i="11"/>
  <c r="V124" i="11" s="1"/>
  <c r="W124" i="11" s="1"/>
  <c r="M126" i="11"/>
  <c r="N125" i="11"/>
  <c r="O125" i="11" s="1"/>
  <c r="P125" i="11" s="1"/>
  <c r="AA125" i="11"/>
  <c r="AB124" i="11"/>
  <c r="AC124" i="11" s="1"/>
  <c r="AD124" i="11" s="1"/>
  <c r="AI124" i="11"/>
  <c r="AJ124" i="11" s="1"/>
  <c r="AK124" i="11" s="1"/>
  <c r="AH125" i="11"/>
  <c r="AH126" i="11" l="1"/>
  <c r="AI125" i="11"/>
  <c r="AJ125" i="11" s="1"/>
  <c r="AK125" i="11" s="1"/>
  <c r="AA126" i="11"/>
  <c r="AB125" i="11"/>
  <c r="AC125" i="11" s="1"/>
  <c r="AD125" i="11" s="1"/>
  <c r="M127" i="11"/>
  <c r="N126" i="11"/>
  <c r="O126" i="11" s="1"/>
  <c r="P126" i="11" s="1"/>
  <c r="T126" i="11"/>
  <c r="U125" i="11"/>
  <c r="V125" i="11" s="1"/>
  <c r="W125" i="11" s="1"/>
  <c r="AA127" i="11" l="1"/>
  <c r="AB126" i="11"/>
  <c r="AC126" i="11" s="1"/>
  <c r="AD126" i="11" s="1"/>
  <c r="U126" i="11"/>
  <c r="V126" i="11" s="1"/>
  <c r="W126" i="11" s="1"/>
  <c r="T127" i="11"/>
  <c r="M128" i="11"/>
  <c r="N127" i="11"/>
  <c r="O127" i="11" s="1"/>
  <c r="P127" i="11" s="1"/>
  <c r="AH127" i="11"/>
  <c r="AI126" i="11"/>
  <c r="AJ126" i="11" s="1"/>
  <c r="AK126" i="11" s="1"/>
  <c r="AH128" i="11" l="1"/>
  <c r="AI127" i="11"/>
  <c r="AJ127" i="11" s="1"/>
  <c r="AK127" i="11" s="1"/>
  <c r="M129" i="11"/>
  <c r="N128" i="11"/>
  <c r="O128" i="11" s="1"/>
  <c r="P128" i="11" s="1"/>
  <c r="T128" i="11"/>
  <c r="U127" i="11"/>
  <c r="V127" i="11" s="1"/>
  <c r="W127" i="11" s="1"/>
  <c r="AB127" i="11"/>
  <c r="AC127" i="11" s="1"/>
  <c r="AD127" i="11" s="1"/>
  <c r="AA128" i="11"/>
  <c r="T129" i="11" l="1"/>
  <c r="U128" i="11"/>
  <c r="V128" i="11" s="1"/>
  <c r="W128" i="11" s="1"/>
  <c r="AA129" i="11"/>
  <c r="AB128" i="11"/>
  <c r="AC128" i="11" s="1"/>
  <c r="AD128" i="11" s="1"/>
  <c r="M130" i="11"/>
  <c r="N129" i="11"/>
  <c r="O129" i="11" s="1"/>
  <c r="P129" i="11" s="1"/>
  <c r="AH129" i="11"/>
  <c r="AI128" i="11"/>
  <c r="AJ128" i="11" s="1"/>
  <c r="AK128" i="11" s="1"/>
  <c r="AH130" i="11" l="1"/>
  <c r="AI129" i="11"/>
  <c r="AJ129" i="11" s="1"/>
  <c r="AK129" i="11" s="1"/>
  <c r="M131" i="11"/>
  <c r="N130" i="11"/>
  <c r="O130" i="11" s="1"/>
  <c r="P130" i="11" s="1"/>
  <c r="AA130" i="11"/>
  <c r="AB129" i="11"/>
  <c r="AC129" i="11" s="1"/>
  <c r="AD129" i="11" s="1"/>
  <c r="T130" i="11"/>
  <c r="U129" i="11"/>
  <c r="V129" i="11" s="1"/>
  <c r="W129" i="11" s="1"/>
  <c r="AB130" i="11" l="1"/>
  <c r="AC130" i="11" s="1"/>
  <c r="AD130" i="11" s="1"/>
  <c r="AA131" i="11"/>
  <c r="N131" i="11"/>
  <c r="O131" i="11" s="1"/>
  <c r="P131" i="11" s="1"/>
  <c r="M132" i="11"/>
  <c r="T131" i="11"/>
  <c r="U130" i="11"/>
  <c r="V130" i="11" s="1"/>
  <c r="W130" i="11" s="1"/>
  <c r="AH131" i="11"/>
  <c r="AI130" i="11"/>
  <c r="AJ130" i="11" s="1"/>
  <c r="AK130" i="11" s="1"/>
  <c r="M133" i="11" l="1"/>
  <c r="N132" i="11"/>
  <c r="O132" i="11" s="1"/>
  <c r="P132" i="11" s="1"/>
  <c r="AI131" i="11"/>
  <c r="AJ131" i="11" s="1"/>
  <c r="AK131" i="11" s="1"/>
  <c r="AH132" i="11"/>
  <c r="T132" i="11"/>
  <c r="U131" i="11"/>
  <c r="V131" i="11" s="1"/>
  <c r="W131" i="11" s="1"/>
  <c r="AA132" i="11"/>
  <c r="AB131" i="11"/>
  <c r="AC131" i="11" s="1"/>
  <c r="AD131" i="11" s="1"/>
  <c r="AA133" i="11" l="1"/>
  <c r="AB132" i="11"/>
  <c r="AC132" i="11" s="1"/>
  <c r="AD132" i="11" s="1"/>
  <c r="T133" i="11"/>
  <c r="U132" i="11"/>
  <c r="V132" i="11" s="1"/>
  <c r="W132" i="11" s="1"/>
  <c r="AH133" i="11"/>
  <c r="AI132" i="11"/>
  <c r="AJ132" i="11" s="1"/>
  <c r="AK132" i="11" s="1"/>
  <c r="M134" i="11"/>
  <c r="N133" i="11"/>
  <c r="O133" i="11" s="1"/>
  <c r="P133" i="11" s="1"/>
  <c r="AH134" i="11" l="1"/>
  <c r="AI133" i="11"/>
  <c r="AJ133" i="11" s="1"/>
  <c r="AK133" i="11" s="1"/>
  <c r="T134" i="11"/>
  <c r="U133" i="11"/>
  <c r="V133" i="11" s="1"/>
  <c r="W133" i="11" s="1"/>
  <c r="M135" i="11"/>
  <c r="N134" i="11"/>
  <c r="O134" i="11" s="1"/>
  <c r="P134" i="11" s="1"/>
  <c r="AB133" i="11"/>
  <c r="AC133" i="11" s="1"/>
  <c r="AD133" i="11" s="1"/>
  <c r="AA134" i="11"/>
  <c r="AA135" i="11" l="1"/>
  <c r="AB134" i="11"/>
  <c r="AC134" i="11" s="1"/>
  <c r="AD134" i="11" s="1"/>
  <c r="M136" i="11"/>
  <c r="N135" i="11"/>
  <c r="O135" i="11" s="1"/>
  <c r="P135" i="11" s="1"/>
  <c r="T135" i="11"/>
  <c r="U134" i="11"/>
  <c r="V134" i="11" s="1"/>
  <c r="W134" i="11" s="1"/>
  <c r="AH135" i="11"/>
  <c r="AI134" i="11"/>
  <c r="AJ134" i="11" s="1"/>
  <c r="AK134" i="11" s="1"/>
  <c r="AH136" i="11" l="1"/>
  <c r="AI135" i="11"/>
  <c r="AJ135" i="11" s="1"/>
  <c r="AK135" i="11" s="1"/>
  <c r="M137" i="11"/>
  <c r="N136" i="11"/>
  <c r="O136" i="11" s="1"/>
  <c r="P136" i="11" s="1"/>
  <c r="T136" i="11"/>
  <c r="U135" i="11"/>
  <c r="V135" i="11" s="1"/>
  <c r="W135" i="11" s="1"/>
  <c r="AA136" i="11"/>
  <c r="AB135" i="11"/>
  <c r="AC135" i="11" s="1"/>
  <c r="AD135" i="11" s="1"/>
  <c r="N137" i="11" l="1"/>
  <c r="O137" i="11" s="1"/>
  <c r="P137" i="11" s="1"/>
  <c r="M138" i="11"/>
  <c r="AA137" i="11"/>
  <c r="AB136" i="11"/>
  <c r="AC136" i="11" s="1"/>
  <c r="AD136" i="11" s="1"/>
  <c r="T137" i="11"/>
  <c r="U136" i="11"/>
  <c r="V136" i="11" s="1"/>
  <c r="W136" i="11" s="1"/>
  <c r="AH137" i="11"/>
  <c r="AI136" i="11"/>
  <c r="AJ136" i="11" s="1"/>
  <c r="AK136" i="11" s="1"/>
  <c r="T138" i="11" l="1"/>
  <c r="U137" i="11"/>
  <c r="V137" i="11" s="1"/>
  <c r="W137" i="11" s="1"/>
  <c r="AA138" i="11"/>
  <c r="AB137" i="11"/>
  <c r="AC137" i="11" s="1"/>
  <c r="AD137" i="11" s="1"/>
  <c r="N138" i="11"/>
  <c r="O138" i="11" s="1"/>
  <c r="P138" i="11" s="1"/>
  <c r="M139" i="11"/>
  <c r="AH138" i="11"/>
  <c r="AI137" i="11"/>
  <c r="AJ137" i="11" s="1"/>
  <c r="AK137" i="11" s="1"/>
  <c r="AH139" i="11" l="1"/>
  <c r="AI138" i="11"/>
  <c r="AJ138" i="11" s="1"/>
  <c r="AK138" i="11" s="1"/>
  <c r="AB138" i="11"/>
  <c r="AC138" i="11" s="1"/>
  <c r="AD138" i="11" s="1"/>
  <c r="AA139" i="11"/>
  <c r="N139" i="11"/>
  <c r="O139" i="11" s="1"/>
  <c r="P139" i="11" s="1"/>
  <c r="M140" i="11"/>
  <c r="U138" i="11"/>
  <c r="V138" i="11" s="1"/>
  <c r="W138" i="11" s="1"/>
  <c r="T139" i="11"/>
  <c r="AA140" i="11" l="1"/>
  <c r="AB139" i="11"/>
  <c r="AC139" i="11" s="1"/>
  <c r="AD139" i="11" s="1"/>
  <c r="U139" i="11"/>
  <c r="V139" i="11" s="1"/>
  <c r="W139" i="11" s="1"/>
  <c r="T140" i="11"/>
  <c r="N140" i="11"/>
  <c r="O140" i="11" s="1"/>
  <c r="P140" i="11" s="1"/>
  <c r="M141" i="11"/>
  <c r="AI139" i="11"/>
  <c r="AJ139" i="11" s="1"/>
  <c r="AK139" i="11" s="1"/>
  <c r="AH140" i="11"/>
  <c r="AI140" i="11" l="1"/>
  <c r="AJ140" i="11" s="1"/>
  <c r="AK140" i="11" s="1"/>
  <c r="AH141" i="11"/>
  <c r="T141" i="11"/>
  <c r="U140" i="11"/>
  <c r="V140" i="11" s="1"/>
  <c r="W140" i="11" s="1"/>
  <c r="N141" i="11"/>
  <c r="O141" i="11" s="1"/>
  <c r="P141" i="11" s="1"/>
  <c r="M142" i="11"/>
  <c r="AB140" i="11"/>
  <c r="AC140" i="11" s="1"/>
  <c r="AD140" i="11" s="1"/>
  <c r="AA141" i="11"/>
  <c r="M143" i="11" l="1"/>
  <c r="N142" i="11"/>
  <c r="O142" i="11" s="1"/>
  <c r="P142" i="11" s="1"/>
  <c r="T142" i="11"/>
  <c r="U141" i="11"/>
  <c r="V141" i="11" s="1"/>
  <c r="W141" i="11" s="1"/>
  <c r="AI141" i="11"/>
  <c r="AJ141" i="11" s="1"/>
  <c r="AK141" i="11" s="1"/>
  <c r="AH142" i="11"/>
  <c r="AA142" i="11"/>
  <c r="AB141" i="11"/>
  <c r="AC141" i="11" s="1"/>
  <c r="AD141" i="11" s="1"/>
  <c r="AB142" i="11" l="1"/>
  <c r="AC142" i="11" s="1"/>
  <c r="AD142" i="11" s="1"/>
  <c r="AA143" i="11"/>
  <c r="T143" i="11"/>
  <c r="U142" i="11"/>
  <c r="V142" i="11" s="1"/>
  <c r="W142" i="11" s="1"/>
  <c r="AI142" i="11"/>
  <c r="AJ142" i="11" s="1"/>
  <c r="AK142" i="11" s="1"/>
  <c r="AH143" i="11"/>
  <c r="N143" i="11"/>
  <c r="O143" i="11" s="1"/>
  <c r="P143" i="11" s="1"/>
  <c r="M144" i="11"/>
  <c r="M145" i="11" l="1"/>
  <c r="N144" i="11"/>
  <c r="O144" i="11" s="1"/>
  <c r="P144" i="11" s="1"/>
  <c r="U143" i="11"/>
  <c r="V143" i="11" s="1"/>
  <c r="W143" i="11" s="1"/>
  <c r="T144" i="11"/>
  <c r="AA144" i="11"/>
  <c r="AB143" i="11"/>
  <c r="AC143" i="11" s="1"/>
  <c r="AD143" i="11" s="1"/>
  <c r="AH144" i="11"/>
  <c r="AI143" i="11"/>
  <c r="AJ143" i="11" s="1"/>
  <c r="AK143" i="11" s="1"/>
  <c r="AB144" i="11" l="1"/>
  <c r="AC144" i="11" s="1"/>
  <c r="AD144" i="11" s="1"/>
  <c r="AA145" i="11"/>
  <c r="AH145" i="11"/>
  <c r="AI144" i="11"/>
  <c r="AJ144" i="11" s="1"/>
  <c r="AK144" i="11" s="1"/>
  <c r="T145" i="11"/>
  <c r="U144" i="11"/>
  <c r="V144" i="11" s="1"/>
  <c r="W144" i="11" s="1"/>
  <c r="M146" i="11"/>
  <c r="N145" i="11"/>
  <c r="O145" i="11" s="1"/>
  <c r="P145" i="11" s="1"/>
  <c r="N146" i="11" l="1"/>
  <c r="O146" i="11" s="1"/>
  <c r="P146" i="11" s="1"/>
  <c r="M147" i="11"/>
  <c r="AH146" i="11"/>
  <c r="AI145" i="11"/>
  <c r="AJ145" i="11" s="1"/>
  <c r="AK145" i="11" s="1"/>
  <c r="AA146" i="11"/>
  <c r="AB145" i="11"/>
  <c r="AC145" i="11" s="1"/>
  <c r="AD145" i="11" s="1"/>
  <c r="T146" i="11"/>
  <c r="U145" i="11"/>
  <c r="V145" i="11" s="1"/>
  <c r="W145" i="11" s="1"/>
  <c r="AH147" i="11" l="1"/>
  <c r="AI146" i="11"/>
  <c r="AJ146" i="11" s="1"/>
  <c r="AK146" i="11" s="1"/>
  <c r="AA147" i="11"/>
  <c r="AB146" i="11"/>
  <c r="AC146" i="11" s="1"/>
  <c r="AD146" i="11" s="1"/>
  <c r="M148" i="11"/>
  <c r="N147" i="11"/>
  <c r="O147" i="11" s="1"/>
  <c r="P147" i="11" s="1"/>
  <c r="T147" i="11"/>
  <c r="U146" i="11"/>
  <c r="V146" i="11" s="1"/>
  <c r="W146" i="11" s="1"/>
  <c r="U147" i="11" l="1"/>
  <c r="V147" i="11" s="1"/>
  <c r="W147" i="11" s="1"/>
  <c r="T148" i="11"/>
  <c r="AA148" i="11"/>
  <c r="AB147" i="11"/>
  <c r="AC147" i="11" s="1"/>
  <c r="AD147" i="11" s="1"/>
  <c r="M149" i="11"/>
  <c r="N148" i="11"/>
  <c r="O148" i="11" s="1"/>
  <c r="P148" i="11" s="1"/>
  <c r="AH148" i="11"/>
  <c r="AI147" i="11"/>
  <c r="AJ147" i="11" s="1"/>
  <c r="AK147" i="11" s="1"/>
  <c r="AB148" i="11" l="1"/>
  <c r="AC148" i="11" s="1"/>
  <c r="AD148" i="11" s="1"/>
  <c r="AA149" i="11"/>
  <c r="N149" i="11"/>
  <c r="O149" i="11" s="1"/>
  <c r="P149" i="11" s="1"/>
  <c r="M150" i="11"/>
  <c r="T149" i="11"/>
  <c r="U148" i="11"/>
  <c r="V148" i="11" s="1"/>
  <c r="W148" i="11" s="1"/>
  <c r="AH149" i="11"/>
  <c r="AI148" i="11"/>
  <c r="AJ148" i="11" s="1"/>
  <c r="AK148" i="11" s="1"/>
  <c r="M151" i="11" l="1"/>
  <c r="N150" i="11"/>
  <c r="O150" i="11" s="1"/>
  <c r="P150" i="11" s="1"/>
  <c r="AI149" i="11"/>
  <c r="AJ149" i="11" s="1"/>
  <c r="AK149" i="11" s="1"/>
  <c r="AH150" i="11"/>
  <c r="AA150" i="11"/>
  <c r="AB149" i="11"/>
  <c r="AC149" i="11" s="1"/>
  <c r="AD149" i="11" s="1"/>
  <c r="U149" i="11"/>
  <c r="V149" i="11" s="1"/>
  <c r="W149" i="11" s="1"/>
  <c r="T150" i="11"/>
  <c r="AH151" i="11" l="1"/>
  <c r="AI150" i="11"/>
  <c r="AJ150" i="11" s="1"/>
  <c r="AK150" i="11" s="1"/>
  <c r="U150" i="11"/>
  <c r="V150" i="11" s="1"/>
  <c r="W150" i="11" s="1"/>
  <c r="T151" i="11"/>
  <c r="AA151" i="11"/>
  <c r="AB150" i="11"/>
  <c r="AC150" i="11" s="1"/>
  <c r="AD150" i="11" s="1"/>
  <c r="N151" i="11"/>
  <c r="O151" i="11" s="1"/>
  <c r="P151" i="11" s="1"/>
  <c r="M152" i="11"/>
  <c r="T152" i="11" l="1"/>
  <c r="U151" i="11"/>
  <c r="V151" i="11" s="1"/>
  <c r="W151" i="11" s="1"/>
  <c r="N152" i="11"/>
  <c r="O152" i="11" s="1"/>
  <c r="P152" i="11" s="1"/>
  <c r="M153" i="11"/>
  <c r="AB151" i="11"/>
  <c r="AC151" i="11" s="1"/>
  <c r="AD151" i="11" s="1"/>
  <c r="AA152" i="11"/>
  <c r="AH152" i="11"/>
  <c r="AI151" i="11"/>
  <c r="AJ151" i="11" s="1"/>
  <c r="AK151" i="11" s="1"/>
  <c r="AA153" i="11" l="1"/>
  <c r="AB152" i="11"/>
  <c r="AC152" i="11" s="1"/>
  <c r="AD152" i="11" s="1"/>
  <c r="AI152" i="11"/>
  <c r="AJ152" i="11" s="1"/>
  <c r="AK152" i="11" s="1"/>
  <c r="AH153" i="11"/>
  <c r="M154" i="11"/>
  <c r="N153" i="11"/>
  <c r="O153" i="11" s="1"/>
  <c r="P153" i="11" s="1"/>
  <c r="T153" i="11"/>
  <c r="U152" i="11"/>
  <c r="V152" i="11" s="1"/>
  <c r="W152" i="11" s="1"/>
  <c r="AH154" i="11" l="1"/>
  <c r="AI153" i="11"/>
  <c r="AJ153" i="11" s="1"/>
  <c r="AK153" i="11" s="1"/>
  <c r="U153" i="11"/>
  <c r="V153" i="11" s="1"/>
  <c r="W153" i="11" s="1"/>
  <c r="T154" i="11"/>
  <c r="M155" i="11"/>
  <c r="N154" i="11"/>
  <c r="O154" i="11" s="1"/>
  <c r="P154" i="11" s="1"/>
  <c r="AA154" i="11"/>
  <c r="AB153" i="11"/>
  <c r="AC153" i="11" s="1"/>
  <c r="AD153" i="11" s="1"/>
  <c r="N155" i="11" l="1"/>
  <c r="O155" i="11" s="1"/>
  <c r="P155" i="11" s="1"/>
  <c r="M156" i="11"/>
  <c r="AB154" i="11"/>
  <c r="AC154" i="11" s="1"/>
  <c r="AD154" i="11" s="1"/>
  <c r="AA155" i="11"/>
  <c r="T155" i="11"/>
  <c r="U154" i="11"/>
  <c r="V154" i="11" s="1"/>
  <c r="W154" i="11" s="1"/>
  <c r="AH155" i="11"/>
  <c r="AI154" i="11"/>
  <c r="AJ154" i="11" s="1"/>
  <c r="AK154" i="11" s="1"/>
  <c r="AI155" i="11" l="1"/>
  <c r="AJ155" i="11" s="1"/>
  <c r="AK155" i="11" s="1"/>
  <c r="AH156" i="11"/>
  <c r="T156" i="11"/>
  <c r="U155" i="11"/>
  <c r="V155" i="11" s="1"/>
  <c r="W155" i="11" s="1"/>
  <c r="AA156" i="11"/>
  <c r="AB155" i="11"/>
  <c r="AC155" i="11" s="1"/>
  <c r="AD155" i="11" s="1"/>
  <c r="M157" i="11"/>
  <c r="N156" i="11"/>
  <c r="O156" i="11" s="1"/>
  <c r="P156" i="11" s="1"/>
  <c r="U156" i="11" l="1"/>
  <c r="V156" i="11" s="1"/>
  <c r="W156" i="11" s="1"/>
  <c r="T157" i="11"/>
  <c r="M158" i="11"/>
  <c r="N157" i="11"/>
  <c r="O157" i="11" s="1"/>
  <c r="P157" i="11" s="1"/>
  <c r="AA157" i="11"/>
  <c r="AB156" i="11"/>
  <c r="AC156" i="11" s="1"/>
  <c r="AD156" i="11" s="1"/>
  <c r="AH157" i="11"/>
  <c r="AI156" i="11"/>
  <c r="AJ156" i="11" s="1"/>
  <c r="AK156" i="11" s="1"/>
  <c r="AH158" i="11" l="1"/>
  <c r="AI157" i="11"/>
  <c r="AJ157" i="11" s="1"/>
  <c r="AK157" i="11" s="1"/>
  <c r="AB157" i="11"/>
  <c r="AC157" i="11" s="1"/>
  <c r="AD157" i="11" s="1"/>
  <c r="AA158" i="11"/>
  <c r="T158" i="11"/>
  <c r="U157" i="11"/>
  <c r="V157" i="11" s="1"/>
  <c r="W157" i="11" s="1"/>
  <c r="N158" i="11"/>
  <c r="O158" i="11" s="1"/>
  <c r="P158" i="11" s="1"/>
  <c r="M159" i="11"/>
  <c r="M160" i="11" l="1"/>
  <c r="N159" i="11"/>
  <c r="O159" i="11" s="1"/>
  <c r="P159" i="11" s="1"/>
  <c r="T159" i="11"/>
  <c r="U158" i="11"/>
  <c r="V158" i="11" s="1"/>
  <c r="W158" i="11" s="1"/>
  <c r="AA159" i="11"/>
  <c r="AB158" i="11"/>
  <c r="AC158" i="11" s="1"/>
  <c r="AD158" i="11" s="1"/>
  <c r="AI158" i="11"/>
  <c r="AJ158" i="11" s="1"/>
  <c r="AK158" i="11" s="1"/>
  <c r="AH159" i="11"/>
  <c r="AH160" i="11" l="1"/>
  <c r="AI159" i="11"/>
  <c r="AJ159" i="11" s="1"/>
  <c r="AK159" i="11" s="1"/>
  <c r="U159" i="11"/>
  <c r="V159" i="11" s="1"/>
  <c r="W159" i="11" s="1"/>
  <c r="T160" i="11"/>
  <c r="AA160" i="11"/>
  <c r="AB159" i="11"/>
  <c r="AC159" i="11" s="1"/>
  <c r="AD159" i="11" s="1"/>
  <c r="N160" i="11"/>
  <c r="O160" i="11" s="1"/>
  <c r="P160" i="11" s="1"/>
  <c r="M161" i="11"/>
  <c r="N161" i="11" l="1"/>
  <c r="O161" i="11" s="1"/>
  <c r="P161" i="11" s="1"/>
  <c r="M162" i="11"/>
  <c r="AB160" i="11"/>
  <c r="AC160" i="11" s="1"/>
  <c r="AD160" i="11" s="1"/>
  <c r="AA161" i="11"/>
  <c r="T161" i="11"/>
  <c r="U160" i="11"/>
  <c r="V160" i="11" s="1"/>
  <c r="W160" i="11" s="1"/>
  <c r="AH161" i="11"/>
  <c r="AI160" i="11"/>
  <c r="AJ160" i="11" s="1"/>
  <c r="AK160" i="11" s="1"/>
  <c r="T162" i="11" l="1"/>
  <c r="U161" i="11"/>
  <c r="V161" i="11" s="1"/>
  <c r="W161" i="11" s="1"/>
  <c r="AA162" i="11"/>
  <c r="AB161" i="11"/>
  <c r="AC161" i="11" s="1"/>
  <c r="AD161" i="11" s="1"/>
  <c r="M163" i="11"/>
  <c r="N162" i="11"/>
  <c r="O162" i="11" s="1"/>
  <c r="P162" i="11" s="1"/>
  <c r="AI161" i="11"/>
  <c r="AJ161" i="11" s="1"/>
  <c r="AK161" i="11" s="1"/>
  <c r="AH162" i="11"/>
  <c r="AH163" i="11" l="1"/>
  <c r="AI162" i="11"/>
  <c r="AJ162" i="11" s="1"/>
  <c r="AK162" i="11" s="1"/>
  <c r="AA163" i="11"/>
  <c r="AB162" i="11"/>
  <c r="AC162" i="11" s="1"/>
  <c r="AD162" i="11" s="1"/>
  <c r="M164" i="11"/>
  <c r="N163" i="11"/>
  <c r="O163" i="11" s="1"/>
  <c r="P163" i="11" s="1"/>
  <c r="U162" i="11"/>
  <c r="V162" i="11" s="1"/>
  <c r="W162" i="11" s="1"/>
  <c r="T163" i="11"/>
  <c r="AB163" i="11" l="1"/>
  <c r="AC163" i="11" s="1"/>
  <c r="AD163" i="11" s="1"/>
  <c r="AA164" i="11"/>
  <c r="T164" i="11"/>
  <c r="U163" i="11"/>
  <c r="V163" i="11" s="1"/>
  <c r="W163" i="11" s="1"/>
  <c r="N164" i="11"/>
  <c r="O164" i="11" s="1"/>
  <c r="P164" i="11" s="1"/>
  <c r="M165" i="11"/>
  <c r="AH164" i="11"/>
  <c r="AI163" i="11"/>
  <c r="AJ163" i="11" s="1"/>
  <c r="AK163" i="11" s="1"/>
  <c r="AI164" i="11" l="1"/>
  <c r="AJ164" i="11" s="1"/>
  <c r="AK164" i="11" s="1"/>
  <c r="AH165" i="11"/>
  <c r="U164" i="11"/>
  <c r="V164" i="11" s="1"/>
  <c r="W164" i="11" s="1"/>
  <c r="T165" i="11"/>
  <c r="AB164" i="11"/>
  <c r="AC164" i="11" s="1"/>
  <c r="AD164" i="11" s="1"/>
  <c r="AA165" i="11"/>
  <c r="M166" i="11"/>
  <c r="N165" i="11"/>
  <c r="O165" i="11" s="1"/>
  <c r="P165" i="11" s="1"/>
  <c r="U165" i="11" l="1"/>
  <c r="V165" i="11" s="1"/>
  <c r="W165" i="11" s="1"/>
  <c r="T166" i="11"/>
  <c r="N166" i="11"/>
  <c r="O166" i="11" s="1"/>
  <c r="P166" i="11" s="1"/>
  <c r="M167" i="11"/>
  <c r="AB165" i="11"/>
  <c r="AC165" i="11" s="1"/>
  <c r="AD165" i="11" s="1"/>
  <c r="AA166" i="11"/>
  <c r="AH166" i="11"/>
  <c r="AI165" i="11"/>
  <c r="AJ165" i="11" s="1"/>
  <c r="AK165" i="11" s="1"/>
  <c r="N167" i="11" l="1"/>
  <c r="O167" i="11" s="1"/>
  <c r="P167" i="11" s="1"/>
  <c r="M168" i="11"/>
  <c r="U166" i="11"/>
  <c r="V166" i="11" s="1"/>
  <c r="W166" i="11" s="1"/>
  <c r="T167" i="11"/>
  <c r="AI166" i="11"/>
  <c r="AJ166" i="11" s="1"/>
  <c r="AK166" i="11" s="1"/>
  <c r="AH167" i="11"/>
  <c r="AA167" i="11"/>
  <c r="AB166" i="11"/>
  <c r="AC166" i="11" s="1"/>
  <c r="AD166" i="11" s="1"/>
  <c r="AH168" i="11" l="1"/>
  <c r="AI167" i="11"/>
  <c r="AJ167" i="11" s="1"/>
  <c r="AK167" i="11" s="1"/>
  <c r="N168" i="11"/>
  <c r="O168" i="11" s="1"/>
  <c r="P168" i="11" s="1"/>
  <c r="M169" i="11"/>
  <c r="AA168" i="11"/>
  <c r="AB167" i="11"/>
  <c r="AC167" i="11" s="1"/>
  <c r="AD167" i="11" s="1"/>
  <c r="U167" i="11"/>
  <c r="V167" i="11" s="1"/>
  <c r="W167" i="11" s="1"/>
  <c r="T168" i="11"/>
  <c r="T169" i="11" l="1"/>
  <c r="U168" i="11"/>
  <c r="V168" i="11" s="1"/>
  <c r="W168" i="11" s="1"/>
  <c r="AA169" i="11"/>
  <c r="AB168" i="11"/>
  <c r="AC168" i="11" s="1"/>
  <c r="AD168" i="11" s="1"/>
  <c r="N169" i="11"/>
  <c r="O169" i="11" s="1"/>
  <c r="P169" i="11" s="1"/>
  <c r="M170" i="11"/>
  <c r="AI168" i="11"/>
  <c r="AJ168" i="11" s="1"/>
  <c r="AK168" i="11" s="1"/>
  <c r="AH169" i="11"/>
  <c r="N170" i="11" l="1"/>
  <c r="O170" i="11" s="1"/>
  <c r="P170" i="11" s="1"/>
  <c r="M171" i="11"/>
  <c r="AA170" i="11"/>
  <c r="AB169" i="11"/>
  <c r="AC169" i="11" s="1"/>
  <c r="AD169" i="11" s="1"/>
  <c r="AH170" i="11"/>
  <c r="AI169" i="11"/>
  <c r="AJ169" i="11" s="1"/>
  <c r="AK169" i="11" s="1"/>
  <c r="U169" i="11"/>
  <c r="V169" i="11" s="1"/>
  <c r="W169" i="11" s="1"/>
  <c r="T170" i="11"/>
  <c r="AA171" i="11" l="1"/>
  <c r="AB170" i="11"/>
  <c r="AC170" i="11" s="1"/>
  <c r="AD170" i="11" s="1"/>
  <c r="T171" i="11"/>
  <c r="U170" i="11"/>
  <c r="V170" i="11" s="1"/>
  <c r="W170" i="11" s="1"/>
  <c r="AI170" i="11"/>
  <c r="AJ170" i="11" s="1"/>
  <c r="AK170" i="11" s="1"/>
  <c r="AH171" i="11"/>
  <c r="M172" i="11"/>
  <c r="N171" i="11"/>
  <c r="O171" i="11" s="1"/>
  <c r="P171" i="11" s="1"/>
  <c r="AI171" i="11" l="1"/>
  <c r="AJ171" i="11" s="1"/>
  <c r="AK171" i="11" s="1"/>
  <c r="AH172" i="11"/>
  <c r="M173" i="11"/>
  <c r="N172" i="11"/>
  <c r="O172" i="11" s="1"/>
  <c r="P172" i="11" s="1"/>
  <c r="U171" i="11"/>
  <c r="V171" i="11" s="1"/>
  <c r="W171" i="11" s="1"/>
  <c r="T172" i="11"/>
  <c r="AA172" i="11"/>
  <c r="AB171" i="11"/>
  <c r="AC171" i="11" s="1"/>
  <c r="AD171" i="11" s="1"/>
  <c r="AB172" i="11" l="1"/>
  <c r="AC172" i="11" s="1"/>
  <c r="AD172" i="11" s="1"/>
  <c r="AA173" i="11"/>
  <c r="M174" i="11"/>
  <c r="N173" i="11"/>
  <c r="O173" i="11" s="1"/>
  <c r="P173" i="11" s="1"/>
  <c r="AI172" i="11"/>
  <c r="AJ172" i="11" s="1"/>
  <c r="AK172" i="11" s="1"/>
  <c r="AH173" i="11"/>
  <c r="T173" i="11"/>
  <c r="U172" i="11"/>
  <c r="V172" i="11" s="1"/>
  <c r="W172" i="11" s="1"/>
  <c r="T174" i="11" l="1"/>
  <c r="U173" i="11"/>
  <c r="V173" i="11" s="1"/>
  <c r="W173" i="11" s="1"/>
  <c r="M175" i="11"/>
  <c r="N174" i="11"/>
  <c r="O174" i="11" s="1"/>
  <c r="P174" i="11" s="1"/>
  <c r="AB173" i="11"/>
  <c r="AC173" i="11" s="1"/>
  <c r="AD173" i="11" s="1"/>
  <c r="AA174" i="11"/>
  <c r="AH174" i="11"/>
  <c r="AI173" i="11"/>
  <c r="AJ173" i="11" s="1"/>
  <c r="AK173" i="11" s="1"/>
  <c r="AB174" i="11" l="1"/>
  <c r="AC174" i="11" s="1"/>
  <c r="AD174" i="11" s="1"/>
  <c r="AA175" i="11"/>
  <c r="AH175" i="11"/>
  <c r="AI174" i="11"/>
  <c r="AJ174" i="11" s="1"/>
  <c r="AK174" i="11" s="1"/>
  <c r="N175" i="11"/>
  <c r="O175" i="11" s="1"/>
  <c r="P175" i="11" s="1"/>
  <c r="M176" i="11"/>
  <c r="T175" i="11"/>
  <c r="U174" i="11"/>
  <c r="V174" i="11" s="1"/>
  <c r="W174" i="11" s="1"/>
  <c r="U175" i="11" l="1"/>
  <c r="V175" i="11" s="1"/>
  <c r="W175" i="11" s="1"/>
  <c r="T176" i="11"/>
  <c r="M177" i="11"/>
  <c r="N176" i="11"/>
  <c r="O176" i="11" s="1"/>
  <c r="P176" i="11" s="1"/>
  <c r="AH176" i="11"/>
  <c r="AI175" i="11"/>
  <c r="AJ175" i="11" s="1"/>
  <c r="AK175" i="11" s="1"/>
  <c r="AA176" i="11"/>
  <c r="AB175" i="11"/>
  <c r="AC175" i="11" s="1"/>
  <c r="AD175" i="11" s="1"/>
  <c r="AH177" i="11" l="1"/>
  <c r="AI176" i="11"/>
  <c r="AJ176" i="11" s="1"/>
  <c r="AK176" i="11" s="1"/>
  <c r="M178" i="11"/>
  <c r="N177" i="11"/>
  <c r="O177" i="11" s="1"/>
  <c r="P177" i="11" s="1"/>
  <c r="T177" i="11"/>
  <c r="U176" i="11"/>
  <c r="V176" i="11" s="1"/>
  <c r="W176" i="11" s="1"/>
  <c r="AB176" i="11"/>
  <c r="AC176" i="11" s="1"/>
  <c r="AD176" i="11" s="1"/>
  <c r="AA177" i="11"/>
  <c r="AA178" i="11" l="1"/>
  <c r="AB177" i="11"/>
  <c r="AC177" i="11" s="1"/>
  <c r="AD177" i="11" s="1"/>
  <c r="T178" i="11"/>
  <c r="U177" i="11"/>
  <c r="V177" i="11" s="1"/>
  <c r="W177" i="11" s="1"/>
  <c r="N178" i="11"/>
  <c r="O178" i="11" s="1"/>
  <c r="P178" i="11" s="1"/>
  <c r="M179" i="11"/>
  <c r="AH178" i="11"/>
  <c r="AI177" i="11"/>
  <c r="AJ177" i="11" s="1"/>
  <c r="AK177" i="11" s="1"/>
  <c r="AI178" i="11" l="1"/>
  <c r="AJ178" i="11" s="1"/>
  <c r="AK178" i="11" s="1"/>
  <c r="AH179" i="11"/>
  <c r="M180" i="11"/>
  <c r="N179" i="11"/>
  <c r="O179" i="11" s="1"/>
  <c r="P179" i="11" s="1"/>
  <c r="U178" i="11"/>
  <c r="V178" i="11" s="1"/>
  <c r="W178" i="11" s="1"/>
  <c r="T179" i="11"/>
  <c r="AA179" i="11"/>
  <c r="AB178" i="11"/>
  <c r="AC178" i="11" s="1"/>
  <c r="AD178" i="11" s="1"/>
  <c r="AB179" i="11" l="1"/>
  <c r="AC179" i="11" s="1"/>
  <c r="AD179" i="11" s="1"/>
  <c r="AA180" i="11"/>
  <c r="U179" i="11"/>
  <c r="V179" i="11" s="1"/>
  <c r="W179" i="11" s="1"/>
  <c r="T180" i="11"/>
  <c r="N180" i="11"/>
  <c r="O180" i="11" s="1"/>
  <c r="P180" i="11" s="1"/>
  <c r="M181" i="11"/>
  <c r="AH180" i="11"/>
  <c r="AI179" i="11"/>
  <c r="AJ179" i="11" s="1"/>
  <c r="AK179" i="11" s="1"/>
  <c r="T181" i="11" l="1"/>
  <c r="U180" i="11"/>
  <c r="V180" i="11" s="1"/>
  <c r="W180" i="11" s="1"/>
  <c r="AI180" i="11"/>
  <c r="AJ180" i="11" s="1"/>
  <c r="AK180" i="11" s="1"/>
  <c r="AH181" i="11"/>
  <c r="N181" i="11"/>
  <c r="O181" i="11" s="1"/>
  <c r="P181" i="11" s="1"/>
  <c r="M182" i="11"/>
  <c r="AB180" i="11"/>
  <c r="AC180" i="11" s="1"/>
  <c r="AD180" i="11" s="1"/>
  <c r="AA181" i="11"/>
  <c r="M183" i="11" l="1"/>
  <c r="N182" i="11"/>
  <c r="O182" i="11" s="1"/>
  <c r="P182" i="11" s="1"/>
  <c r="AA182" i="11"/>
  <c r="AB181" i="11"/>
  <c r="AC181" i="11" s="1"/>
  <c r="AD181" i="11" s="1"/>
  <c r="AH182" i="11"/>
  <c r="AI181" i="11"/>
  <c r="AJ181" i="11" s="1"/>
  <c r="AK181" i="11" s="1"/>
  <c r="T182" i="11"/>
  <c r="U181" i="11"/>
  <c r="V181" i="11" s="1"/>
  <c r="W181" i="11" s="1"/>
  <c r="AH183" i="11" l="1"/>
  <c r="AI182" i="11"/>
  <c r="AJ182" i="11" s="1"/>
  <c r="AK182" i="11" s="1"/>
  <c r="AA183" i="11"/>
  <c r="AB182" i="11"/>
  <c r="AC182" i="11" s="1"/>
  <c r="AD182" i="11" s="1"/>
  <c r="T183" i="11"/>
  <c r="U182" i="11"/>
  <c r="V182" i="11" s="1"/>
  <c r="W182" i="11" s="1"/>
  <c r="M184" i="11"/>
  <c r="N183" i="11"/>
  <c r="O183" i="11" s="1"/>
  <c r="P183" i="11" s="1"/>
  <c r="T184" i="11" l="1"/>
  <c r="U183" i="11"/>
  <c r="V183" i="11" s="1"/>
  <c r="W183" i="11" s="1"/>
  <c r="AB183" i="11"/>
  <c r="AC183" i="11" s="1"/>
  <c r="AD183" i="11" s="1"/>
  <c r="AA184" i="11"/>
  <c r="M185" i="11"/>
  <c r="N184" i="11"/>
  <c r="O184" i="11" s="1"/>
  <c r="P184" i="11" s="1"/>
  <c r="AH184" i="11"/>
  <c r="AI183" i="11"/>
  <c r="AJ183" i="11" s="1"/>
  <c r="AK183" i="11" s="1"/>
  <c r="AH185" i="11" l="1"/>
  <c r="AI184" i="11"/>
  <c r="AJ184" i="11" s="1"/>
  <c r="AK184" i="11" s="1"/>
  <c r="M186" i="11"/>
  <c r="N185" i="11"/>
  <c r="O185" i="11" s="1"/>
  <c r="P185" i="11" s="1"/>
  <c r="AA185" i="11"/>
  <c r="AB184" i="11"/>
  <c r="AC184" i="11" s="1"/>
  <c r="AD184" i="11" s="1"/>
  <c r="T185" i="11"/>
  <c r="U184" i="11"/>
  <c r="V184" i="11" s="1"/>
  <c r="W184" i="11" s="1"/>
  <c r="AA186" i="11" l="1"/>
  <c r="AB185" i="11"/>
  <c r="AC185" i="11" s="1"/>
  <c r="AD185" i="11" s="1"/>
  <c r="T186" i="11"/>
  <c r="U185" i="11"/>
  <c r="V185" i="11" s="1"/>
  <c r="W185" i="11" s="1"/>
  <c r="M187" i="11"/>
  <c r="N186" i="11"/>
  <c r="O186" i="11" s="1"/>
  <c r="P186" i="11" s="1"/>
  <c r="AH186" i="11"/>
  <c r="AI185" i="11"/>
  <c r="AJ185" i="11" s="1"/>
  <c r="AK185" i="11" s="1"/>
  <c r="M188" i="11" l="1"/>
  <c r="N187" i="11"/>
  <c r="O187" i="11" s="1"/>
  <c r="P187" i="11" s="1"/>
  <c r="AH187" i="11"/>
  <c r="AI186" i="11"/>
  <c r="AJ186" i="11" s="1"/>
  <c r="AK186" i="11" s="1"/>
  <c r="T187" i="11"/>
  <c r="U186" i="11"/>
  <c r="V186" i="11" s="1"/>
  <c r="W186" i="11" s="1"/>
  <c r="AB186" i="11"/>
  <c r="AC186" i="11" s="1"/>
  <c r="AD186" i="11" s="1"/>
  <c r="AA187" i="11"/>
  <c r="T188" i="11" l="1"/>
  <c r="U187" i="11"/>
  <c r="V187" i="11" s="1"/>
  <c r="W187" i="11" s="1"/>
  <c r="AH188" i="11"/>
  <c r="AI187" i="11"/>
  <c r="AJ187" i="11" s="1"/>
  <c r="AK187" i="11" s="1"/>
  <c r="AB187" i="11"/>
  <c r="AC187" i="11" s="1"/>
  <c r="AD187" i="11" s="1"/>
  <c r="AA188" i="11"/>
  <c r="M189" i="11"/>
  <c r="N188" i="11"/>
  <c r="O188" i="11" s="1"/>
  <c r="P188" i="11" s="1"/>
  <c r="AI188" i="11" l="1"/>
  <c r="AJ188" i="11" s="1"/>
  <c r="AK188" i="11" s="1"/>
  <c r="AH189" i="11"/>
  <c r="AB188" i="11"/>
  <c r="AC188" i="11" s="1"/>
  <c r="AD188" i="11" s="1"/>
  <c r="AA189" i="11"/>
  <c r="N189" i="11"/>
  <c r="O189" i="11" s="1"/>
  <c r="P189" i="11" s="1"/>
  <c r="M190" i="11"/>
  <c r="U188" i="11"/>
  <c r="V188" i="11" s="1"/>
  <c r="W188" i="11" s="1"/>
  <c r="T189" i="11"/>
  <c r="T190" i="11" l="1"/>
  <c r="U189" i="11"/>
  <c r="V189" i="11" s="1"/>
  <c r="W189" i="11" s="1"/>
  <c r="AI189" i="11"/>
  <c r="AJ189" i="11" s="1"/>
  <c r="AK189" i="11" s="1"/>
  <c r="AH190" i="11"/>
  <c r="M191" i="11"/>
  <c r="N190" i="11"/>
  <c r="O190" i="11" s="1"/>
  <c r="P190" i="11" s="1"/>
  <c r="AA190" i="11"/>
  <c r="AB189" i="11"/>
  <c r="AC189" i="11" s="1"/>
  <c r="AD189" i="11" s="1"/>
  <c r="AA191" i="11" l="1"/>
  <c r="AB190" i="11"/>
  <c r="AC190" i="11" s="1"/>
  <c r="AD190" i="11" s="1"/>
  <c r="M192" i="11"/>
  <c r="N191" i="11"/>
  <c r="O191" i="11" s="1"/>
  <c r="P191" i="11" s="1"/>
  <c r="AH191" i="11"/>
  <c r="AI190" i="11"/>
  <c r="AJ190" i="11" s="1"/>
  <c r="AK190" i="11" s="1"/>
  <c r="U190" i="11"/>
  <c r="V190" i="11" s="1"/>
  <c r="W190" i="11" s="1"/>
  <c r="T191" i="11"/>
  <c r="AI191" i="11" l="1"/>
  <c r="AJ191" i="11" s="1"/>
  <c r="AK191" i="11" s="1"/>
  <c r="AH192" i="11"/>
  <c r="N192" i="11"/>
  <c r="O192" i="11" s="1"/>
  <c r="P192" i="11" s="1"/>
  <c r="M193" i="11"/>
  <c r="T192" i="11"/>
  <c r="U191" i="11"/>
  <c r="V191" i="11" s="1"/>
  <c r="W191" i="11" s="1"/>
  <c r="AB191" i="11"/>
  <c r="AC191" i="11" s="1"/>
  <c r="AD191" i="11" s="1"/>
  <c r="AA192" i="11"/>
  <c r="U192" i="11" l="1"/>
  <c r="V192" i="11" s="1"/>
  <c r="W192" i="11" s="1"/>
  <c r="T193" i="11"/>
  <c r="AI192" i="11"/>
  <c r="AJ192" i="11" s="1"/>
  <c r="AK192" i="11" s="1"/>
  <c r="AH193" i="11"/>
  <c r="AB192" i="11"/>
  <c r="AC192" i="11" s="1"/>
  <c r="AD192" i="11" s="1"/>
  <c r="AA193" i="11"/>
  <c r="M194" i="11"/>
  <c r="N193" i="11"/>
  <c r="O193" i="11" s="1"/>
  <c r="P193" i="11" s="1"/>
  <c r="AH194" i="11" l="1"/>
  <c r="AI193" i="11"/>
  <c r="AJ193" i="11" s="1"/>
  <c r="AK193" i="11" s="1"/>
  <c r="U193" i="11"/>
  <c r="V193" i="11" s="1"/>
  <c r="W193" i="11" s="1"/>
  <c r="T194" i="11"/>
  <c r="M195" i="11"/>
  <c r="N194" i="11"/>
  <c r="O194" i="11" s="1"/>
  <c r="P194" i="11" s="1"/>
  <c r="AA194" i="11"/>
  <c r="AB193" i="11"/>
  <c r="AC193" i="11" s="1"/>
  <c r="AD193" i="11" s="1"/>
  <c r="U194" i="11" l="1"/>
  <c r="V194" i="11" s="1"/>
  <c r="W194" i="11" s="1"/>
  <c r="T195" i="11"/>
  <c r="AB194" i="11"/>
  <c r="AC194" i="11" s="1"/>
  <c r="AD194" i="11" s="1"/>
  <c r="AA195" i="11"/>
  <c r="N195" i="11"/>
  <c r="O195" i="11" s="1"/>
  <c r="P195" i="11" s="1"/>
  <c r="M196" i="11"/>
  <c r="AH195" i="11"/>
  <c r="AI194" i="11"/>
  <c r="AJ194" i="11" s="1"/>
  <c r="AK194" i="11" s="1"/>
  <c r="AA196" i="11" l="1"/>
  <c r="AB195" i="11"/>
  <c r="AC195" i="11" s="1"/>
  <c r="AD195" i="11" s="1"/>
  <c r="U195" i="11"/>
  <c r="V195" i="11" s="1"/>
  <c r="W195" i="11" s="1"/>
  <c r="T196" i="11"/>
  <c r="AI195" i="11"/>
  <c r="AJ195" i="11" s="1"/>
  <c r="AK195" i="11" s="1"/>
  <c r="AH196" i="11"/>
  <c r="N196" i="11"/>
  <c r="O196" i="11" s="1"/>
  <c r="P196" i="11" s="1"/>
  <c r="M197" i="11"/>
  <c r="M198" i="11" l="1"/>
  <c r="N197" i="11"/>
  <c r="O197" i="11" s="1"/>
  <c r="P197" i="11" s="1"/>
  <c r="AH197" i="11"/>
  <c r="AI196" i="11"/>
  <c r="AJ196" i="11" s="1"/>
  <c r="AK196" i="11" s="1"/>
  <c r="U196" i="11"/>
  <c r="V196" i="11" s="1"/>
  <c r="W196" i="11" s="1"/>
  <c r="T197" i="11"/>
  <c r="AA197" i="11"/>
  <c r="AB196" i="11"/>
  <c r="AC196" i="11" s="1"/>
  <c r="AD196" i="11" s="1"/>
  <c r="T198" i="11" l="1"/>
  <c r="U197" i="11"/>
  <c r="V197" i="11" s="1"/>
  <c r="W197" i="11" s="1"/>
  <c r="AB197" i="11"/>
  <c r="AC197" i="11" s="1"/>
  <c r="AD197" i="11" s="1"/>
  <c r="AA198" i="11"/>
  <c r="AI197" i="11"/>
  <c r="AJ197" i="11" s="1"/>
  <c r="AK197" i="11" s="1"/>
  <c r="AH198" i="11"/>
  <c r="N198" i="11"/>
  <c r="O198" i="11" s="1"/>
  <c r="P198" i="11" s="1"/>
  <c r="M199" i="11"/>
  <c r="M200" i="11" l="1"/>
  <c r="N199" i="11"/>
  <c r="O199" i="11" s="1"/>
  <c r="P199" i="11" s="1"/>
  <c r="AI198" i="11"/>
  <c r="AJ198" i="11" s="1"/>
  <c r="AK198" i="11" s="1"/>
  <c r="AH199" i="11"/>
  <c r="AA199" i="11"/>
  <c r="AB198" i="11"/>
  <c r="AC198" i="11" s="1"/>
  <c r="AD198" i="11" s="1"/>
  <c r="T199" i="11"/>
  <c r="U198" i="11"/>
  <c r="V198" i="11" s="1"/>
  <c r="W198" i="11" s="1"/>
  <c r="U199" i="11" l="1"/>
  <c r="V199" i="11" s="1"/>
  <c r="W199" i="11" s="1"/>
  <c r="T200" i="11"/>
  <c r="AB199" i="11"/>
  <c r="AC199" i="11" s="1"/>
  <c r="AD199" i="11" s="1"/>
  <c r="AA200" i="11"/>
  <c r="AH200" i="11"/>
  <c r="AI199" i="11"/>
  <c r="AJ199" i="11" s="1"/>
  <c r="AK199" i="11" s="1"/>
  <c r="M201" i="11"/>
  <c r="N200" i="11"/>
  <c r="O200" i="11" s="1"/>
  <c r="P200" i="11" s="1"/>
  <c r="N201" i="11" l="1"/>
  <c r="O201" i="11" s="1"/>
  <c r="P201" i="11" s="1"/>
  <c r="M202" i="11"/>
  <c r="AI200" i="11"/>
  <c r="AJ200" i="11" s="1"/>
  <c r="AK200" i="11" s="1"/>
  <c r="AH201" i="11"/>
  <c r="AB200" i="11"/>
  <c r="AC200" i="11" s="1"/>
  <c r="AD200" i="11" s="1"/>
  <c r="AA201" i="11"/>
  <c r="T201" i="11"/>
  <c r="U200" i="11"/>
  <c r="V200" i="11" s="1"/>
  <c r="W200" i="11" s="1"/>
  <c r="M203" i="11" l="1"/>
  <c r="N202" i="11"/>
  <c r="O202" i="11" s="1"/>
  <c r="P202" i="11" s="1"/>
  <c r="T202" i="11"/>
  <c r="U201" i="11"/>
  <c r="V201" i="11" s="1"/>
  <c r="W201" i="11" s="1"/>
  <c r="AA202" i="11"/>
  <c r="AB201" i="11"/>
  <c r="AC201" i="11" s="1"/>
  <c r="AD201" i="11" s="1"/>
  <c r="AI201" i="11"/>
  <c r="AJ201" i="11" s="1"/>
  <c r="AK201" i="11" s="1"/>
  <c r="AH202" i="11"/>
  <c r="AH203" i="11" l="1"/>
  <c r="AI202" i="11"/>
  <c r="AJ202" i="11" s="1"/>
  <c r="AK202" i="11" s="1"/>
  <c r="AB202" i="11"/>
  <c r="AC202" i="11" s="1"/>
  <c r="AD202" i="11" s="1"/>
  <c r="AA203" i="11"/>
  <c r="U202" i="11"/>
  <c r="V202" i="11" s="1"/>
  <c r="W202" i="11" s="1"/>
  <c r="T203" i="11"/>
  <c r="M204" i="11"/>
  <c r="N203" i="11"/>
  <c r="O203" i="11" s="1"/>
  <c r="P203" i="11" s="1"/>
  <c r="T204" i="11" l="1"/>
  <c r="U203" i="11"/>
  <c r="V203" i="11" s="1"/>
  <c r="W203" i="11" s="1"/>
  <c r="N204" i="11"/>
  <c r="O204" i="11" s="1"/>
  <c r="P204" i="11" s="1"/>
  <c r="M205" i="11"/>
  <c r="AB203" i="11"/>
  <c r="AC203" i="11" s="1"/>
  <c r="AD203" i="11" s="1"/>
  <c r="AA204" i="11"/>
  <c r="AH204" i="11"/>
  <c r="AI203" i="11"/>
  <c r="AJ203" i="11" s="1"/>
  <c r="AK203" i="11" s="1"/>
  <c r="AI204" i="11" l="1"/>
  <c r="AJ204" i="11" s="1"/>
  <c r="AK204" i="11" s="1"/>
  <c r="AH205" i="11"/>
  <c r="AB204" i="11"/>
  <c r="AC204" i="11" s="1"/>
  <c r="AD204" i="11" s="1"/>
  <c r="AA205" i="11"/>
  <c r="M206" i="11"/>
  <c r="N205" i="11"/>
  <c r="O205" i="11" s="1"/>
  <c r="P205" i="11" s="1"/>
  <c r="T205" i="11"/>
  <c r="U204" i="11"/>
  <c r="V204" i="11" s="1"/>
  <c r="W204" i="11" s="1"/>
  <c r="U205" i="11" l="1"/>
  <c r="V205" i="11" s="1"/>
  <c r="W205" i="11" s="1"/>
  <c r="T206" i="11"/>
  <c r="N206" i="11"/>
  <c r="O206" i="11" s="1"/>
  <c r="P206" i="11" s="1"/>
  <c r="M207" i="11"/>
  <c r="AB205" i="11"/>
  <c r="AC205" i="11" s="1"/>
  <c r="AD205" i="11" s="1"/>
  <c r="AA206" i="11"/>
  <c r="AH206" i="11"/>
  <c r="AI205" i="11"/>
  <c r="AJ205" i="11" s="1"/>
  <c r="AK205" i="11" s="1"/>
  <c r="AA207" i="11" l="1"/>
  <c r="AB206" i="11"/>
  <c r="AC206" i="11" s="1"/>
  <c r="AD206" i="11" s="1"/>
  <c r="N207" i="11"/>
  <c r="O207" i="11" s="1"/>
  <c r="P207" i="11" s="1"/>
  <c r="M208" i="11"/>
  <c r="U206" i="11"/>
  <c r="V206" i="11" s="1"/>
  <c r="W206" i="11" s="1"/>
  <c r="T207" i="11"/>
  <c r="AI206" i="11"/>
  <c r="AJ206" i="11" s="1"/>
  <c r="AK206" i="11" s="1"/>
  <c r="AH207" i="11"/>
  <c r="AH208" i="11" l="1"/>
  <c r="AI207" i="11"/>
  <c r="AJ207" i="11" s="1"/>
  <c r="AK207" i="11" s="1"/>
  <c r="U207" i="11"/>
  <c r="V207" i="11" s="1"/>
  <c r="W207" i="11" s="1"/>
  <c r="T208" i="11"/>
  <c r="N208" i="11"/>
  <c r="O208" i="11" s="1"/>
  <c r="P208" i="11" s="1"/>
  <c r="M209" i="11"/>
  <c r="AB207" i="11"/>
  <c r="AC207" i="11" s="1"/>
  <c r="AD207" i="11" s="1"/>
  <c r="AA208" i="11"/>
  <c r="AB208" i="11" l="1"/>
  <c r="AC208" i="11" s="1"/>
  <c r="AD208" i="11" s="1"/>
  <c r="AA209" i="11"/>
  <c r="M210" i="11"/>
  <c r="N209" i="11"/>
  <c r="O209" i="11" s="1"/>
  <c r="P209" i="11" s="1"/>
  <c r="U208" i="11"/>
  <c r="V208" i="11" s="1"/>
  <c r="W208" i="11" s="1"/>
  <c r="T209" i="11"/>
  <c r="AI208" i="11"/>
  <c r="AJ208" i="11" s="1"/>
  <c r="AK208" i="11" s="1"/>
  <c r="AH209" i="11"/>
  <c r="AH210" i="11" l="1"/>
  <c r="AI209" i="11"/>
  <c r="AJ209" i="11" s="1"/>
  <c r="AK209" i="11" s="1"/>
  <c r="N210" i="11"/>
  <c r="O210" i="11" s="1"/>
  <c r="P210" i="11" s="1"/>
  <c r="M211" i="11"/>
  <c r="AB209" i="11"/>
  <c r="AC209" i="11" s="1"/>
  <c r="AD209" i="11" s="1"/>
  <c r="AA210" i="11"/>
  <c r="T210" i="11"/>
  <c r="U209" i="11"/>
  <c r="V209" i="11" s="1"/>
  <c r="W209" i="11" s="1"/>
  <c r="AB210" i="11" l="1"/>
  <c r="AC210" i="11" s="1"/>
  <c r="AD210" i="11" s="1"/>
  <c r="AA211" i="11"/>
  <c r="U210" i="11"/>
  <c r="V210" i="11" s="1"/>
  <c r="W210" i="11" s="1"/>
  <c r="T211" i="11"/>
  <c r="N211" i="11"/>
  <c r="O211" i="11" s="1"/>
  <c r="P211" i="11" s="1"/>
  <c r="M212" i="11"/>
  <c r="AI210" i="11"/>
  <c r="AJ210" i="11" s="1"/>
  <c r="AK210" i="11" s="1"/>
  <c r="AH211" i="11"/>
  <c r="AI211" i="11" l="1"/>
  <c r="AJ211" i="11" s="1"/>
  <c r="AK211" i="11" s="1"/>
  <c r="AH212" i="11"/>
  <c r="N212" i="11"/>
  <c r="O212" i="11" s="1"/>
  <c r="P212" i="11" s="1"/>
  <c r="M213" i="11"/>
  <c r="AA212" i="11"/>
  <c r="AB211" i="11"/>
  <c r="AC211" i="11" s="1"/>
  <c r="AD211" i="11" s="1"/>
  <c r="U211" i="11"/>
  <c r="V211" i="11" s="1"/>
  <c r="W211" i="11" s="1"/>
  <c r="T212" i="11"/>
  <c r="U212" i="11" l="1"/>
  <c r="V212" i="11" s="1"/>
  <c r="W212" i="11" s="1"/>
  <c r="T213" i="11"/>
  <c r="AH213" i="11"/>
  <c r="AI212" i="11"/>
  <c r="AJ212" i="11" s="1"/>
  <c r="AK212" i="11" s="1"/>
  <c r="AB212" i="11"/>
  <c r="AC212" i="11" s="1"/>
  <c r="AD212" i="11" s="1"/>
  <c r="AA213" i="11"/>
  <c r="N213" i="11"/>
  <c r="O213" i="11" s="1"/>
  <c r="P213" i="11" s="1"/>
  <c r="M214" i="11"/>
  <c r="AI213" i="11" l="1"/>
  <c r="AJ213" i="11" s="1"/>
  <c r="AK213" i="11" s="1"/>
  <c r="AH214" i="11"/>
  <c r="AA214" i="11"/>
  <c r="AB213" i="11"/>
  <c r="AC213" i="11" s="1"/>
  <c r="AD213" i="11" s="1"/>
  <c r="T214" i="11"/>
  <c r="U213" i="11"/>
  <c r="V213" i="11" s="1"/>
  <c r="W213" i="11" s="1"/>
  <c r="M215" i="11"/>
  <c r="N214" i="11"/>
  <c r="O214" i="11" s="1"/>
  <c r="P214" i="11" s="1"/>
  <c r="M216" i="11" l="1"/>
  <c r="N215" i="11"/>
  <c r="O215" i="11" s="1"/>
  <c r="P215" i="11" s="1"/>
  <c r="U214" i="11"/>
  <c r="V214" i="11" s="1"/>
  <c r="W214" i="11" s="1"/>
  <c r="T215" i="11"/>
  <c r="AB214" i="11"/>
  <c r="AC214" i="11" s="1"/>
  <c r="AD214" i="11" s="1"/>
  <c r="AA215" i="11"/>
  <c r="AH215" i="11"/>
  <c r="AI214" i="11"/>
  <c r="AJ214" i="11" s="1"/>
  <c r="AK214" i="11" s="1"/>
  <c r="U215" i="11" l="1"/>
  <c r="V215" i="11" s="1"/>
  <c r="W215" i="11" s="1"/>
  <c r="T216" i="11"/>
  <c r="AH216" i="11"/>
  <c r="AI215" i="11"/>
  <c r="AJ215" i="11" s="1"/>
  <c r="AK215" i="11" s="1"/>
  <c r="AB215" i="11"/>
  <c r="AC215" i="11" s="1"/>
  <c r="AD215" i="11" s="1"/>
  <c r="AA216" i="11"/>
  <c r="N216" i="11"/>
  <c r="O216" i="11" s="1"/>
  <c r="P216" i="11" s="1"/>
  <c r="M217" i="11"/>
  <c r="M218" i="11" l="1"/>
  <c r="N217" i="11"/>
  <c r="O217" i="11" s="1"/>
  <c r="P217" i="11" s="1"/>
  <c r="AI216" i="11"/>
  <c r="AJ216" i="11" s="1"/>
  <c r="AK216" i="11" s="1"/>
  <c r="AH217" i="11"/>
  <c r="AA217" i="11"/>
  <c r="AB216" i="11"/>
  <c r="AC216" i="11" s="1"/>
  <c r="AD216" i="11" s="1"/>
  <c r="T217" i="11"/>
  <c r="U216" i="11"/>
  <c r="V216" i="11" s="1"/>
  <c r="W216" i="11" s="1"/>
  <c r="U217" i="11" l="1"/>
  <c r="V217" i="11" s="1"/>
  <c r="W217" i="11" s="1"/>
  <c r="T218" i="11"/>
  <c r="AH218" i="11"/>
  <c r="AI217" i="11"/>
  <c r="AJ217" i="11" s="1"/>
  <c r="AK217" i="11" s="1"/>
  <c r="AA218" i="11"/>
  <c r="AB217" i="11"/>
  <c r="AC217" i="11" s="1"/>
  <c r="AD217" i="11" s="1"/>
  <c r="M219" i="11"/>
  <c r="N218" i="11"/>
  <c r="O218" i="11" s="1"/>
  <c r="P218" i="11" s="1"/>
  <c r="AH219" i="11" l="1"/>
  <c r="AI218" i="11"/>
  <c r="AJ218" i="11" s="1"/>
  <c r="AK218" i="11" s="1"/>
  <c r="N219" i="11"/>
  <c r="O219" i="11" s="1"/>
  <c r="P219" i="11" s="1"/>
  <c r="M220" i="11"/>
  <c r="AB218" i="11"/>
  <c r="AC218" i="11" s="1"/>
  <c r="AD218" i="11" s="1"/>
  <c r="AA219" i="11"/>
  <c r="T219" i="11"/>
  <c r="U218" i="11"/>
  <c r="V218" i="11" s="1"/>
  <c r="W218" i="11" s="1"/>
  <c r="T220" i="11" l="1"/>
  <c r="U219" i="11"/>
  <c r="V219" i="11" s="1"/>
  <c r="W219" i="11" s="1"/>
  <c r="AB219" i="11"/>
  <c r="AC219" i="11" s="1"/>
  <c r="AD219" i="11" s="1"/>
  <c r="AA220" i="11"/>
  <c r="M221" i="11"/>
  <c r="N220" i="11"/>
  <c r="O220" i="11" s="1"/>
  <c r="P220" i="11" s="1"/>
  <c r="AI219" i="11"/>
  <c r="AJ219" i="11" s="1"/>
  <c r="AK219" i="11" s="1"/>
  <c r="AH220" i="11"/>
  <c r="AA221" i="11" l="1"/>
  <c r="AB220" i="11"/>
  <c r="AC220" i="11" s="1"/>
  <c r="AD220" i="11" s="1"/>
  <c r="AI220" i="11"/>
  <c r="AJ220" i="11" s="1"/>
  <c r="AK220" i="11" s="1"/>
  <c r="AH221" i="11"/>
  <c r="M222" i="11"/>
  <c r="N221" i="11"/>
  <c r="O221" i="11" s="1"/>
  <c r="P221" i="11" s="1"/>
  <c r="U220" i="11"/>
  <c r="V220" i="11" s="1"/>
  <c r="W220" i="11" s="1"/>
  <c r="T221" i="11"/>
  <c r="U221" i="11" l="1"/>
  <c r="V221" i="11" s="1"/>
  <c r="W221" i="11" s="1"/>
  <c r="T222" i="11"/>
  <c r="AH222" i="11"/>
  <c r="AI221" i="11"/>
  <c r="AJ221" i="11" s="1"/>
  <c r="AK221" i="11" s="1"/>
  <c r="N222" i="11"/>
  <c r="O222" i="11" s="1"/>
  <c r="P222" i="11" s="1"/>
  <c r="M223" i="11"/>
  <c r="AB221" i="11"/>
  <c r="AC221" i="11" s="1"/>
  <c r="AD221" i="11" s="1"/>
  <c r="AA222" i="11"/>
  <c r="AB222" i="11" l="1"/>
  <c r="AC222" i="11" s="1"/>
  <c r="AD222" i="11" s="1"/>
  <c r="AA223" i="11"/>
  <c r="AI222" i="11"/>
  <c r="AJ222" i="11" s="1"/>
  <c r="AK222" i="11" s="1"/>
  <c r="AH223" i="11"/>
  <c r="T223" i="11"/>
  <c r="U222" i="11"/>
  <c r="V222" i="11" s="1"/>
  <c r="W222" i="11" s="1"/>
  <c r="M224" i="11"/>
  <c r="N223" i="11"/>
  <c r="O223" i="11" s="1"/>
  <c r="P223" i="11" s="1"/>
  <c r="U223" i="11" l="1"/>
  <c r="V223" i="11" s="1"/>
  <c r="W223" i="11" s="1"/>
  <c r="T224" i="11"/>
  <c r="M225" i="11"/>
  <c r="N224" i="11"/>
  <c r="O224" i="11" s="1"/>
  <c r="P224" i="11" s="1"/>
  <c r="AH224" i="11"/>
  <c r="AI223" i="11"/>
  <c r="AJ223" i="11" s="1"/>
  <c r="AK223" i="11" s="1"/>
  <c r="AA224" i="11"/>
  <c r="AB223" i="11"/>
  <c r="AC223" i="11" s="1"/>
  <c r="AD223" i="11" s="1"/>
  <c r="AH225" i="11" l="1"/>
  <c r="AI224" i="11"/>
  <c r="AJ224" i="11" s="1"/>
  <c r="AK224" i="11" s="1"/>
  <c r="N225" i="11"/>
  <c r="O225" i="11" s="1"/>
  <c r="P225" i="11" s="1"/>
  <c r="M226" i="11"/>
  <c r="U224" i="11"/>
  <c r="V224" i="11" s="1"/>
  <c r="W224" i="11" s="1"/>
  <c r="T225" i="11"/>
  <c r="AB224" i="11"/>
  <c r="AC224" i="11" s="1"/>
  <c r="AD224" i="11" s="1"/>
  <c r="AA225" i="11"/>
  <c r="T226" i="11" l="1"/>
  <c r="U225" i="11"/>
  <c r="V225" i="11" s="1"/>
  <c r="W225" i="11" s="1"/>
  <c r="M227" i="11"/>
  <c r="N226" i="11"/>
  <c r="O226" i="11" s="1"/>
  <c r="P226" i="11" s="1"/>
  <c r="AA226" i="11"/>
  <c r="AB225" i="11"/>
  <c r="AC225" i="11" s="1"/>
  <c r="AD225" i="11" s="1"/>
  <c r="AI225" i="11"/>
  <c r="AJ225" i="11" s="1"/>
  <c r="AK225" i="11" s="1"/>
  <c r="AH226" i="11"/>
  <c r="AA227" i="11" l="1"/>
  <c r="AB226" i="11"/>
  <c r="AC226" i="11" s="1"/>
  <c r="AD226" i="11" s="1"/>
  <c r="M228" i="11"/>
  <c r="N227" i="11"/>
  <c r="O227" i="11" s="1"/>
  <c r="P227" i="11" s="1"/>
  <c r="AI226" i="11"/>
  <c r="AJ226" i="11" s="1"/>
  <c r="AK226" i="11" s="1"/>
  <c r="AH227" i="11"/>
  <c r="U226" i="11"/>
  <c r="V226" i="11" s="1"/>
  <c r="W226" i="11" s="1"/>
  <c r="T227" i="11"/>
  <c r="N228" i="11" l="1"/>
  <c r="O228" i="11" s="1"/>
  <c r="P228" i="11" s="1"/>
  <c r="M229" i="11"/>
  <c r="U227" i="11"/>
  <c r="V227" i="11" s="1"/>
  <c r="W227" i="11" s="1"/>
  <c r="T228" i="11"/>
  <c r="AH228" i="11"/>
  <c r="AI227" i="11"/>
  <c r="AJ227" i="11" s="1"/>
  <c r="AK227" i="11" s="1"/>
  <c r="AB227" i="11"/>
  <c r="AC227" i="11" s="1"/>
  <c r="AD227" i="11" s="1"/>
  <c r="AA228" i="11"/>
  <c r="AI228" i="11" l="1"/>
  <c r="AJ228" i="11" s="1"/>
  <c r="AK228" i="11" s="1"/>
  <c r="AH229" i="11"/>
  <c r="T229" i="11"/>
  <c r="U228" i="11"/>
  <c r="V228" i="11" s="1"/>
  <c r="W228" i="11" s="1"/>
  <c r="N229" i="11"/>
  <c r="O229" i="11" s="1"/>
  <c r="P229" i="11" s="1"/>
  <c r="M230" i="11"/>
  <c r="AB228" i="11"/>
  <c r="AC228" i="11" s="1"/>
  <c r="AD228" i="11" s="1"/>
  <c r="AA229" i="11"/>
  <c r="AA230" i="11" l="1"/>
  <c r="AB229" i="11"/>
  <c r="AC229" i="11" s="1"/>
  <c r="AD229" i="11" s="1"/>
  <c r="M231" i="11"/>
  <c r="N230" i="11"/>
  <c r="O230" i="11" s="1"/>
  <c r="P230" i="11" s="1"/>
  <c r="U229" i="11"/>
  <c r="V229" i="11" s="1"/>
  <c r="W229" i="11" s="1"/>
  <c r="T230" i="11"/>
  <c r="AH230" i="11"/>
  <c r="AI229" i="11"/>
  <c r="AJ229" i="11" s="1"/>
  <c r="AK229" i="11" s="1"/>
  <c r="T231" i="11" l="1"/>
  <c r="U230" i="11"/>
  <c r="V230" i="11" s="1"/>
  <c r="W230" i="11" s="1"/>
  <c r="N231" i="11"/>
  <c r="O231" i="11" s="1"/>
  <c r="P231" i="11" s="1"/>
  <c r="M232" i="11"/>
  <c r="AH231" i="11"/>
  <c r="AI230" i="11"/>
  <c r="AJ230" i="11" s="1"/>
  <c r="AK230" i="11" s="1"/>
  <c r="AB230" i="11"/>
  <c r="AC230" i="11" s="1"/>
  <c r="AD230" i="11" s="1"/>
  <c r="AA231" i="11"/>
  <c r="AA232" i="11" l="1"/>
  <c r="AB231" i="11"/>
  <c r="AC231" i="11" s="1"/>
  <c r="AD231" i="11" s="1"/>
  <c r="AI231" i="11"/>
  <c r="AJ231" i="11" s="1"/>
  <c r="AK231" i="11" s="1"/>
  <c r="AH232" i="11"/>
  <c r="M233" i="11"/>
  <c r="N232" i="11"/>
  <c r="O232" i="11" s="1"/>
  <c r="P232" i="11" s="1"/>
  <c r="T232" i="11"/>
  <c r="U231" i="11"/>
  <c r="V231" i="11" s="1"/>
  <c r="W231" i="11" s="1"/>
  <c r="AH233" i="11" l="1"/>
  <c r="AI232" i="11"/>
  <c r="AJ232" i="11" s="1"/>
  <c r="AK232" i="11" s="1"/>
  <c r="U232" i="11"/>
  <c r="V232" i="11" s="1"/>
  <c r="W232" i="11" s="1"/>
  <c r="T233" i="11"/>
  <c r="M234" i="11"/>
  <c r="N233" i="11"/>
  <c r="O233" i="11" s="1"/>
  <c r="P233" i="11" s="1"/>
  <c r="AA233" i="11"/>
  <c r="AB232" i="11"/>
  <c r="AC232" i="11" s="1"/>
  <c r="AD232" i="11" s="1"/>
  <c r="AB233" i="11" l="1"/>
  <c r="AC233" i="11" s="1"/>
  <c r="AD233" i="11" s="1"/>
  <c r="AA234" i="11"/>
  <c r="N234" i="11"/>
  <c r="O234" i="11" s="1"/>
  <c r="P234" i="11" s="1"/>
  <c r="M235" i="11"/>
  <c r="U233" i="11"/>
  <c r="V233" i="11" s="1"/>
  <c r="W233" i="11" s="1"/>
  <c r="T234" i="11"/>
  <c r="AH234" i="11"/>
  <c r="AI233" i="11"/>
  <c r="AJ233" i="11" s="1"/>
  <c r="AK233" i="11" s="1"/>
  <c r="AI234" i="11" l="1"/>
  <c r="AJ234" i="11" s="1"/>
  <c r="AK234" i="11" s="1"/>
  <c r="AH235" i="11"/>
  <c r="N235" i="11"/>
  <c r="O235" i="11" s="1"/>
  <c r="P235" i="11" s="1"/>
  <c r="M236" i="11"/>
  <c r="AA235" i="11"/>
  <c r="AB234" i="11"/>
  <c r="AC234" i="11" s="1"/>
  <c r="AD234" i="11" s="1"/>
  <c r="T235" i="11"/>
  <c r="U234" i="11"/>
  <c r="V234" i="11" s="1"/>
  <c r="W234" i="11" s="1"/>
  <c r="M237" i="11" l="1"/>
  <c r="N236" i="11"/>
  <c r="O236" i="11" s="1"/>
  <c r="P236" i="11" s="1"/>
  <c r="AI235" i="11"/>
  <c r="AJ235" i="11" s="1"/>
  <c r="AK235" i="11" s="1"/>
  <c r="AH236" i="11"/>
  <c r="U235" i="11"/>
  <c r="V235" i="11" s="1"/>
  <c r="W235" i="11" s="1"/>
  <c r="T236" i="11"/>
  <c r="AA236" i="11"/>
  <c r="AB235" i="11"/>
  <c r="AC235" i="11" s="1"/>
  <c r="AD235" i="11" s="1"/>
  <c r="T237" i="11" l="1"/>
  <c r="U236" i="11"/>
  <c r="V236" i="11" s="1"/>
  <c r="W236" i="11" s="1"/>
  <c r="AB236" i="11"/>
  <c r="AC236" i="11" s="1"/>
  <c r="AD236" i="11" s="1"/>
  <c r="AA237" i="11"/>
  <c r="AH237" i="11"/>
  <c r="AI236" i="11"/>
  <c r="AJ236" i="11" s="1"/>
  <c r="AK236" i="11" s="1"/>
  <c r="N237" i="11"/>
  <c r="O237" i="11" s="1"/>
  <c r="P237" i="11" s="1"/>
  <c r="M238" i="11"/>
  <c r="AI237" i="11" l="1"/>
  <c r="AJ237" i="11" s="1"/>
  <c r="AK237" i="11" s="1"/>
  <c r="AH238" i="11"/>
  <c r="M239" i="11"/>
  <c r="N238" i="11"/>
  <c r="O238" i="11" s="1"/>
  <c r="P238" i="11" s="1"/>
  <c r="AB237" i="11"/>
  <c r="AC237" i="11" s="1"/>
  <c r="AD237" i="11" s="1"/>
  <c r="AA238" i="11"/>
  <c r="T238" i="11"/>
  <c r="U237" i="11"/>
  <c r="V237" i="11" s="1"/>
  <c r="W237" i="11" s="1"/>
  <c r="U238" i="11" l="1"/>
  <c r="V238" i="11" s="1"/>
  <c r="W238" i="11" s="1"/>
  <c r="T239" i="11"/>
  <c r="M240" i="11"/>
  <c r="N239" i="11"/>
  <c r="O239" i="11" s="1"/>
  <c r="P239" i="11" s="1"/>
  <c r="AA239" i="11"/>
  <c r="AB238" i="11"/>
  <c r="AC238" i="11" s="1"/>
  <c r="AD238" i="11" s="1"/>
  <c r="AH239" i="11"/>
  <c r="AI238" i="11"/>
  <c r="AJ238" i="11" s="1"/>
  <c r="AK238" i="11" s="1"/>
  <c r="AH240" i="11" l="1"/>
  <c r="AI239" i="11"/>
  <c r="AJ239" i="11" s="1"/>
  <c r="AK239" i="11" s="1"/>
  <c r="N240" i="11"/>
  <c r="O240" i="11" s="1"/>
  <c r="P240" i="11" s="1"/>
  <c r="M241" i="11"/>
  <c r="AB239" i="11"/>
  <c r="AC239" i="11" s="1"/>
  <c r="AD239" i="11" s="1"/>
  <c r="AA240" i="11"/>
  <c r="U239" i="11"/>
  <c r="V239" i="11" s="1"/>
  <c r="W239" i="11" s="1"/>
  <c r="T240" i="11"/>
  <c r="AA241" i="11" l="1"/>
  <c r="AB240" i="11"/>
  <c r="AC240" i="11" s="1"/>
  <c r="AD240" i="11" s="1"/>
  <c r="T241" i="11"/>
  <c r="U240" i="11"/>
  <c r="V240" i="11" s="1"/>
  <c r="W240" i="11" s="1"/>
  <c r="N241" i="11"/>
  <c r="O241" i="11" s="1"/>
  <c r="P241" i="11" s="1"/>
  <c r="M242" i="11"/>
  <c r="AI240" i="11"/>
  <c r="AJ240" i="11" s="1"/>
  <c r="AK240" i="11" s="1"/>
  <c r="AH241" i="11"/>
  <c r="U241" i="11" l="1"/>
  <c r="V241" i="11" s="1"/>
  <c r="W241" i="11" s="1"/>
  <c r="T242" i="11"/>
  <c r="M243" i="11"/>
  <c r="N242" i="11"/>
  <c r="O242" i="11" s="1"/>
  <c r="P242" i="11" s="1"/>
  <c r="AI241" i="11"/>
  <c r="AJ241" i="11" s="1"/>
  <c r="AK241" i="11" s="1"/>
  <c r="AH242" i="11"/>
  <c r="AA242" i="11"/>
  <c r="AB241" i="11"/>
  <c r="AC241" i="11" s="1"/>
  <c r="AD241" i="11" s="1"/>
  <c r="AB242" i="11" l="1"/>
  <c r="AC242" i="11" s="1"/>
  <c r="AD242" i="11" s="1"/>
  <c r="AA243" i="11"/>
  <c r="AH243" i="11"/>
  <c r="AI242" i="11"/>
  <c r="AJ242" i="11" s="1"/>
  <c r="AK242" i="11" s="1"/>
  <c r="N243" i="11"/>
  <c r="O243" i="11" s="1"/>
  <c r="P243" i="11" s="1"/>
  <c r="M244" i="11"/>
  <c r="T243" i="11"/>
  <c r="U242" i="11"/>
  <c r="V242" i="11" s="1"/>
  <c r="W242" i="11" s="1"/>
  <c r="T244" i="11" l="1"/>
  <c r="U243" i="11"/>
  <c r="V243" i="11" s="1"/>
  <c r="W243" i="11" s="1"/>
  <c r="AI243" i="11"/>
  <c r="AJ243" i="11" s="1"/>
  <c r="AK243" i="11" s="1"/>
  <c r="AH244" i="11"/>
  <c r="AA244" i="11"/>
  <c r="AB243" i="11"/>
  <c r="AC243" i="11" s="1"/>
  <c r="AD243" i="11" s="1"/>
  <c r="M245" i="11"/>
  <c r="N244" i="11"/>
  <c r="O244" i="11" s="1"/>
  <c r="P244" i="11" s="1"/>
  <c r="M246" i="11" l="1"/>
  <c r="N245" i="11"/>
  <c r="O245" i="11" s="1"/>
  <c r="P245" i="11" s="1"/>
  <c r="AA245" i="11"/>
  <c r="AB244" i="11"/>
  <c r="AC244" i="11" s="1"/>
  <c r="AD244" i="11" s="1"/>
  <c r="AH245" i="11"/>
  <c r="AI244" i="11"/>
  <c r="AJ244" i="11" s="1"/>
  <c r="AK244" i="11" s="1"/>
  <c r="U244" i="11"/>
  <c r="V244" i="11" s="1"/>
  <c r="W244" i="11" s="1"/>
  <c r="T245" i="11"/>
  <c r="U245" i="11" l="1"/>
  <c r="V245" i="11" s="1"/>
  <c r="W245" i="11" s="1"/>
  <c r="T246" i="11"/>
  <c r="AH246" i="11"/>
  <c r="AI245" i="11"/>
  <c r="AJ245" i="11" s="1"/>
  <c r="AK245" i="11" s="1"/>
  <c r="AB245" i="11"/>
  <c r="AC245" i="11" s="1"/>
  <c r="AD245" i="11" s="1"/>
  <c r="AA246" i="11"/>
  <c r="N246" i="11"/>
  <c r="O246" i="11" s="1"/>
  <c r="P246" i="11" s="1"/>
  <c r="M247" i="11"/>
  <c r="AI246" i="11" l="1"/>
  <c r="AJ246" i="11" s="1"/>
  <c r="AK246" i="11" s="1"/>
  <c r="AH247" i="11"/>
  <c r="AA247" i="11"/>
  <c r="AB246" i="11"/>
  <c r="AC246" i="11" s="1"/>
  <c r="AD246" i="11" s="1"/>
  <c r="T247" i="11"/>
  <c r="U246" i="11"/>
  <c r="V246" i="11" s="1"/>
  <c r="W246" i="11" s="1"/>
  <c r="N247" i="11"/>
  <c r="O247" i="11" s="1"/>
  <c r="P247" i="11" s="1"/>
  <c r="M248" i="11"/>
  <c r="AA248" i="11" l="1"/>
  <c r="AB247" i="11"/>
  <c r="AC247" i="11" s="1"/>
  <c r="AD247" i="11" s="1"/>
  <c r="M249" i="11"/>
  <c r="N248" i="11"/>
  <c r="O248" i="11" s="1"/>
  <c r="P248" i="11" s="1"/>
  <c r="AI247" i="11"/>
  <c r="AJ247" i="11" s="1"/>
  <c r="AK247" i="11" s="1"/>
  <c r="AH248" i="11"/>
  <c r="U247" i="11"/>
  <c r="V247" i="11" s="1"/>
  <c r="W247" i="11" s="1"/>
  <c r="T248" i="11"/>
  <c r="N249" i="11" l="1"/>
  <c r="O249" i="11" s="1"/>
  <c r="P249" i="11" s="1"/>
  <c r="M250" i="11"/>
  <c r="AH249" i="11"/>
  <c r="AI248" i="11"/>
  <c r="AJ248" i="11" s="1"/>
  <c r="AK248" i="11" s="1"/>
  <c r="T249" i="11"/>
  <c r="U248" i="11"/>
  <c r="V248" i="11" s="1"/>
  <c r="W248" i="11" s="1"/>
  <c r="AB248" i="11"/>
  <c r="AC248" i="11" s="1"/>
  <c r="AD248" i="11" s="1"/>
  <c r="AA249" i="11"/>
  <c r="T250" i="11" l="1"/>
  <c r="U249" i="11"/>
  <c r="V249" i="11" s="1"/>
  <c r="W249" i="11" s="1"/>
  <c r="M251" i="11"/>
  <c r="N250" i="11"/>
  <c r="O250" i="11" s="1"/>
  <c r="P250" i="11" s="1"/>
  <c r="AA250" i="11"/>
  <c r="AB249" i="11"/>
  <c r="AC249" i="11" s="1"/>
  <c r="AD249" i="11" s="1"/>
  <c r="AI249" i="11"/>
  <c r="AJ249" i="11" s="1"/>
  <c r="AK249" i="11" s="1"/>
  <c r="AH250" i="11"/>
  <c r="M252" i="11" l="1"/>
  <c r="N251" i="11"/>
  <c r="O251" i="11" s="1"/>
  <c r="P251" i="11" s="1"/>
  <c r="AH251" i="11"/>
  <c r="AI250" i="11"/>
  <c r="AJ250" i="11" s="1"/>
  <c r="AK250" i="11" s="1"/>
  <c r="AA251" i="11"/>
  <c r="AB250" i="11"/>
  <c r="AC250" i="11" s="1"/>
  <c r="AD250" i="11" s="1"/>
  <c r="U250" i="11"/>
  <c r="V250" i="11" s="1"/>
  <c r="W250" i="11" s="1"/>
  <c r="T251" i="11"/>
  <c r="AH252" i="11" l="1"/>
  <c r="AI251" i="11"/>
  <c r="AJ251" i="11" s="1"/>
  <c r="AK251" i="11" s="1"/>
  <c r="U251" i="11"/>
  <c r="V251" i="11" s="1"/>
  <c r="W251" i="11" s="1"/>
  <c r="T252" i="11"/>
  <c r="AB251" i="11"/>
  <c r="AC251" i="11" s="1"/>
  <c r="AD251" i="11" s="1"/>
  <c r="AA252" i="11"/>
  <c r="N252" i="11"/>
  <c r="O252" i="11" s="1"/>
  <c r="P252" i="11" s="1"/>
  <c r="M253" i="11"/>
  <c r="AA253" i="11" l="1"/>
  <c r="AB252" i="11"/>
  <c r="AC252" i="11" s="1"/>
  <c r="AD252" i="11" s="1"/>
  <c r="M254" i="11"/>
  <c r="N253" i="11"/>
  <c r="O253" i="11" s="1"/>
  <c r="P253" i="11" s="1"/>
  <c r="P255" i="11" s="1"/>
  <c r="G5" i="11" s="1"/>
  <c r="T253" i="11"/>
  <c r="U252" i="11"/>
  <c r="V252" i="11" s="1"/>
  <c r="W252" i="11" s="1"/>
  <c r="AI252" i="11"/>
  <c r="AJ252" i="11" s="1"/>
  <c r="AK252" i="11" s="1"/>
  <c r="AH253" i="11"/>
  <c r="U253" i="11" l="1"/>
  <c r="V253" i="11" s="1"/>
  <c r="W253" i="11" s="1"/>
  <c r="W255" i="11" s="1"/>
  <c r="T254" i="11"/>
  <c r="AH254" i="11"/>
  <c r="AI253" i="11"/>
  <c r="AJ253" i="11" s="1"/>
  <c r="AK253" i="11" s="1"/>
  <c r="AK255" i="11" s="1"/>
  <c r="AA254" i="11"/>
  <c r="AB253" i="11"/>
  <c r="AC253" i="11" s="1"/>
  <c r="AD253" i="11" s="1"/>
  <c r="AD255" i="11" s="1"/>
  <c r="G7" i="11" s="1"/>
  <c r="G8" i="11" l="1"/>
  <c r="G6" i="11"/>
  <c r="T4" i="10" l="1"/>
  <c r="AH3" i="10"/>
  <c r="AI3" i="10" s="1"/>
  <c r="AJ3" i="10" s="1"/>
  <c r="AK3" i="10" s="1"/>
  <c r="AA3" i="10"/>
  <c r="AB3" i="10" s="1"/>
  <c r="AC3" i="10" s="1"/>
  <c r="AD3" i="10" s="1"/>
  <c r="T3" i="10"/>
  <c r="U3" i="10" s="1"/>
  <c r="V3" i="10" s="1"/>
  <c r="W3" i="10" s="1"/>
  <c r="AH2" i="10"/>
  <c r="AA2" i="10"/>
  <c r="T2" i="10"/>
  <c r="M2" i="10"/>
  <c r="M3" i="10" s="1"/>
  <c r="T3" i="8"/>
  <c r="T4" i="8" s="1"/>
  <c r="AH2" i="8"/>
  <c r="AA2" i="8"/>
  <c r="AA3" i="8" s="1"/>
  <c r="T2" i="8"/>
  <c r="M2" i="8"/>
  <c r="M3" i="8" s="1"/>
  <c r="AA4" i="8" l="1"/>
  <c r="AB3" i="8"/>
  <c r="U3" i="8"/>
  <c r="N3" i="10"/>
  <c r="O3" i="10" s="1"/>
  <c r="P3" i="10" s="1"/>
  <c r="M4" i="10"/>
  <c r="AA4" i="10"/>
  <c r="T5" i="10"/>
  <c r="U4" i="10"/>
  <c r="V4" i="10" s="1"/>
  <c r="W4" i="10" s="1"/>
  <c r="AH4" i="10"/>
  <c r="M4" i="8"/>
  <c r="N3" i="8"/>
  <c r="T5" i="8"/>
  <c r="U4" i="8"/>
  <c r="AH3" i="8"/>
  <c r="W3" i="8"/>
  <c r="V3" i="8"/>
  <c r="AD3" i="8" l="1"/>
  <c r="AC3" i="8"/>
  <c r="AB4" i="8"/>
  <c r="AA5" i="8"/>
  <c r="M5" i="10"/>
  <c r="N4" i="10"/>
  <c r="O4" i="10" s="1"/>
  <c r="P4" i="10" s="1"/>
  <c r="U5" i="10"/>
  <c r="V5" i="10" s="1"/>
  <c r="W5" i="10" s="1"/>
  <c r="T6" i="10"/>
  <c r="AH5" i="10"/>
  <c r="AI4" i="10"/>
  <c r="AJ4" i="10" s="1"/>
  <c r="AK4" i="10" s="1"/>
  <c r="AB4" i="10"/>
  <c r="AC4" i="10" s="1"/>
  <c r="AD4" i="10" s="1"/>
  <c r="AA5" i="10"/>
  <c r="N4" i="8"/>
  <c r="M5" i="8"/>
  <c r="AH4" i="8"/>
  <c r="AI3" i="8"/>
  <c r="O3" i="8"/>
  <c r="P3" i="8"/>
  <c r="W4" i="8"/>
  <c r="V4" i="8"/>
  <c r="U5" i="8"/>
  <c r="T6" i="8"/>
  <c r="AB5" i="8" l="1"/>
  <c r="AA6" i="8"/>
  <c r="AD4" i="8"/>
  <c r="AC4" i="8"/>
  <c r="N5" i="10"/>
  <c r="O5" i="10" s="1"/>
  <c r="P5" i="10" s="1"/>
  <c r="M6" i="10"/>
  <c r="AA6" i="10"/>
  <c r="AB5" i="10"/>
  <c r="AC5" i="10" s="1"/>
  <c r="AD5" i="10" s="1"/>
  <c r="AI5" i="10"/>
  <c r="AJ5" i="10" s="1"/>
  <c r="AK5" i="10" s="1"/>
  <c r="AH6" i="10"/>
  <c r="T7" i="10"/>
  <c r="U6" i="10"/>
  <c r="V6" i="10" s="1"/>
  <c r="W6" i="10" s="1"/>
  <c r="M6" i="8"/>
  <c r="N5" i="8"/>
  <c r="W5" i="8"/>
  <c r="V5" i="8"/>
  <c r="O4" i="8"/>
  <c r="P4" i="8"/>
  <c r="AK3" i="8"/>
  <c r="AJ3" i="8"/>
  <c r="AI4" i="8"/>
  <c r="AH5" i="8"/>
  <c r="U6" i="8"/>
  <c r="T7" i="8"/>
  <c r="AA7" i="8" l="1"/>
  <c r="AB6" i="8"/>
  <c r="AC5" i="8"/>
  <c r="AD5" i="8"/>
  <c r="AB6" i="10"/>
  <c r="AC6" i="10" s="1"/>
  <c r="AD6" i="10" s="1"/>
  <c r="AA7" i="10"/>
  <c r="M7" i="10"/>
  <c r="N6" i="10"/>
  <c r="O6" i="10" s="1"/>
  <c r="P6" i="10" s="1"/>
  <c r="U7" i="10"/>
  <c r="V7" i="10" s="1"/>
  <c r="W7" i="10" s="1"/>
  <c r="T8" i="10"/>
  <c r="AH7" i="10"/>
  <c r="AI6" i="10"/>
  <c r="AJ6" i="10" s="1"/>
  <c r="AK6" i="10" s="1"/>
  <c r="T8" i="8"/>
  <c r="U7" i="8"/>
  <c r="V6" i="8"/>
  <c r="W6" i="8"/>
  <c r="AH6" i="8"/>
  <c r="AI5" i="8"/>
  <c r="AJ4" i="8"/>
  <c r="AK4" i="8"/>
  <c r="P5" i="8"/>
  <c r="O5" i="8"/>
  <c r="N6" i="8"/>
  <c r="M7" i="8"/>
  <c r="AC6" i="8" l="1"/>
  <c r="AD6" i="8"/>
  <c r="AB7" i="8"/>
  <c r="AA8" i="8"/>
  <c r="AH8" i="10"/>
  <c r="AI7" i="10"/>
  <c r="AJ7" i="10" s="1"/>
  <c r="AK7" i="10" s="1"/>
  <c r="T9" i="10"/>
  <c r="U8" i="10"/>
  <c r="V8" i="10" s="1"/>
  <c r="W8" i="10" s="1"/>
  <c r="N7" i="10"/>
  <c r="O7" i="10" s="1"/>
  <c r="P7" i="10" s="1"/>
  <c r="M8" i="10"/>
  <c r="AB7" i="10"/>
  <c r="AC7" i="10" s="1"/>
  <c r="AD7" i="10" s="1"/>
  <c r="AA8" i="10"/>
  <c r="AK5" i="8"/>
  <c r="AJ5" i="8"/>
  <c r="P6" i="8"/>
  <c r="O6" i="8"/>
  <c r="AI6" i="8"/>
  <c r="AH7" i="8"/>
  <c r="N7" i="8"/>
  <c r="M8" i="8"/>
  <c r="U8" i="8"/>
  <c r="T9" i="8"/>
  <c r="W7" i="8"/>
  <c r="V7" i="8"/>
  <c r="AB8" i="8" l="1"/>
  <c r="AA9" i="8"/>
  <c r="AC7" i="8"/>
  <c r="AD7" i="8"/>
  <c r="AB8" i="10"/>
  <c r="AC8" i="10" s="1"/>
  <c r="AD8" i="10" s="1"/>
  <c r="AA9" i="10"/>
  <c r="N8" i="10"/>
  <c r="O8" i="10" s="1"/>
  <c r="P8" i="10" s="1"/>
  <c r="M9" i="10"/>
  <c r="U9" i="10"/>
  <c r="V9" i="10" s="1"/>
  <c r="W9" i="10" s="1"/>
  <c r="T10" i="10"/>
  <c r="AI8" i="10"/>
  <c r="AJ8" i="10" s="1"/>
  <c r="AK8" i="10" s="1"/>
  <c r="AH9" i="10"/>
  <c r="AI7" i="8"/>
  <c r="AH8" i="8"/>
  <c r="M9" i="8"/>
  <c r="N8" i="8"/>
  <c r="AK6" i="8"/>
  <c r="AJ6" i="8"/>
  <c r="O7" i="8"/>
  <c r="P7" i="8"/>
  <c r="U9" i="8"/>
  <c r="T10" i="8"/>
  <c r="W8" i="8"/>
  <c r="V8" i="8"/>
  <c r="AA10" i="8" l="1"/>
  <c r="AB9" i="8"/>
  <c r="AC8" i="8"/>
  <c r="AD8" i="8"/>
  <c r="N9" i="10"/>
  <c r="O9" i="10" s="1"/>
  <c r="P9" i="10" s="1"/>
  <c r="M10" i="10"/>
  <c r="AI9" i="10"/>
  <c r="AJ9" i="10" s="1"/>
  <c r="AK9" i="10" s="1"/>
  <c r="AH10" i="10"/>
  <c r="AB9" i="10"/>
  <c r="AC9" i="10" s="1"/>
  <c r="AD9" i="10" s="1"/>
  <c r="AA10" i="10"/>
  <c r="U10" i="10"/>
  <c r="V10" i="10" s="1"/>
  <c r="W10" i="10" s="1"/>
  <c r="T11" i="10"/>
  <c r="P8" i="8"/>
  <c r="O8" i="8"/>
  <c r="T11" i="8"/>
  <c r="U10" i="8"/>
  <c r="N9" i="8"/>
  <c r="M10" i="8"/>
  <c r="V9" i="8"/>
  <c r="W9" i="8"/>
  <c r="AH9" i="8"/>
  <c r="AI8" i="8"/>
  <c r="AJ7" i="8"/>
  <c r="AK7" i="8"/>
  <c r="AC9" i="8" l="1"/>
  <c r="AD9" i="8"/>
  <c r="AA11" i="8"/>
  <c r="AB10" i="8"/>
  <c r="U11" i="10"/>
  <c r="V11" i="10" s="1"/>
  <c r="W11" i="10" s="1"/>
  <c r="T12" i="10"/>
  <c r="AI10" i="10"/>
  <c r="AJ10" i="10" s="1"/>
  <c r="AK10" i="10" s="1"/>
  <c r="AH11" i="10"/>
  <c r="N10" i="10"/>
  <c r="O10" i="10" s="1"/>
  <c r="P10" i="10" s="1"/>
  <c r="M11" i="10"/>
  <c r="AB10" i="10"/>
  <c r="AC10" i="10" s="1"/>
  <c r="AD10" i="10" s="1"/>
  <c r="AA11" i="10"/>
  <c r="N10" i="8"/>
  <c r="M11" i="8"/>
  <c r="P9" i="8"/>
  <c r="O9" i="8"/>
  <c r="AK8" i="8"/>
  <c r="AJ8" i="8"/>
  <c r="W10" i="8"/>
  <c r="V10" i="8"/>
  <c r="AI9" i="8"/>
  <c r="AH10" i="8"/>
  <c r="U11" i="8"/>
  <c r="T12" i="8"/>
  <c r="AC10" i="8" l="1"/>
  <c r="AD10" i="8"/>
  <c r="AB11" i="8"/>
  <c r="AA12" i="8"/>
  <c r="AB11" i="10"/>
  <c r="AC11" i="10" s="1"/>
  <c r="AD11" i="10" s="1"/>
  <c r="AA12" i="10"/>
  <c r="AI11" i="10"/>
  <c r="AJ11" i="10" s="1"/>
  <c r="AK11" i="10" s="1"/>
  <c r="AH12" i="10"/>
  <c r="N11" i="10"/>
  <c r="O11" i="10" s="1"/>
  <c r="P11" i="10" s="1"/>
  <c r="M12" i="10"/>
  <c r="T13" i="10"/>
  <c r="U12" i="10"/>
  <c r="V12" i="10" s="1"/>
  <c r="W12" i="10" s="1"/>
  <c r="AK9" i="8"/>
  <c r="AJ9" i="8"/>
  <c r="O10" i="8"/>
  <c r="P10" i="8"/>
  <c r="M12" i="8"/>
  <c r="N11" i="8"/>
  <c r="U12" i="8"/>
  <c r="T13" i="8"/>
  <c r="W11" i="8"/>
  <c r="V11" i="8"/>
  <c r="AI10" i="8"/>
  <c r="AH11" i="8"/>
  <c r="AC11" i="8" l="1"/>
  <c r="AD11" i="8"/>
  <c r="AA13" i="8"/>
  <c r="AB12" i="8"/>
  <c r="U13" i="10"/>
  <c r="V13" i="10" s="1"/>
  <c r="W13" i="10" s="1"/>
  <c r="T14" i="10"/>
  <c r="M13" i="10"/>
  <c r="N12" i="10"/>
  <c r="O12" i="10" s="1"/>
  <c r="P12" i="10" s="1"/>
  <c r="AH13" i="10"/>
  <c r="AI12" i="10"/>
  <c r="AJ12" i="10" s="1"/>
  <c r="AK12" i="10" s="1"/>
  <c r="AB12" i="10"/>
  <c r="AC12" i="10" s="1"/>
  <c r="AD12" i="10" s="1"/>
  <c r="AA13" i="10"/>
  <c r="V12" i="8"/>
  <c r="W12" i="8"/>
  <c r="M13" i="8"/>
  <c r="N12" i="8"/>
  <c r="P11" i="8"/>
  <c r="O11" i="8"/>
  <c r="AH12" i="8"/>
  <c r="AI11" i="8"/>
  <c r="T14" i="8"/>
  <c r="U13" i="8"/>
  <c r="AJ10" i="8"/>
  <c r="AK10" i="8"/>
  <c r="AD12" i="8" l="1"/>
  <c r="AC12" i="8"/>
  <c r="AB13" i="8"/>
  <c r="AA14" i="8"/>
  <c r="AA14" i="10"/>
  <c r="AB13" i="10"/>
  <c r="AC13" i="10" s="1"/>
  <c r="AD13" i="10" s="1"/>
  <c r="AH14" i="10"/>
  <c r="AI13" i="10"/>
  <c r="AJ13" i="10" s="1"/>
  <c r="AK13" i="10" s="1"/>
  <c r="M14" i="10"/>
  <c r="N13" i="10"/>
  <c r="O13" i="10" s="1"/>
  <c r="P13" i="10" s="1"/>
  <c r="T15" i="10"/>
  <c r="U14" i="10"/>
  <c r="V14" i="10" s="1"/>
  <c r="W14" i="10" s="1"/>
  <c r="U14" i="8"/>
  <c r="T15" i="8"/>
  <c r="W13" i="8"/>
  <c r="V13" i="8"/>
  <c r="AK11" i="8"/>
  <c r="AJ11" i="8"/>
  <c r="AH13" i="8"/>
  <c r="AI12" i="8"/>
  <c r="P12" i="8"/>
  <c r="O12" i="8"/>
  <c r="N13" i="8"/>
  <c r="M14" i="8"/>
  <c r="AA15" i="8" l="1"/>
  <c r="AB14" i="8"/>
  <c r="AD13" i="8"/>
  <c r="AC13" i="8"/>
  <c r="M15" i="10"/>
  <c r="N14" i="10"/>
  <c r="O14" i="10" s="1"/>
  <c r="P14" i="10" s="1"/>
  <c r="T16" i="10"/>
  <c r="U15" i="10"/>
  <c r="V15" i="10" s="1"/>
  <c r="W15" i="10" s="1"/>
  <c r="AI14" i="10"/>
  <c r="AJ14" i="10" s="1"/>
  <c r="AK14" i="10" s="1"/>
  <c r="AH15" i="10"/>
  <c r="AA15" i="10"/>
  <c r="AB14" i="10"/>
  <c r="AC14" i="10" s="1"/>
  <c r="AD14" i="10" s="1"/>
  <c r="M15" i="8"/>
  <c r="N14" i="8"/>
  <c r="O13" i="8"/>
  <c r="P13" i="8"/>
  <c r="U15" i="8"/>
  <c r="T16" i="8"/>
  <c r="W14" i="8"/>
  <c r="V14" i="8"/>
  <c r="AK12" i="8"/>
  <c r="AJ12" i="8"/>
  <c r="AI13" i="8"/>
  <c r="AH14" i="8"/>
  <c r="AD14" i="8" l="1"/>
  <c r="AC14" i="8"/>
  <c r="AB15" i="8"/>
  <c r="AA16" i="8"/>
  <c r="AA16" i="10"/>
  <c r="AB15" i="10"/>
  <c r="AC15" i="10" s="1"/>
  <c r="AD15" i="10" s="1"/>
  <c r="AH16" i="10"/>
  <c r="AI15" i="10"/>
  <c r="AJ15" i="10" s="1"/>
  <c r="AK15" i="10" s="1"/>
  <c r="T17" i="10"/>
  <c r="U16" i="10"/>
  <c r="V16" i="10" s="1"/>
  <c r="W16" i="10" s="1"/>
  <c r="M16" i="10"/>
  <c r="N15" i="10"/>
  <c r="O15" i="10" s="1"/>
  <c r="P15" i="10" s="1"/>
  <c r="V15" i="8"/>
  <c r="W15" i="8"/>
  <c r="T17" i="8"/>
  <c r="U16" i="8"/>
  <c r="AJ13" i="8"/>
  <c r="AK13" i="8"/>
  <c r="AH15" i="8"/>
  <c r="AI14" i="8"/>
  <c r="P14" i="8"/>
  <c r="O14" i="8"/>
  <c r="M16" i="8"/>
  <c r="N15" i="8"/>
  <c r="AB16" i="8" l="1"/>
  <c r="AA17" i="8"/>
  <c r="AC15" i="8"/>
  <c r="AD15" i="8"/>
  <c r="M17" i="10"/>
  <c r="N16" i="10"/>
  <c r="O16" i="10" s="1"/>
  <c r="P16" i="10" s="1"/>
  <c r="T18" i="10"/>
  <c r="U17" i="10"/>
  <c r="V17" i="10" s="1"/>
  <c r="W17" i="10" s="1"/>
  <c r="AI16" i="10"/>
  <c r="AJ16" i="10" s="1"/>
  <c r="AK16" i="10" s="1"/>
  <c r="AH17" i="10"/>
  <c r="AA17" i="10"/>
  <c r="AB16" i="10"/>
  <c r="AC16" i="10" s="1"/>
  <c r="AD16" i="10" s="1"/>
  <c r="AK14" i="8"/>
  <c r="AJ14" i="8"/>
  <c r="U17" i="8"/>
  <c r="T18" i="8"/>
  <c r="P15" i="8"/>
  <c r="O15" i="8"/>
  <c r="AI15" i="8"/>
  <c r="AH16" i="8"/>
  <c r="W16" i="8"/>
  <c r="V16" i="8"/>
  <c r="N16" i="8"/>
  <c r="M17" i="8"/>
  <c r="AB17" i="8" l="1"/>
  <c r="AA18" i="8"/>
  <c r="AD16" i="8"/>
  <c r="AC16" i="8"/>
  <c r="AA18" i="10"/>
  <c r="AB17" i="10"/>
  <c r="AC17" i="10" s="1"/>
  <c r="AD17" i="10" s="1"/>
  <c r="AI17" i="10"/>
  <c r="AJ17" i="10" s="1"/>
  <c r="AK17" i="10" s="1"/>
  <c r="AH18" i="10"/>
  <c r="U18" i="10"/>
  <c r="V18" i="10" s="1"/>
  <c r="W18" i="10" s="1"/>
  <c r="T19" i="10"/>
  <c r="M18" i="10"/>
  <c r="N17" i="10"/>
  <c r="O17" i="10" s="1"/>
  <c r="P17" i="10" s="1"/>
  <c r="AI16" i="8"/>
  <c r="AH17" i="8"/>
  <c r="W17" i="8"/>
  <c r="V17" i="8"/>
  <c r="AK15" i="8"/>
  <c r="AJ15" i="8"/>
  <c r="U18" i="8"/>
  <c r="T19" i="8"/>
  <c r="O16" i="8"/>
  <c r="P16" i="8"/>
  <c r="M18" i="8"/>
  <c r="N17" i="8"/>
  <c r="AB18" i="8" l="1"/>
  <c r="AA19" i="8"/>
  <c r="AC17" i="8"/>
  <c r="AD17" i="8"/>
  <c r="M19" i="10"/>
  <c r="N18" i="10"/>
  <c r="O18" i="10" s="1"/>
  <c r="P18" i="10" s="1"/>
  <c r="T20" i="10"/>
  <c r="U19" i="10"/>
  <c r="V19" i="10" s="1"/>
  <c r="W19" i="10" s="1"/>
  <c r="AH19" i="10"/>
  <c r="AI18" i="10"/>
  <c r="AJ18" i="10" s="1"/>
  <c r="AK18" i="10" s="1"/>
  <c r="AA19" i="10"/>
  <c r="AB18" i="10"/>
  <c r="AC18" i="10" s="1"/>
  <c r="AD18" i="10" s="1"/>
  <c r="V18" i="8"/>
  <c r="W18" i="8"/>
  <c r="AJ16" i="8"/>
  <c r="AK16" i="8"/>
  <c r="T20" i="8"/>
  <c r="U19" i="8"/>
  <c r="AH18" i="8"/>
  <c r="AI17" i="8"/>
  <c r="P17" i="8"/>
  <c r="O17" i="8"/>
  <c r="N18" i="8"/>
  <c r="M19" i="8"/>
  <c r="AA20" i="8" l="1"/>
  <c r="AB19" i="8"/>
  <c r="AD18" i="8"/>
  <c r="AC18" i="8"/>
  <c r="AA20" i="10"/>
  <c r="AB19" i="10"/>
  <c r="AC19" i="10" s="1"/>
  <c r="AD19" i="10" s="1"/>
  <c r="AI19" i="10"/>
  <c r="AJ19" i="10" s="1"/>
  <c r="AK19" i="10" s="1"/>
  <c r="AH20" i="10"/>
  <c r="T21" i="10"/>
  <c r="U20" i="10"/>
  <c r="V20" i="10" s="1"/>
  <c r="W20" i="10" s="1"/>
  <c r="M20" i="10"/>
  <c r="N19" i="10"/>
  <c r="O19" i="10" s="1"/>
  <c r="P19" i="10" s="1"/>
  <c r="U20" i="8"/>
  <c r="T21" i="8"/>
  <c r="AK17" i="8"/>
  <c r="AJ17" i="8"/>
  <c r="W19" i="8"/>
  <c r="V19" i="8"/>
  <c r="AH19" i="8"/>
  <c r="AI18" i="8"/>
  <c r="N19" i="8"/>
  <c r="M20" i="8"/>
  <c r="P18" i="8"/>
  <c r="O18" i="8"/>
  <c r="AD19" i="8" l="1"/>
  <c r="AC19" i="8"/>
  <c r="AB20" i="8"/>
  <c r="AA21" i="8"/>
  <c r="M21" i="10"/>
  <c r="N20" i="10"/>
  <c r="O20" i="10" s="1"/>
  <c r="P20" i="10" s="1"/>
  <c r="U21" i="10"/>
  <c r="V21" i="10" s="1"/>
  <c r="W21" i="10" s="1"/>
  <c r="T22" i="10"/>
  <c r="AH21" i="10"/>
  <c r="AI20" i="10"/>
  <c r="AJ20" i="10" s="1"/>
  <c r="AK20" i="10" s="1"/>
  <c r="AA21" i="10"/>
  <c r="AB20" i="10"/>
  <c r="AC20" i="10" s="1"/>
  <c r="AD20" i="10" s="1"/>
  <c r="AK18" i="8"/>
  <c r="AJ18" i="8"/>
  <c r="AI19" i="8"/>
  <c r="AH20" i="8"/>
  <c r="U21" i="8"/>
  <c r="T22" i="8"/>
  <c r="M21" i="8"/>
  <c r="N20" i="8"/>
  <c r="O19" i="8"/>
  <c r="P19" i="8"/>
  <c r="W20" i="8"/>
  <c r="V20" i="8"/>
  <c r="AA22" i="8" l="1"/>
  <c r="AB21" i="8"/>
  <c r="AD20" i="8"/>
  <c r="AC20" i="8"/>
  <c r="AH22" i="10"/>
  <c r="AI21" i="10"/>
  <c r="AJ21" i="10" s="1"/>
  <c r="AK21" i="10" s="1"/>
  <c r="AA22" i="10"/>
  <c r="AB21" i="10"/>
  <c r="AC21" i="10" s="1"/>
  <c r="AD21" i="10" s="1"/>
  <c r="T23" i="10"/>
  <c r="U22" i="10"/>
  <c r="V22" i="10" s="1"/>
  <c r="W22" i="10" s="1"/>
  <c r="M22" i="10"/>
  <c r="N21" i="10"/>
  <c r="O21" i="10" s="1"/>
  <c r="P21" i="10" s="1"/>
  <c r="P20" i="8"/>
  <c r="O20" i="8"/>
  <c r="AJ19" i="8"/>
  <c r="AK19" i="8"/>
  <c r="M22" i="8"/>
  <c r="N21" i="8"/>
  <c r="T23" i="8"/>
  <c r="U22" i="8"/>
  <c r="V21" i="8"/>
  <c r="W21" i="8"/>
  <c r="AH21" i="8"/>
  <c r="AI20" i="8"/>
  <c r="AC21" i="8" l="1"/>
  <c r="AD21" i="8"/>
  <c r="AB22" i="8"/>
  <c r="AA23" i="8"/>
  <c r="N22" i="10"/>
  <c r="O22" i="10" s="1"/>
  <c r="P22" i="10" s="1"/>
  <c r="M23" i="10"/>
  <c r="AA23" i="10"/>
  <c r="AB22" i="10"/>
  <c r="AC22" i="10" s="1"/>
  <c r="AD22" i="10" s="1"/>
  <c r="T24" i="10"/>
  <c r="U23" i="10"/>
  <c r="V23" i="10" s="1"/>
  <c r="W23" i="10" s="1"/>
  <c r="AI22" i="10"/>
  <c r="AJ22" i="10" s="1"/>
  <c r="AK22" i="10" s="1"/>
  <c r="AH23" i="10"/>
  <c r="W22" i="8"/>
  <c r="V22" i="8"/>
  <c r="T24" i="8"/>
  <c r="U23" i="8"/>
  <c r="P21" i="8"/>
  <c r="O21" i="8"/>
  <c r="N22" i="8"/>
  <c r="M23" i="8"/>
  <c r="AK20" i="8"/>
  <c r="AJ20" i="8"/>
  <c r="AH22" i="8"/>
  <c r="AI21" i="8"/>
  <c r="AB23" i="8" l="1"/>
  <c r="AA24" i="8"/>
  <c r="AD22" i="8"/>
  <c r="AC22" i="8"/>
  <c r="AH24" i="10"/>
  <c r="AI23" i="10"/>
  <c r="AJ23" i="10" s="1"/>
  <c r="AK23" i="10" s="1"/>
  <c r="T25" i="10"/>
  <c r="U24" i="10"/>
  <c r="V24" i="10" s="1"/>
  <c r="W24" i="10" s="1"/>
  <c r="AB23" i="10"/>
  <c r="AC23" i="10" s="1"/>
  <c r="AD23" i="10" s="1"/>
  <c r="AA24" i="10"/>
  <c r="M24" i="10"/>
  <c r="N23" i="10"/>
  <c r="O23" i="10" s="1"/>
  <c r="P23" i="10" s="1"/>
  <c r="M24" i="8"/>
  <c r="N23" i="8"/>
  <c r="O22" i="8"/>
  <c r="P22" i="8"/>
  <c r="W23" i="8"/>
  <c r="V23" i="8"/>
  <c r="AI22" i="8"/>
  <c r="AH23" i="8"/>
  <c r="U24" i="8"/>
  <c r="T25" i="8"/>
  <c r="AK21" i="8"/>
  <c r="AJ21" i="8"/>
  <c r="AA25" i="8" l="1"/>
  <c r="AB24" i="8"/>
  <c r="AC23" i="8"/>
  <c r="AD23" i="8"/>
  <c r="T26" i="10"/>
  <c r="U25" i="10"/>
  <c r="V25" i="10" s="1"/>
  <c r="W25" i="10" s="1"/>
  <c r="M25" i="10"/>
  <c r="N24" i="10"/>
  <c r="O24" i="10" s="1"/>
  <c r="P24" i="10" s="1"/>
  <c r="AA25" i="10"/>
  <c r="AB24" i="10"/>
  <c r="AC24" i="10" s="1"/>
  <c r="AD24" i="10" s="1"/>
  <c r="AH25" i="10"/>
  <c r="AI24" i="10"/>
  <c r="AJ24" i="10" s="1"/>
  <c r="AK24" i="10" s="1"/>
  <c r="T26" i="8"/>
  <c r="U25" i="8"/>
  <c r="V24" i="8"/>
  <c r="W24" i="8"/>
  <c r="AJ22" i="8"/>
  <c r="AK22" i="8"/>
  <c r="P23" i="8"/>
  <c r="O23" i="8"/>
  <c r="AH24" i="8"/>
  <c r="AI23" i="8"/>
  <c r="M25" i="8"/>
  <c r="N24" i="8"/>
  <c r="AD24" i="8" l="1"/>
  <c r="AC24" i="8"/>
  <c r="AB25" i="8"/>
  <c r="AA26" i="8"/>
  <c r="AI25" i="10"/>
  <c r="AJ25" i="10" s="1"/>
  <c r="AK25" i="10" s="1"/>
  <c r="AH26" i="10"/>
  <c r="AA26" i="10"/>
  <c r="AB25" i="10"/>
  <c r="AC25" i="10" s="1"/>
  <c r="AD25" i="10" s="1"/>
  <c r="N25" i="10"/>
  <c r="O25" i="10" s="1"/>
  <c r="P25" i="10" s="1"/>
  <c r="M26" i="10"/>
  <c r="T27" i="10"/>
  <c r="U26" i="10"/>
  <c r="V26" i="10" s="1"/>
  <c r="W26" i="10" s="1"/>
  <c r="AK23" i="8"/>
  <c r="AJ23" i="8"/>
  <c r="P24" i="8"/>
  <c r="O24" i="8"/>
  <c r="W25" i="8"/>
  <c r="V25" i="8"/>
  <c r="AI24" i="8"/>
  <c r="AH25" i="8"/>
  <c r="N25" i="8"/>
  <c r="M26" i="8"/>
  <c r="T27" i="8"/>
  <c r="U26" i="8"/>
  <c r="AD25" i="8" l="1"/>
  <c r="AC25" i="8"/>
  <c r="AA27" i="8"/>
  <c r="AB26" i="8"/>
  <c r="T28" i="10"/>
  <c r="U27" i="10"/>
  <c r="V27" i="10" s="1"/>
  <c r="W27" i="10" s="1"/>
  <c r="M27" i="10"/>
  <c r="N26" i="10"/>
  <c r="O26" i="10" s="1"/>
  <c r="P26" i="10" s="1"/>
  <c r="AA27" i="10"/>
  <c r="AB26" i="10"/>
  <c r="AC26" i="10" s="1"/>
  <c r="AD26" i="10" s="1"/>
  <c r="AH27" i="10"/>
  <c r="AI26" i="10"/>
  <c r="AJ26" i="10" s="1"/>
  <c r="AK26" i="10" s="1"/>
  <c r="AI25" i="8"/>
  <c r="AH26" i="8"/>
  <c r="W26" i="8"/>
  <c r="V26" i="8"/>
  <c r="AK24" i="8"/>
  <c r="AJ24" i="8"/>
  <c r="M27" i="8"/>
  <c r="N26" i="8"/>
  <c r="U27" i="8"/>
  <c r="T28" i="8"/>
  <c r="O25" i="8"/>
  <c r="P25" i="8"/>
  <c r="AA28" i="8" l="1"/>
  <c r="AB27" i="8"/>
  <c r="AC26" i="8"/>
  <c r="AD26" i="8"/>
  <c r="M28" i="10"/>
  <c r="N27" i="10"/>
  <c r="O27" i="10" s="1"/>
  <c r="P27" i="10" s="1"/>
  <c r="AH28" i="10"/>
  <c r="AI27" i="10"/>
  <c r="AJ27" i="10" s="1"/>
  <c r="AK27" i="10" s="1"/>
  <c r="AA28" i="10"/>
  <c r="AB27" i="10"/>
  <c r="AC27" i="10" s="1"/>
  <c r="AD27" i="10" s="1"/>
  <c r="T29" i="10"/>
  <c r="U28" i="10"/>
  <c r="V28" i="10" s="1"/>
  <c r="W28" i="10" s="1"/>
  <c r="T29" i="8"/>
  <c r="U28" i="8"/>
  <c r="P26" i="8"/>
  <c r="O26" i="8"/>
  <c r="V27" i="8"/>
  <c r="W27" i="8"/>
  <c r="N27" i="8"/>
  <c r="M28" i="8"/>
  <c r="AH27" i="8"/>
  <c r="AI26" i="8"/>
  <c r="AJ25" i="8"/>
  <c r="AK25" i="8"/>
  <c r="AD27" i="8" l="1"/>
  <c r="AC27" i="8"/>
  <c r="AA29" i="8"/>
  <c r="AB28" i="8"/>
  <c r="T30" i="10"/>
  <c r="U29" i="10"/>
  <c r="V29" i="10" s="1"/>
  <c r="W29" i="10" s="1"/>
  <c r="AA29" i="10"/>
  <c r="AB28" i="10"/>
  <c r="AC28" i="10" s="1"/>
  <c r="AD28" i="10" s="1"/>
  <c r="AH29" i="10"/>
  <c r="AI28" i="10"/>
  <c r="AJ28" i="10" s="1"/>
  <c r="AK28" i="10" s="1"/>
  <c r="M29" i="10"/>
  <c r="N28" i="10"/>
  <c r="O28" i="10" s="1"/>
  <c r="P28" i="10" s="1"/>
  <c r="AI27" i="8"/>
  <c r="AH28" i="8"/>
  <c r="P27" i="8"/>
  <c r="O27" i="8"/>
  <c r="AK26" i="8"/>
  <c r="AJ26" i="8"/>
  <c r="N28" i="8"/>
  <c r="M29" i="8"/>
  <c r="W28" i="8"/>
  <c r="V28" i="8"/>
  <c r="U29" i="8"/>
  <c r="T30" i="8"/>
  <c r="AB29" i="8" l="1"/>
  <c r="AA30" i="8"/>
  <c r="AD28" i="8"/>
  <c r="AC28" i="8"/>
  <c r="M30" i="10"/>
  <c r="N29" i="10"/>
  <c r="O29" i="10" s="1"/>
  <c r="P29" i="10" s="1"/>
  <c r="AA30" i="10"/>
  <c r="AB29" i="10"/>
  <c r="AC29" i="10" s="1"/>
  <c r="AD29" i="10" s="1"/>
  <c r="AH30" i="10"/>
  <c r="AI29" i="10"/>
  <c r="AJ29" i="10" s="1"/>
  <c r="AK29" i="10" s="1"/>
  <c r="T31" i="10"/>
  <c r="U30" i="10"/>
  <c r="V30" i="10" s="1"/>
  <c r="W30" i="10" s="1"/>
  <c r="M30" i="8"/>
  <c r="N29" i="8"/>
  <c r="O28" i="8"/>
  <c r="P28" i="8"/>
  <c r="AI28" i="8"/>
  <c r="AH29" i="8"/>
  <c r="U30" i="8"/>
  <c r="T31" i="8"/>
  <c r="W29" i="8"/>
  <c r="V29" i="8"/>
  <c r="AK27" i="8"/>
  <c r="AJ27" i="8"/>
  <c r="AA31" i="8" l="1"/>
  <c r="AB30" i="8"/>
  <c r="AC29" i="8"/>
  <c r="AD29" i="8"/>
  <c r="AA31" i="10"/>
  <c r="AB30" i="10"/>
  <c r="AC30" i="10" s="1"/>
  <c r="AD30" i="10" s="1"/>
  <c r="T32" i="10"/>
  <c r="U31" i="10"/>
  <c r="V31" i="10" s="1"/>
  <c r="W31" i="10" s="1"/>
  <c r="AH31" i="10"/>
  <c r="AI30" i="10"/>
  <c r="AJ30" i="10" s="1"/>
  <c r="AK30" i="10" s="1"/>
  <c r="M31" i="10"/>
  <c r="N30" i="10"/>
  <c r="O30" i="10" s="1"/>
  <c r="P30" i="10" s="1"/>
  <c r="V30" i="8"/>
  <c r="W30" i="8"/>
  <c r="AH30" i="8"/>
  <c r="AI29" i="8"/>
  <c r="P29" i="8"/>
  <c r="O29" i="8"/>
  <c r="T32" i="8"/>
  <c r="U31" i="8"/>
  <c r="AJ28" i="8"/>
  <c r="AK28" i="8"/>
  <c r="M31" i="8"/>
  <c r="N30" i="8"/>
  <c r="AC30" i="8" l="1"/>
  <c r="AD30" i="8"/>
  <c r="AB31" i="8"/>
  <c r="AA32" i="8"/>
  <c r="T33" i="10"/>
  <c r="U32" i="10"/>
  <c r="V32" i="10" s="1"/>
  <c r="W32" i="10" s="1"/>
  <c r="M32" i="10"/>
  <c r="N31" i="10"/>
  <c r="O31" i="10" s="1"/>
  <c r="P31" i="10" s="1"/>
  <c r="AH32" i="10"/>
  <c r="AI31" i="10"/>
  <c r="AJ31" i="10" s="1"/>
  <c r="AK31" i="10" s="1"/>
  <c r="AA32" i="10"/>
  <c r="AB31" i="10"/>
  <c r="AC31" i="10" s="1"/>
  <c r="AD31" i="10" s="1"/>
  <c r="W31" i="8"/>
  <c r="V31" i="8"/>
  <c r="P30" i="8"/>
  <c r="O30" i="8"/>
  <c r="U32" i="8"/>
  <c r="T33" i="8"/>
  <c r="AK29" i="8"/>
  <c r="AJ29" i="8"/>
  <c r="N31" i="8"/>
  <c r="M32" i="8"/>
  <c r="AI30" i="8"/>
  <c r="AH31" i="8"/>
  <c r="AB32" i="8" l="1"/>
  <c r="AA33" i="8"/>
  <c r="AD31" i="8"/>
  <c r="AC31" i="8"/>
  <c r="AA33" i="10"/>
  <c r="AB32" i="10"/>
  <c r="AC32" i="10" s="1"/>
  <c r="AD32" i="10" s="1"/>
  <c r="AH33" i="10"/>
  <c r="AI32" i="10"/>
  <c r="AJ32" i="10" s="1"/>
  <c r="AK32" i="10" s="1"/>
  <c r="M33" i="10"/>
  <c r="N32" i="10"/>
  <c r="O32" i="10" s="1"/>
  <c r="P32" i="10" s="1"/>
  <c r="T34" i="10"/>
  <c r="U33" i="10"/>
  <c r="V33" i="10" s="1"/>
  <c r="W33" i="10" s="1"/>
  <c r="W32" i="8"/>
  <c r="V32" i="8"/>
  <c r="U33" i="8"/>
  <c r="T34" i="8"/>
  <c r="M33" i="8"/>
  <c r="N32" i="8"/>
  <c r="AI31" i="8"/>
  <c r="AH32" i="8"/>
  <c r="AK30" i="8"/>
  <c r="AJ30" i="8"/>
  <c r="O31" i="8"/>
  <c r="P31" i="8"/>
  <c r="AB33" i="8" l="1"/>
  <c r="AA34" i="8"/>
  <c r="AD32" i="8"/>
  <c r="AC32" i="8"/>
  <c r="T35" i="10"/>
  <c r="U34" i="10"/>
  <c r="V34" i="10" s="1"/>
  <c r="W34" i="10" s="1"/>
  <c r="M34" i="10"/>
  <c r="N33" i="10"/>
  <c r="O33" i="10" s="1"/>
  <c r="P33" i="10" s="1"/>
  <c r="AH34" i="10"/>
  <c r="AI33" i="10"/>
  <c r="AJ33" i="10" s="1"/>
  <c r="AK33" i="10" s="1"/>
  <c r="AA34" i="10"/>
  <c r="AB33" i="10"/>
  <c r="AC33" i="10" s="1"/>
  <c r="AD33" i="10" s="1"/>
  <c r="AH33" i="8"/>
  <c r="AI32" i="8"/>
  <c r="AJ31" i="8"/>
  <c r="AK31" i="8"/>
  <c r="T35" i="8"/>
  <c r="U34" i="8"/>
  <c r="M34" i="8"/>
  <c r="N33" i="8"/>
  <c r="P32" i="8"/>
  <c r="O32" i="8"/>
  <c r="V33" i="8"/>
  <c r="W33" i="8"/>
  <c r="AB34" i="8" l="1"/>
  <c r="AA35" i="8"/>
  <c r="AD33" i="8"/>
  <c r="AC33" i="8"/>
  <c r="AH35" i="10"/>
  <c r="AI34" i="10"/>
  <c r="AJ34" i="10" s="1"/>
  <c r="AK34" i="10" s="1"/>
  <c r="T36" i="10"/>
  <c r="U35" i="10"/>
  <c r="V35" i="10" s="1"/>
  <c r="W35" i="10" s="1"/>
  <c r="N34" i="10"/>
  <c r="O34" i="10" s="1"/>
  <c r="P34" i="10" s="1"/>
  <c r="M35" i="10"/>
  <c r="AA35" i="10"/>
  <c r="AB34" i="10"/>
  <c r="AC34" i="10" s="1"/>
  <c r="AD34" i="10" s="1"/>
  <c r="P33" i="8"/>
  <c r="O33" i="8"/>
  <c r="W34" i="8"/>
  <c r="V34" i="8"/>
  <c r="AK32" i="8"/>
  <c r="AJ32" i="8"/>
  <c r="N34" i="8"/>
  <c r="M35" i="8"/>
  <c r="U35" i="8"/>
  <c r="T36" i="8"/>
  <c r="AI33" i="8"/>
  <c r="AH34" i="8"/>
  <c r="AB35" i="8" l="1"/>
  <c r="AA36" i="8"/>
  <c r="AD34" i="8"/>
  <c r="AC34" i="8"/>
  <c r="M36" i="10"/>
  <c r="N35" i="10"/>
  <c r="O35" i="10" s="1"/>
  <c r="P35" i="10" s="1"/>
  <c r="AB35" i="10"/>
  <c r="AC35" i="10" s="1"/>
  <c r="AD35" i="10" s="1"/>
  <c r="AA36" i="10"/>
  <c r="T37" i="10"/>
  <c r="U36" i="10"/>
  <c r="V36" i="10" s="1"/>
  <c r="W36" i="10" s="1"/>
  <c r="AH36" i="10"/>
  <c r="AI35" i="10"/>
  <c r="AJ35" i="10" s="1"/>
  <c r="AK35" i="10" s="1"/>
  <c r="O34" i="8"/>
  <c r="P34" i="8"/>
  <c r="U36" i="8"/>
  <c r="T37" i="8"/>
  <c r="M36" i="8"/>
  <c r="N35" i="8"/>
  <c r="AI34" i="8"/>
  <c r="AH35" i="8"/>
  <c r="AK33" i="8"/>
  <c r="AJ33" i="8"/>
  <c r="W35" i="8"/>
  <c r="V35" i="8"/>
  <c r="AB36" i="8" l="1"/>
  <c r="AA37" i="8"/>
  <c r="AC35" i="8"/>
  <c r="AD35" i="8"/>
  <c r="AH37" i="10"/>
  <c r="AI36" i="10"/>
  <c r="AJ36" i="10" s="1"/>
  <c r="AK36" i="10" s="1"/>
  <c r="T38" i="10"/>
  <c r="U37" i="10"/>
  <c r="V37" i="10" s="1"/>
  <c r="W37" i="10" s="1"/>
  <c r="AA37" i="10"/>
  <c r="AB36" i="10"/>
  <c r="AC36" i="10" s="1"/>
  <c r="AD36" i="10" s="1"/>
  <c r="M37" i="10"/>
  <c r="N36" i="10"/>
  <c r="O36" i="10" s="1"/>
  <c r="P36" i="10" s="1"/>
  <c r="AH36" i="8"/>
  <c r="AI35" i="8"/>
  <c r="T38" i="8"/>
  <c r="U37" i="8"/>
  <c r="N36" i="8"/>
  <c r="M37" i="8"/>
  <c r="AJ34" i="8"/>
  <c r="AK34" i="8"/>
  <c r="P35" i="8"/>
  <c r="O35" i="8"/>
  <c r="V36" i="8"/>
  <c r="W36" i="8"/>
  <c r="AB37" i="8" l="1"/>
  <c r="AA38" i="8"/>
  <c r="AC36" i="8"/>
  <c r="AD36" i="8"/>
  <c r="M38" i="10"/>
  <c r="N37" i="10"/>
  <c r="O37" i="10" s="1"/>
  <c r="P37" i="10" s="1"/>
  <c r="AH38" i="10"/>
  <c r="AI37" i="10"/>
  <c r="AJ37" i="10" s="1"/>
  <c r="AK37" i="10" s="1"/>
  <c r="AA38" i="10"/>
  <c r="AB37" i="10"/>
  <c r="AC37" i="10" s="1"/>
  <c r="AD37" i="10" s="1"/>
  <c r="T39" i="10"/>
  <c r="U38" i="10"/>
  <c r="V38" i="10" s="1"/>
  <c r="W38" i="10" s="1"/>
  <c r="W37" i="8"/>
  <c r="V37" i="8"/>
  <c r="U38" i="8"/>
  <c r="T39" i="8"/>
  <c r="N37" i="8"/>
  <c r="M38" i="8"/>
  <c r="AK35" i="8"/>
  <c r="AJ35" i="8"/>
  <c r="P36" i="8"/>
  <c r="O36" i="8"/>
  <c r="AI36" i="8"/>
  <c r="AH37" i="8"/>
  <c r="AB38" i="8" l="1"/>
  <c r="AA39" i="8"/>
  <c r="AD37" i="8"/>
  <c r="AC37" i="8"/>
  <c r="T40" i="10"/>
  <c r="U39" i="10"/>
  <c r="V39" i="10" s="1"/>
  <c r="W39" i="10" s="1"/>
  <c r="M39" i="10"/>
  <c r="N38" i="10"/>
  <c r="O38" i="10" s="1"/>
  <c r="P38" i="10" s="1"/>
  <c r="AA39" i="10"/>
  <c r="AB38" i="10"/>
  <c r="AC38" i="10" s="1"/>
  <c r="AD38" i="10" s="1"/>
  <c r="AH39" i="10"/>
  <c r="AI38" i="10"/>
  <c r="AJ38" i="10" s="1"/>
  <c r="AK38" i="10" s="1"/>
  <c r="O37" i="8"/>
  <c r="P37" i="8"/>
  <c r="W38" i="8"/>
  <c r="V38" i="8"/>
  <c r="M39" i="8"/>
  <c r="N38" i="8"/>
  <c r="U39" i="8"/>
  <c r="T40" i="8"/>
  <c r="AI37" i="8"/>
  <c r="AH38" i="8"/>
  <c r="AK36" i="8"/>
  <c r="AJ36" i="8"/>
  <c r="AA40" i="8" l="1"/>
  <c r="AB39" i="8"/>
  <c r="AD38" i="8"/>
  <c r="AC38" i="8"/>
  <c r="AH40" i="10"/>
  <c r="AI39" i="10"/>
  <c r="AJ39" i="10" s="1"/>
  <c r="AK39" i="10" s="1"/>
  <c r="T41" i="10"/>
  <c r="U40" i="10"/>
  <c r="V40" i="10" s="1"/>
  <c r="W40" i="10" s="1"/>
  <c r="M40" i="10"/>
  <c r="N39" i="10"/>
  <c r="O39" i="10" s="1"/>
  <c r="P39" i="10" s="1"/>
  <c r="AA40" i="10"/>
  <c r="AB39" i="10"/>
  <c r="AC39" i="10" s="1"/>
  <c r="AD39" i="10" s="1"/>
  <c r="AJ37" i="8"/>
  <c r="AK37" i="8"/>
  <c r="N39" i="8"/>
  <c r="M40" i="8"/>
  <c r="AH39" i="8"/>
  <c r="AI38" i="8"/>
  <c r="T41" i="8"/>
  <c r="U40" i="8"/>
  <c r="V39" i="8"/>
  <c r="W39" i="8"/>
  <c r="P38" i="8"/>
  <c r="O38" i="8"/>
  <c r="AD39" i="8" l="1"/>
  <c r="AC39" i="8"/>
  <c r="AB40" i="8"/>
  <c r="AA41" i="8"/>
  <c r="AA41" i="10"/>
  <c r="AB40" i="10"/>
  <c r="AC40" i="10" s="1"/>
  <c r="AD40" i="10" s="1"/>
  <c r="T42" i="10"/>
  <c r="U41" i="10"/>
  <c r="V41" i="10" s="1"/>
  <c r="W41" i="10" s="1"/>
  <c r="M41" i="10"/>
  <c r="N40" i="10"/>
  <c r="O40" i="10" s="1"/>
  <c r="P40" i="10" s="1"/>
  <c r="AH41" i="10"/>
  <c r="AI40" i="10"/>
  <c r="AJ40" i="10" s="1"/>
  <c r="AK40" i="10" s="1"/>
  <c r="AI39" i="8"/>
  <c r="AH40" i="8"/>
  <c r="P39" i="8"/>
  <c r="O39" i="8"/>
  <c r="W40" i="8"/>
  <c r="V40" i="8"/>
  <c r="N40" i="8"/>
  <c r="M41" i="8"/>
  <c r="U41" i="8"/>
  <c r="T42" i="8"/>
  <c r="AK38" i="8"/>
  <c r="AJ38" i="8"/>
  <c r="AA42" i="8" l="1"/>
  <c r="AB41" i="8"/>
  <c r="AD40" i="8"/>
  <c r="AC40" i="8"/>
  <c r="M42" i="10"/>
  <c r="N41" i="10"/>
  <c r="O41" i="10" s="1"/>
  <c r="P41" i="10" s="1"/>
  <c r="AB41" i="10"/>
  <c r="AC41" i="10" s="1"/>
  <c r="AD41" i="10" s="1"/>
  <c r="AA42" i="10"/>
  <c r="AH42" i="10"/>
  <c r="AI41" i="10"/>
  <c r="AJ41" i="10" s="1"/>
  <c r="AK41" i="10" s="1"/>
  <c r="T43" i="10"/>
  <c r="U42" i="10"/>
  <c r="V42" i="10" s="1"/>
  <c r="W42" i="10" s="1"/>
  <c r="W41" i="8"/>
  <c r="V41" i="8"/>
  <c r="AK39" i="8"/>
  <c r="AJ39" i="8"/>
  <c r="O40" i="8"/>
  <c r="P40" i="8"/>
  <c r="M42" i="8"/>
  <c r="N41" i="8"/>
  <c r="U42" i="8"/>
  <c r="T43" i="8"/>
  <c r="AI40" i="8"/>
  <c r="AH41" i="8"/>
  <c r="AD41" i="8" l="1"/>
  <c r="AC41" i="8"/>
  <c r="AB42" i="8"/>
  <c r="AA43" i="8"/>
  <c r="AA43" i="10"/>
  <c r="AB42" i="10"/>
  <c r="AC42" i="10" s="1"/>
  <c r="AD42" i="10" s="1"/>
  <c r="T44" i="10"/>
  <c r="U43" i="10"/>
  <c r="V43" i="10" s="1"/>
  <c r="W43" i="10" s="1"/>
  <c r="AH43" i="10"/>
  <c r="AI42" i="10"/>
  <c r="AJ42" i="10" s="1"/>
  <c r="AK42" i="10" s="1"/>
  <c r="M43" i="10"/>
  <c r="N42" i="10"/>
  <c r="O42" i="10" s="1"/>
  <c r="P42" i="10" s="1"/>
  <c r="P41" i="8"/>
  <c r="O41" i="8"/>
  <c r="N42" i="8"/>
  <c r="M43" i="8"/>
  <c r="AH42" i="8"/>
  <c r="AI41" i="8"/>
  <c r="AJ40" i="8"/>
  <c r="AK40" i="8"/>
  <c r="T44" i="8"/>
  <c r="U43" i="8"/>
  <c r="V42" i="8"/>
  <c r="W42" i="8"/>
  <c r="AB43" i="8" l="1"/>
  <c r="AA44" i="8"/>
  <c r="AD42" i="8"/>
  <c r="AC42" i="8"/>
  <c r="AH44" i="10"/>
  <c r="AI43" i="10"/>
  <c r="AJ43" i="10" s="1"/>
  <c r="AK43" i="10" s="1"/>
  <c r="T45" i="10"/>
  <c r="U44" i="10"/>
  <c r="V44" i="10" s="1"/>
  <c r="W44" i="10" s="1"/>
  <c r="M44" i="10"/>
  <c r="N43" i="10"/>
  <c r="O43" i="10" s="1"/>
  <c r="P43" i="10" s="1"/>
  <c r="AA44" i="10"/>
  <c r="AB43" i="10"/>
  <c r="AC43" i="10" s="1"/>
  <c r="AD43" i="10" s="1"/>
  <c r="AK41" i="8"/>
  <c r="AJ41" i="8"/>
  <c r="P42" i="8"/>
  <c r="O42" i="8"/>
  <c r="N43" i="8"/>
  <c r="M44" i="8"/>
  <c r="W43" i="8"/>
  <c r="V43" i="8"/>
  <c r="AI42" i="8"/>
  <c r="AH43" i="8"/>
  <c r="U44" i="8"/>
  <c r="T45" i="8"/>
  <c r="AB44" i="8" l="1"/>
  <c r="AA45" i="8"/>
  <c r="AD43" i="8"/>
  <c r="AC43" i="8"/>
  <c r="T46" i="10"/>
  <c r="U45" i="10"/>
  <c r="V45" i="10" s="1"/>
  <c r="W45" i="10" s="1"/>
  <c r="AA45" i="10"/>
  <c r="AB44" i="10"/>
  <c r="AC44" i="10" s="1"/>
  <c r="AD44" i="10" s="1"/>
  <c r="M45" i="10"/>
  <c r="N44" i="10"/>
  <c r="O44" i="10" s="1"/>
  <c r="P44" i="10" s="1"/>
  <c r="AH45" i="10"/>
  <c r="AI44" i="10"/>
  <c r="AJ44" i="10" s="1"/>
  <c r="AK44" i="10" s="1"/>
  <c r="M45" i="8"/>
  <c r="N44" i="8"/>
  <c r="AI43" i="8"/>
  <c r="AH44" i="8"/>
  <c r="O43" i="8"/>
  <c r="P43" i="8"/>
  <c r="U45" i="8"/>
  <c r="T46" i="8"/>
  <c r="AK42" i="8"/>
  <c r="AJ42" i="8"/>
  <c r="W44" i="8"/>
  <c r="V44" i="8"/>
  <c r="AA46" i="8" l="1"/>
  <c r="AB45" i="8"/>
  <c r="AD44" i="8"/>
  <c r="AC44" i="8"/>
  <c r="AH46" i="10"/>
  <c r="AI45" i="10"/>
  <c r="AJ45" i="10" s="1"/>
  <c r="AK45" i="10" s="1"/>
  <c r="M46" i="10"/>
  <c r="N45" i="10"/>
  <c r="O45" i="10" s="1"/>
  <c r="P45" i="10" s="1"/>
  <c r="AA46" i="10"/>
  <c r="AB45" i="10"/>
  <c r="AC45" i="10" s="1"/>
  <c r="AD45" i="10" s="1"/>
  <c r="T47" i="10"/>
  <c r="U46" i="10"/>
  <c r="V46" i="10" s="1"/>
  <c r="W46" i="10" s="1"/>
  <c r="AH45" i="8"/>
  <c r="AI44" i="8"/>
  <c r="AJ43" i="8"/>
  <c r="AK43" i="8"/>
  <c r="U46" i="8"/>
  <c r="T47" i="8"/>
  <c r="P44" i="8"/>
  <c r="O44" i="8"/>
  <c r="V45" i="8"/>
  <c r="W45" i="8"/>
  <c r="N45" i="8"/>
  <c r="M46" i="8"/>
  <c r="AD45" i="8" l="1"/>
  <c r="AC45" i="8"/>
  <c r="AB46" i="8"/>
  <c r="AA47" i="8"/>
  <c r="T48" i="10"/>
  <c r="U47" i="10"/>
  <c r="V47" i="10" s="1"/>
  <c r="W47" i="10" s="1"/>
  <c r="AA47" i="10"/>
  <c r="AB46" i="10"/>
  <c r="AC46" i="10" s="1"/>
  <c r="AD46" i="10" s="1"/>
  <c r="M47" i="10"/>
  <c r="N46" i="10"/>
  <c r="O46" i="10" s="1"/>
  <c r="P46" i="10" s="1"/>
  <c r="AH47" i="10"/>
  <c r="AI46" i="10"/>
  <c r="AJ46" i="10" s="1"/>
  <c r="AK46" i="10" s="1"/>
  <c r="W46" i="8"/>
  <c r="V46" i="8"/>
  <c r="P45" i="8"/>
  <c r="O45" i="8"/>
  <c r="N46" i="8"/>
  <c r="M47" i="8"/>
  <c r="AK44" i="8"/>
  <c r="AJ44" i="8"/>
  <c r="T48" i="8"/>
  <c r="U47" i="8"/>
  <c r="AH46" i="8"/>
  <c r="AI45" i="8"/>
  <c r="AA48" i="8" l="1"/>
  <c r="AB47" i="8"/>
  <c r="AD46" i="8"/>
  <c r="AC46" i="8"/>
  <c r="M48" i="10"/>
  <c r="N47" i="10"/>
  <c r="O47" i="10" s="1"/>
  <c r="P47" i="10" s="1"/>
  <c r="AH48" i="10"/>
  <c r="AI47" i="10"/>
  <c r="AJ47" i="10" s="1"/>
  <c r="AK47" i="10" s="1"/>
  <c r="AB47" i="10"/>
  <c r="AC47" i="10" s="1"/>
  <c r="AD47" i="10" s="1"/>
  <c r="AA48" i="10"/>
  <c r="T49" i="10"/>
  <c r="U48" i="10"/>
  <c r="V48" i="10" s="1"/>
  <c r="W48" i="10" s="1"/>
  <c r="O46" i="8"/>
  <c r="P46" i="8"/>
  <c r="W47" i="8"/>
  <c r="V47" i="8"/>
  <c r="N47" i="8"/>
  <c r="M48" i="8"/>
  <c r="AK45" i="8"/>
  <c r="AJ45" i="8"/>
  <c r="AI46" i="8"/>
  <c r="AH47" i="8"/>
  <c r="U48" i="8"/>
  <c r="T49" i="8"/>
  <c r="AC47" i="8" l="1"/>
  <c r="AD47" i="8"/>
  <c r="AB48" i="8"/>
  <c r="AA49" i="8"/>
  <c r="AA49" i="10"/>
  <c r="AB48" i="10"/>
  <c r="AC48" i="10" s="1"/>
  <c r="AD48" i="10" s="1"/>
  <c r="AH49" i="10"/>
  <c r="AI48" i="10"/>
  <c r="AJ48" i="10" s="1"/>
  <c r="AK48" i="10" s="1"/>
  <c r="T50" i="10"/>
  <c r="U49" i="10"/>
  <c r="V49" i="10" s="1"/>
  <c r="W49" i="10" s="1"/>
  <c r="M49" i="10"/>
  <c r="N48" i="10"/>
  <c r="O48" i="10" s="1"/>
  <c r="P48" i="10" s="1"/>
  <c r="AJ46" i="8"/>
  <c r="AK46" i="8"/>
  <c r="P47" i="8"/>
  <c r="O47" i="8"/>
  <c r="U49" i="8"/>
  <c r="T50" i="8"/>
  <c r="V48" i="8"/>
  <c r="W48" i="8"/>
  <c r="N48" i="8"/>
  <c r="M49" i="8"/>
  <c r="AI47" i="8"/>
  <c r="AH48" i="8"/>
  <c r="AD48" i="8" l="1"/>
  <c r="AC48" i="8"/>
  <c r="AB49" i="8"/>
  <c r="AA50" i="8"/>
  <c r="M50" i="10"/>
  <c r="N49" i="10"/>
  <c r="O49" i="10" s="1"/>
  <c r="P49" i="10" s="1"/>
  <c r="T51" i="10"/>
  <c r="U50" i="10"/>
  <c r="V50" i="10" s="1"/>
  <c r="W50" i="10" s="1"/>
  <c r="AH50" i="10"/>
  <c r="AI49" i="10"/>
  <c r="AJ49" i="10" s="1"/>
  <c r="AK49" i="10" s="1"/>
  <c r="AA50" i="10"/>
  <c r="AB49" i="10"/>
  <c r="AC49" i="10" s="1"/>
  <c r="AD49" i="10" s="1"/>
  <c r="N49" i="8"/>
  <c r="M50" i="8"/>
  <c r="T51" i="8"/>
  <c r="U50" i="8"/>
  <c r="AK47" i="8"/>
  <c r="AJ47" i="8"/>
  <c r="P48" i="8"/>
  <c r="O48" i="8"/>
  <c r="W49" i="8"/>
  <c r="V49" i="8"/>
  <c r="AH49" i="8"/>
  <c r="AI48" i="8"/>
  <c r="AB50" i="8" l="1"/>
  <c r="AA51" i="8"/>
  <c r="AD49" i="8"/>
  <c r="AC49" i="8"/>
  <c r="AH51" i="10"/>
  <c r="AI50" i="10"/>
  <c r="AJ50" i="10" s="1"/>
  <c r="AK50" i="10" s="1"/>
  <c r="AA51" i="10"/>
  <c r="AB50" i="10"/>
  <c r="AC50" i="10" s="1"/>
  <c r="AD50" i="10" s="1"/>
  <c r="T52" i="10"/>
  <c r="U51" i="10"/>
  <c r="V51" i="10" s="1"/>
  <c r="W51" i="10" s="1"/>
  <c r="M51" i="10"/>
  <c r="N50" i="10"/>
  <c r="O50" i="10" s="1"/>
  <c r="P50" i="10" s="1"/>
  <c r="W50" i="8"/>
  <c r="V50" i="8"/>
  <c r="AI49" i="8"/>
  <c r="AH50" i="8"/>
  <c r="T52" i="8"/>
  <c r="U51" i="8"/>
  <c r="AK48" i="8"/>
  <c r="AJ48" i="8"/>
  <c r="N50" i="8"/>
  <c r="M51" i="8"/>
  <c r="O49" i="8"/>
  <c r="P49" i="8"/>
  <c r="AB51" i="8" l="1"/>
  <c r="AA52" i="8"/>
  <c r="AD50" i="8"/>
  <c r="AC50" i="8"/>
  <c r="T53" i="10"/>
  <c r="U52" i="10"/>
  <c r="V52" i="10" s="1"/>
  <c r="W52" i="10" s="1"/>
  <c r="AA52" i="10"/>
  <c r="AB51" i="10"/>
  <c r="AC51" i="10" s="1"/>
  <c r="AD51" i="10" s="1"/>
  <c r="M52" i="10"/>
  <c r="N51" i="10"/>
  <c r="O51" i="10" s="1"/>
  <c r="P51" i="10" s="1"/>
  <c r="AH52" i="10"/>
  <c r="AI51" i="10"/>
  <c r="AJ51" i="10" s="1"/>
  <c r="AK51" i="10" s="1"/>
  <c r="U52" i="8"/>
  <c r="T53" i="8"/>
  <c r="AJ49" i="8"/>
  <c r="AK49" i="8"/>
  <c r="N51" i="8"/>
  <c r="M52" i="8"/>
  <c r="P50" i="8"/>
  <c r="O50" i="8"/>
  <c r="V51" i="8"/>
  <c r="W51" i="8"/>
  <c r="AI50" i="8"/>
  <c r="AH51" i="8"/>
  <c r="AA53" i="8" l="1"/>
  <c r="AB52" i="8"/>
  <c r="AD51" i="8"/>
  <c r="AC51" i="8"/>
  <c r="AH53" i="10"/>
  <c r="AI52" i="10"/>
  <c r="AJ52" i="10" s="1"/>
  <c r="AK52" i="10" s="1"/>
  <c r="M53" i="10"/>
  <c r="N52" i="10"/>
  <c r="O52" i="10" s="1"/>
  <c r="P52" i="10" s="1"/>
  <c r="AA53" i="10"/>
  <c r="AB52" i="10"/>
  <c r="AC52" i="10" s="1"/>
  <c r="AD52" i="10" s="1"/>
  <c r="T54" i="10"/>
  <c r="U53" i="10"/>
  <c r="V53" i="10" s="1"/>
  <c r="W53" i="10" s="1"/>
  <c r="U53" i="8"/>
  <c r="T54" i="8"/>
  <c r="P51" i="8"/>
  <c r="O51" i="8"/>
  <c r="W52" i="8"/>
  <c r="V52" i="8"/>
  <c r="AK50" i="8"/>
  <c r="AJ50" i="8"/>
  <c r="M53" i="8"/>
  <c r="N52" i="8"/>
  <c r="AH52" i="8"/>
  <c r="AI51" i="8"/>
  <c r="AD52" i="8" l="1"/>
  <c r="AC52" i="8"/>
  <c r="AA54" i="8"/>
  <c r="AB53" i="8"/>
  <c r="T55" i="10"/>
  <c r="U54" i="10"/>
  <c r="V54" i="10" s="1"/>
  <c r="W54" i="10" s="1"/>
  <c r="AA54" i="10"/>
  <c r="AB53" i="10"/>
  <c r="AC53" i="10" s="1"/>
  <c r="AD53" i="10" s="1"/>
  <c r="M54" i="10"/>
  <c r="N53" i="10"/>
  <c r="O53" i="10" s="1"/>
  <c r="P53" i="10" s="1"/>
  <c r="AH54" i="10"/>
  <c r="AI53" i="10"/>
  <c r="AJ53" i="10" s="1"/>
  <c r="AK53" i="10" s="1"/>
  <c r="O52" i="8"/>
  <c r="P52" i="8"/>
  <c r="U54" i="8"/>
  <c r="T55" i="8"/>
  <c r="AK51" i="8"/>
  <c r="AJ51" i="8"/>
  <c r="AH53" i="8"/>
  <c r="AI52" i="8"/>
  <c r="N53" i="8"/>
  <c r="M54" i="8"/>
  <c r="W53" i="8"/>
  <c r="V53" i="8"/>
  <c r="AD53" i="8" l="1"/>
  <c r="AC53" i="8"/>
  <c r="AA55" i="8"/>
  <c r="AB54" i="8"/>
  <c r="AH55" i="10"/>
  <c r="AI54" i="10"/>
  <c r="AJ54" i="10" s="1"/>
  <c r="AK54" i="10" s="1"/>
  <c r="AA55" i="10"/>
  <c r="AB54" i="10"/>
  <c r="AC54" i="10" s="1"/>
  <c r="AD54" i="10" s="1"/>
  <c r="M55" i="10"/>
  <c r="N54" i="10"/>
  <c r="O54" i="10" s="1"/>
  <c r="P54" i="10" s="1"/>
  <c r="T56" i="10"/>
  <c r="U55" i="10"/>
  <c r="V55" i="10" s="1"/>
  <c r="W55" i="10" s="1"/>
  <c r="AJ52" i="8"/>
  <c r="AK52" i="8"/>
  <c r="AH54" i="8"/>
  <c r="AI53" i="8"/>
  <c r="T56" i="8"/>
  <c r="U55" i="8"/>
  <c r="V54" i="8"/>
  <c r="W54" i="8"/>
  <c r="M55" i="8"/>
  <c r="N54" i="8"/>
  <c r="P53" i="8"/>
  <c r="O53" i="8"/>
  <c r="AC54" i="8" l="1"/>
  <c r="AD54" i="8"/>
  <c r="AB55" i="8"/>
  <c r="AA56" i="8"/>
  <c r="M56" i="10"/>
  <c r="N55" i="10"/>
  <c r="O55" i="10" s="1"/>
  <c r="P55" i="10" s="1"/>
  <c r="T57" i="10"/>
  <c r="U56" i="10"/>
  <c r="V56" i="10" s="1"/>
  <c r="W56" i="10" s="1"/>
  <c r="AA56" i="10"/>
  <c r="AB55" i="10"/>
  <c r="AC55" i="10" s="1"/>
  <c r="AD55" i="10" s="1"/>
  <c r="AH56" i="10"/>
  <c r="AI55" i="10"/>
  <c r="AJ55" i="10" s="1"/>
  <c r="AK55" i="10" s="1"/>
  <c r="AK53" i="8"/>
  <c r="AJ53" i="8"/>
  <c r="T57" i="8"/>
  <c r="U56" i="8"/>
  <c r="V55" i="8"/>
  <c r="W55" i="8"/>
  <c r="AH55" i="8"/>
  <c r="AI54" i="8"/>
  <c r="P54" i="8"/>
  <c r="O54" i="8"/>
  <c r="M56" i="8"/>
  <c r="N55" i="8"/>
  <c r="AB56" i="8" l="1"/>
  <c r="AA57" i="8"/>
  <c r="AD55" i="8"/>
  <c r="AC55" i="8"/>
  <c r="AH57" i="10"/>
  <c r="AI56" i="10"/>
  <c r="AJ56" i="10" s="1"/>
  <c r="AK56" i="10" s="1"/>
  <c r="AA57" i="10"/>
  <c r="AB56" i="10"/>
  <c r="AC56" i="10" s="1"/>
  <c r="AD56" i="10" s="1"/>
  <c r="T58" i="10"/>
  <c r="U57" i="10"/>
  <c r="V57" i="10" s="1"/>
  <c r="W57" i="10" s="1"/>
  <c r="M57" i="10"/>
  <c r="N56" i="10"/>
  <c r="O56" i="10" s="1"/>
  <c r="P56" i="10" s="1"/>
  <c r="AK54" i="8"/>
  <c r="AJ54" i="8"/>
  <c r="P55" i="8"/>
  <c r="O55" i="8"/>
  <c r="AH56" i="8"/>
  <c r="AI55" i="8"/>
  <c r="T58" i="8"/>
  <c r="U57" i="8"/>
  <c r="V56" i="8"/>
  <c r="W56" i="8"/>
  <c r="M57" i="8"/>
  <c r="N56" i="8"/>
  <c r="AB57" i="8" l="1"/>
  <c r="AA58" i="8"/>
  <c r="AD56" i="8"/>
  <c r="AC56" i="8"/>
  <c r="AA58" i="10"/>
  <c r="AB57" i="10"/>
  <c r="AC57" i="10" s="1"/>
  <c r="AD57" i="10" s="1"/>
  <c r="M58" i="10"/>
  <c r="N57" i="10"/>
  <c r="O57" i="10" s="1"/>
  <c r="P57" i="10" s="1"/>
  <c r="T59" i="10"/>
  <c r="U58" i="10"/>
  <c r="V58" i="10" s="1"/>
  <c r="W58" i="10" s="1"/>
  <c r="AH58" i="10"/>
  <c r="AI57" i="10"/>
  <c r="AJ57" i="10" s="1"/>
  <c r="AK57" i="10" s="1"/>
  <c r="W57" i="8"/>
  <c r="V57" i="8"/>
  <c r="AI56" i="8"/>
  <c r="AH57" i="8"/>
  <c r="AK55" i="8"/>
  <c r="AJ55" i="8"/>
  <c r="T59" i="8"/>
  <c r="U58" i="8"/>
  <c r="O56" i="8"/>
  <c r="P56" i="8"/>
  <c r="M58" i="8"/>
  <c r="N57" i="8"/>
  <c r="AA59" i="8" l="1"/>
  <c r="AB58" i="8"/>
  <c r="AC57" i="8"/>
  <c r="AD57" i="8"/>
  <c r="M59" i="10"/>
  <c r="N58" i="10"/>
  <c r="O58" i="10" s="1"/>
  <c r="P58" i="10" s="1"/>
  <c r="AH59" i="10"/>
  <c r="AI58" i="10"/>
  <c r="AJ58" i="10" s="1"/>
  <c r="AK58" i="10" s="1"/>
  <c r="T60" i="10"/>
  <c r="U59" i="10"/>
  <c r="V59" i="10" s="1"/>
  <c r="W59" i="10" s="1"/>
  <c r="AA59" i="10"/>
  <c r="AB58" i="10"/>
  <c r="AC58" i="10" s="1"/>
  <c r="AD58" i="10" s="1"/>
  <c r="V58" i="8"/>
  <c r="W58" i="8"/>
  <c r="T60" i="8"/>
  <c r="U59" i="8"/>
  <c r="M59" i="8"/>
  <c r="N58" i="8"/>
  <c r="AH58" i="8"/>
  <c r="AI57" i="8"/>
  <c r="O57" i="8"/>
  <c r="P57" i="8"/>
  <c r="AJ56" i="8"/>
  <c r="AK56" i="8"/>
  <c r="AD58" i="8" l="1"/>
  <c r="AC58" i="8"/>
  <c r="AA60" i="8"/>
  <c r="AB59" i="8"/>
  <c r="AH60" i="10"/>
  <c r="AI59" i="10"/>
  <c r="AJ59" i="10" s="1"/>
  <c r="AK59" i="10" s="1"/>
  <c r="AA60" i="10"/>
  <c r="AB59" i="10"/>
  <c r="AC59" i="10" s="1"/>
  <c r="AD59" i="10" s="1"/>
  <c r="T61" i="10"/>
  <c r="U60" i="10"/>
  <c r="V60" i="10" s="1"/>
  <c r="W60" i="10" s="1"/>
  <c r="M60" i="10"/>
  <c r="N59" i="10"/>
  <c r="O59" i="10" s="1"/>
  <c r="P59" i="10" s="1"/>
  <c r="P58" i="8"/>
  <c r="O58" i="8"/>
  <c r="AK57" i="8"/>
  <c r="AJ57" i="8"/>
  <c r="T61" i="8"/>
  <c r="U60" i="8"/>
  <c r="AI58" i="8"/>
  <c r="AH59" i="8"/>
  <c r="M60" i="8"/>
  <c r="N59" i="8"/>
  <c r="W59" i="8"/>
  <c r="V59" i="8"/>
  <c r="AC59" i="8" l="1"/>
  <c r="AD59" i="8"/>
  <c r="AA61" i="8"/>
  <c r="AB60" i="8"/>
  <c r="M61" i="10"/>
  <c r="N60" i="10"/>
  <c r="O60" i="10" s="1"/>
  <c r="P60" i="10" s="1"/>
  <c r="T62" i="10"/>
  <c r="U61" i="10"/>
  <c r="V61" i="10" s="1"/>
  <c r="W61" i="10" s="1"/>
  <c r="AA61" i="10"/>
  <c r="AB60" i="10"/>
  <c r="AC60" i="10" s="1"/>
  <c r="AD60" i="10" s="1"/>
  <c r="AH61" i="10"/>
  <c r="AI60" i="10"/>
  <c r="AJ60" i="10" s="1"/>
  <c r="AK60" i="10" s="1"/>
  <c r="M61" i="8"/>
  <c r="N60" i="8"/>
  <c r="T62" i="8"/>
  <c r="U61" i="8"/>
  <c r="O59" i="8"/>
  <c r="P59" i="8"/>
  <c r="AJ58" i="8"/>
  <c r="AK58" i="8"/>
  <c r="AH60" i="8"/>
  <c r="AI59" i="8"/>
  <c r="W60" i="8"/>
  <c r="V60" i="8"/>
  <c r="AC60" i="8" l="1"/>
  <c r="AD60" i="8"/>
  <c r="AA62" i="8"/>
  <c r="AB61" i="8"/>
  <c r="AH62" i="10"/>
  <c r="AI61" i="10"/>
  <c r="AJ61" i="10" s="1"/>
  <c r="AK61" i="10" s="1"/>
  <c r="T63" i="10"/>
  <c r="U62" i="10"/>
  <c r="V62" i="10" s="1"/>
  <c r="W62" i="10" s="1"/>
  <c r="AA62" i="10"/>
  <c r="AB61" i="10"/>
  <c r="AC61" i="10" s="1"/>
  <c r="AD61" i="10" s="1"/>
  <c r="M62" i="10"/>
  <c r="N61" i="10"/>
  <c r="O61" i="10" s="1"/>
  <c r="P61" i="10" s="1"/>
  <c r="AH61" i="8"/>
  <c r="AI60" i="8"/>
  <c r="O60" i="8"/>
  <c r="P60" i="8"/>
  <c r="AJ59" i="8"/>
  <c r="AK59" i="8"/>
  <c r="T63" i="8"/>
  <c r="U62" i="8"/>
  <c r="M62" i="8"/>
  <c r="N61" i="8"/>
  <c r="V61" i="8"/>
  <c r="W61" i="8"/>
  <c r="AC61" i="8" l="1"/>
  <c r="AD61" i="8"/>
  <c r="AA63" i="8"/>
  <c r="AB62" i="8"/>
  <c r="T64" i="10"/>
  <c r="U63" i="10"/>
  <c r="V63" i="10" s="1"/>
  <c r="W63" i="10" s="1"/>
  <c r="M63" i="10"/>
  <c r="N62" i="10"/>
  <c r="O62" i="10" s="1"/>
  <c r="P62" i="10" s="1"/>
  <c r="AA63" i="10"/>
  <c r="AB62" i="10"/>
  <c r="AC62" i="10" s="1"/>
  <c r="AD62" i="10" s="1"/>
  <c r="AH63" i="10"/>
  <c r="AI62" i="10"/>
  <c r="AJ62" i="10" s="1"/>
  <c r="AK62" i="10" s="1"/>
  <c r="P61" i="8"/>
  <c r="O61" i="8"/>
  <c r="M63" i="8"/>
  <c r="N62" i="8"/>
  <c r="W62" i="8"/>
  <c r="V62" i="8"/>
  <c r="AK60" i="8"/>
  <c r="AJ60" i="8"/>
  <c r="T64" i="8"/>
  <c r="U63" i="8"/>
  <c r="AH62" i="8"/>
  <c r="AI61" i="8"/>
  <c r="AD62" i="8" l="1"/>
  <c r="AC62" i="8"/>
  <c r="AA64" i="8"/>
  <c r="AB63" i="8"/>
  <c r="AH64" i="10"/>
  <c r="AI63" i="10"/>
  <c r="AJ63" i="10" s="1"/>
  <c r="AK63" i="10" s="1"/>
  <c r="AA64" i="10"/>
  <c r="AB63" i="10"/>
  <c r="AC63" i="10" s="1"/>
  <c r="AD63" i="10" s="1"/>
  <c r="M64" i="10"/>
  <c r="N63" i="10"/>
  <c r="O63" i="10" s="1"/>
  <c r="P63" i="10" s="1"/>
  <c r="T65" i="10"/>
  <c r="U64" i="10"/>
  <c r="V64" i="10" s="1"/>
  <c r="W64" i="10" s="1"/>
  <c r="T65" i="8"/>
  <c r="U64" i="8"/>
  <c r="O62" i="8"/>
  <c r="P62" i="8"/>
  <c r="W63" i="8"/>
  <c r="V63" i="8"/>
  <c r="M64" i="8"/>
  <c r="N63" i="8"/>
  <c r="AJ61" i="8"/>
  <c r="AK61" i="8"/>
  <c r="AH63" i="8"/>
  <c r="AI62" i="8"/>
  <c r="AD63" i="8" l="1"/>
  <c r="AC63" i="8"/>
  <c r="AA65" i="8"/>
  <c r="AB64" i="8"/>
  <c r="AA65" i="10"/>
  <c r="AB64" i="10"/>
  <c r="AC64" i="10" s="1"/>
  <c r="AD64" i="10" s="1"/>
  <c r="T66" i="10"/>
  <c r="U65" i="10"/>
  <c r="V65" i="10" s="1"/>
  <c r="W65" i="10" s="1"/>
  <c r="M65" i="10"/>
  <c r="N64" i="10"/>
  <c r="O64" i="10" s="1"/>
  <c r="P64" i="10" s="1"/>
  <c r="AH65" i="10"/>
  <c r="AI64" i="10"/>
  <c r="AJ64" i="10" s="1"/>
  <c r="AK64" i="10" s="1"/>
  <c r="O63" i="8"/>
  <c r="P63" i="8"/>
  <c r="V64" i="8"/>
  <c r="W64" i="8"/>
  <c r="N64" i="8"/>
  <c r="M65" i="8"/>
  <c r="AJ62" i="8"/>
  <c r="AK62" i="8"/>
  <c r="AH64" i="8"/>
  <c r="AI63" i="8"/>
  <c r="T66" i="8"/>
  <c r="U65" i="8"/>
  <c r="AD64" i="8" l="1"/>
  <c r="AC64" i="8"/>
  <c r="AA66" i="8"/>
  <c r="AB65" i="8"/>
  <c r="T67" i="10"/>
  <c r="U66" i="10"/>
  <c r="V66" i="10" s="1"/>
  <c r="W66" i="10" s="1"/>
  <c r="AH66" i="10"/>
  <c r="AI65" i="10"/>
  <c r="AJ65" i="10" s="1"/>
  <c r="AK65" i="10" s="1"/>
  <c r="M66" i="10"/>
  <c r="N65" i="10"/>
  <c r="O65" i="10" s="1"/>
  <c r="P65" i="10" s="1"/>
  <c r="AA66" i="10"/>
  <c r="AB65" i="10"/>
  <c r="AC65" i="10" s="1"/>
  <c r="AD65" i="10" s="1"/>
  <c r="P64" i="8"/>
  <c r="O64" i="8"/>
  <c r="W65" i="8"/>
  <c r="V65" i="8"/>
  <c r="AK63" i="8"/>
  <c r="AJ63" i="8"/>
  <c r="M66" i="8"/>
  <c r="N65" i="8"/>
  <c r="T67" i="8"/>
  <c r="U66" i="8"/>
  <c r="AH65" i="8"/>
  <c r="AI64" i="8"/>
  <c r="AA67" i="8" l="1"/>
  <c r="AB66" i="8"/>
  <c r="AD65" i="8"/>
  <c r="AC65" i="8"/>
  <c r="AA67" i="10"/>
  <c r="AB66" i="10"/>
  <c r="AC66" i="10" s="1"/>
  <c r="AD66" i="10" s="1"/>
  <c r="M67" i="10"/>
  <c r="N66" i="10"/>
  <c r="O66" i="10" s="1"/>
  <c r="P66" i="10" s="1"/>
  <c r="AH67" i="10"/>
  <c r="AI66" i="10"/>
  <c r="AJ66" i="10" s="1"/>
  <c r="AK66" i="10" s="1"/>
  <c r="T68" i="10"/>
  <c r="U67" i="10"/>
  <c r="V67" i="10" s="1"/>
  <c r="W67" i="10" s="1"/>
  <c r="M67" i="8"/>
  <c r="N66" i="8"/>
  <c r="AH66" i="8"/>
  <c r="AI65" i="8"/>
  <c r="O65" i="8"/>
  <c r="P65" i="8"/>
  <c r="AK64" i="8"/>
  <c r="AJ64" i="8"/>
  <c r="V66" i="8"/>
  <c r="W66" i="8"/>
  <c r="T68" i="8"/>
  <c r="U67" i="8"/>
  <c r="AC66" i="8" l="1"/>
  <c r="AD66" i="8"/>
  <c r="AA68" i="8"/>
  <c r="AB67" i="8"/>
  <c r="T69" i="10"/>
  <c r="U68" i="10"/>
  <c r="V68" i="10" s="1"/>
  <c r="W68" i="10" s="1"/>
  <c r="M68" i="10"/>
  <c r="N67" i="10"/>
  <c r="O67" i="10" s="1"/>
  <c r="P67" i="10" s="1"/>
  <c r="AH68" i="10"/>
  <c r="AI67" i="10"/>
  <c r="AJ67" i="10" s="1"/>
  <c r="AK67" i="10" s="1"/>
  <c r="AA68" i="10"/>
  <c r="AB67" i="10"/>
  <c r="AC67" i="10" s="1"/>
  <c r="AD67" i="10" s="1"/>
  <c r="AJ65" i="8"/>
  <c r="AK65" i="8"/>
  <c r="AH67" i="8"/>
  <c r="AI66" i="8"/>
  <c r="V67" i="8"/>
  <c r="W67" i="8"/>
  <c r="P66" i="8"/>
  <c r="O66" i="8"/>
  <c r="T69" i="8"/>
  <c r="U68" i="8"/>
  <c r="M68" i="8"/>
  <c r="N67" i="8"/>
  <c r="AD67" i="8" l="1"/>
  <c r="AC67" i="8"/>
  <c r="AB68" i="8"/>
  <c r="AA69" i="8"/>
  <c r="AB68" i="10"/>
  <c r="AC68" i="10" s="1"/>
  <c r="AD68" i="10" s="1"/>
  <c r="AA69" i="10"/>
  <c r="AH69" i="10"/>
  <c r="AI68" i="10"/>
  <c r="AJ68" i="10" s="1"/>
  <c r="AK68" i="10" s="1"/>
  <c r="M69" i="10"/>
  <c r="N68" i="10"/>
  <c r="O68" i="10" s="1"/>
  <c r="P68" i="10" s="1"/>
  <c r="T70" i="10"/>
  <c r="U69" i="10"/>
  <c r="V69" i="10" s="1"/>
  <c r="W69" i="10" s="1"/>
  <c r="AK66" i="8"/>
  <c r="AJ66" i="8"/>
  <c r="AH68" i="8"/>
  <c r="AI67" i="8"/>
  <c r="N68" i="8"/>
  <c r="M69" i="8"/>
  <c r="P67" i="8"/>
  <c r="O67" i="8"/>
  <c r="W68" i="8"/>
  <c r="V68" i="8"/>
  <c r="U69" i="8"/>
  <c r="T70" i="8"/>
  <c r="AA70" i="8" l="1"/>
  <c r="AB69" i="8"/>
  <c r="AC68" i="8"/>
  <c r="AD68" i="8"/>
  <c r="T71" i="10"/>
  <c r="U70" i="10"/>
  <c r="V70" i="10" s="1"/>
  <c r="W70" i="10" s="1"/>
  <c r="AH70" i="10"/>
  <c r="AI69" i="10"/>
  <c r="AJ69" i="10" s="1"/>
  <c r="AK69" i="10" s="1"/>
  <c r="M70" i="10"/>
  <c r="N69" i="10"/>
  <c r="O69" i="10" s="1"/>
  <c r="P69" i="10" s="1"/>
  <c r="AA70" i="10"/>
  <c r="AB69" i="10"/>
  <c r="AC69" i="10" s="1"/>
  <c r="AD69" i="10" s="1"/>
  <c r="T71" i="8"/>
  <c r="U70" i="8"/>
  <c r="AI68" i="8"/>
  <c r="AH69" i="8"/>
  <c r="M70" i="8"/>
  <c r="N69" i="8"/>
  <c r="W69" i="8"/>
  <c r="V69" i="8"/>
  <c r="O68" i="8"/>
  <c r="P68" i="8"/>
  <c r="AK67" i="8"/>
  <c r="AJ67" i="8"/>
  <c r="AC69" i="8" l="1"/>
  <c r="AD69" i="8"/>
  <c r="AA71" i="8"/>
  <c r="AB70" i="8"/>
  <c r="M71" i="10"/>
  <c r="N70" i="10"/>
  <c r="O70" i="10" s="1"/>
  <c r="P70" i="10" s="1"/>
  <c r="AH71" i="10"/>
  <c r="AI70" i="10"/>
  <c r="AJ70" i="10" s="1"/>
  <c r="AK70" i="10" s="1"/>
  <c r="AA71" i="10"/>
  <c r="AB70" i="10"/>
  <c r="AC70" i="10" s="1"/>
  <c r="AD70" i="10" s="1"/>
  <c r="T72" i="10"/>
  <c r="U71" i="10"/>
  <c r="V71" i="10" s="1"/>
  <c r="W71" i="10" s="1"/>
  <c r="AH70" i="8"/>
  <c r="AI69" i="8"/>
  <c r="AJ68" i="8"/>
  <c r="AK68" i="8"/>
  <c r="O69" i="8"/>
  <c r="P69" i="8"/>
  <c r="V70" i="8"/>
  <c r="W70" i="8"/>
  <c r="N70" i="8"/>
  <c r="M71" i="8"/>
  <c r="T72" i="8"/>
  <c r="U71" i="8"/>
  <c r="AC70" i="8" l="1"/>
  <c r="AD70" i="8"/>
  <c r="AB71" i="8"/>
  <c r="AA72" i="8"/>
  <c r="AA72" i="10"/>
  <c r="AB71" i="10"/>
  <c r="AC71" i="10" s="1"/>
  <c r="AD71" i="10" s="1"/>
  <c r="AH72" i="10"/>
  <c r="AI71" i="10"/>
  <c r="AJ71" i="10" s="1"/>
  <c r="AK71" i="10" s="1"/>
  <c r="T73" i="10"/>
  <c r="U72" i="10"/>
  <c r="V72" i="10" s="1"/>
  <c r="W72" i="10" s="1"/>
  <c r="M72" i="10"/>
  <c r="N71" i="10"/>
  <c r="O71" i="10" s="1"/>
  <c r="P71" i="10" s="1"/>
  <c r="N71" i="8"/>
  <c r="M72" i="8"/>
  <c r="V71" i="8"/>
  <c r="W71" i="8"/>
  <c r="AK69" i="8"/>
  <c r="AJ69" i="8"/>
  <c r="P70" i="8"/>
  <c r="O70" i="8"/>
  <c r="U72" i="8"/>
  <c r="T73" i="8"/>
  <c r="AI70" i="8"/>
  <c r="AH71" i="8"/>
  <c r="AA73" i="8" l="1"/>
  <c r="AB72" i="8"/>
  <c r="AD71" i="8"/>
  <c r="AC71" i="8"/>
  <c r="M73" i="10"/>
  <c r="N72" i="10"/>
  <c r="O72" i="10" s="1"/>
  <c r="P72" i="10" s="1"/>
  <c r="AH73" i="10"/>
  <c r="AI72" i="10"/>
  <c r="AJ72" i="10" s="1"/>
  <c r="AK72" i="10" s="1"/>
  <c r="T74" i="10"/>
  <c r="U73" i="10"/>
  <c r="V73" i="10" s="1"/>
  <c r="W73" i="10" s="1"/>
  <c r="AA73" i="10"/>
  <c r="AB72" i="10"/>
  <c r="AC72" i="10" s="1"/>
  <c r="AD72" i="10" s="1"/>
  <c r="AI71" i="8"/>
  <c r="AH72" i="8"/>
  <c r="U73" i="8"/>
  <c r="T74" i="8"/>
  <c r="M73" i="8"/>
  <c r="N72" i="8"/>
  <c r="AK70" i="8"/>
  <c r="AJ70" i="8"/>
  <c r="W72" i="8"/>
  <c r="V72" i="8"/>
  <c r="O71" i="8"/>
  <c r="P71" i="8"/>
  <c r="AC72" i="8" l="1"/>
  <c r="AD72" i="8"/>
  <c r="AB73" i="8"/>
  <c r="AA74" i="8"/>
  <c r="M74" i="10"/>
  <c r="N73" i="10"/>
  <c r="O73" i="10" s="1"/>
  <c r="P73" i="10" s="1"/>
  <c r="AA74" i="10"/>
  <c r="AB73" i="10"/>
  <c r="AC73" i="10" s="1"/>
  <c r="AD73" i="10" s="1"/>
  <c r="AH74" i="10"/>
  <c r="AI73" i="10"/>
  <c r="AJ73" i="10" s="1"/>
  <c r="AK73" i="10" s="1"/>
  <c r="T75" i="10"/>
  <c r="U74" i="10"/>
  <c r="V74" i="10" s="1"/>
  <c r="W74" i="10" s="1"/>
  <c r="P72" i="8"/>
  <c r="O72" i="8"/>
  <c r="T75" i="8"/>
  <c r="U74" i="8"/>
  <c r="AH73" i="8"/>
  <c r="AI72" i="8"/>
  <c r="N73" i="8"/>
  <c r="M74" i="8"/>
  <c r="V73" i="8"/>
  <c r="W73" i="8"/>
  <c r="AJ71" i="8"/>
  <c r="AK71" i="8"/>
  <c r="AA75" i="8" l="1"/>
  <c r="AB74" i="8"/>
  <c r="AC73" i="8"/>
  <c r="AD73" i="8"/>
  <c r="AH75" i="10"/>
  <c r="AI74" i="10"/>
  <c r="AJ74" i="10" s="1"/>
  <c r="AK74" i="10" s="1"/>
  <c r="T76" i="10"/>
  <c r="U75" i="10"/>
  <c r="V75" i="10" s="1"/>
  <c r="W75" i="10" s="1"/>
  <c r="AA75" i="10"/>
  <c r="AB74" i="10"/>
  <c r="AC74" i="10" s="1"/>
  <c r="AD74" i="10" s="1"/>
  <c r="M75" i="10"/>
  <c r="N74" i="10"/>
  <c r="O74" i="10" s="1"/>
  <c r="P74" i="10" s="1"/>
  <c r="AI73" i="8"/>
  <c r="AH74" i="8"/>
  <c r="N74" i="8"/>
  <c r="M75" i="8"/>
  <c r="AK72" i="8"/>
  <c r="AJ72" i="8"/>
  <c r="U75" i="8"/>
  <c r="T76" i="8"/>
  <c r="P73" i="8"/>
  <c r="O73" i="8"/>
  <c r="W74" i="8"/>
  <c r="V74" i="8"/>
  <c r="AD74" i="8" l="1"/>
  <c r="AC74" i="8"/>
  <c r="AB75" i="8"/>
  <c r="AA76" i="8"/>
  <c r="M76" i="10"/>
  <c r="N75" i="10"/>
  <c r="O75" i="10" s="1"/>
  <c r="P75" i="10" s="1"/>
  <c r="T77" i="10"/>
  <c r="U76" i="10"/>
  <c r="V76" i="10" s="1"/>
  <c r="W76" i="10" s="1"/>
  <c r="AA76" i="10"/>
  <c r="AB75" i="10"/>
  <c r="AC75" i="10" s="1"/>
  <c r="AD75" i="10" s="1"/>
  <c r="AH76" i="10"/>
  <c r="AI75" i="10"/>
  <c r="AJ75" i="10" s="1"/>
  <c r="AK75" i="10" s="1"/>
  <c r="U76" i="8"/>
  <c r="T77" i="8"/>
  <c r="M76" i="8"/>
  <c r="N75" i="8"/>
  <c r="W75" i="8"/>
  <c r="V75" i="8"/>
  <c r="O74" i="8"/>
  <c r="P74" i="8"/>
  <c r="AH75" i="8"/>
  <c r="AI74" i="8"/>
  <c r="AK73" i="8"/>
  <c r="AJ73" i="8"/>
  <c r="AA77" i="8" l="1"/>
  <c r="AB76" i="8"/>
  <c r="AD75" i="8"/>
  <c r="AC75" i="8"/>
  <c r="AA77" i="10"/>
  <c r="AB76" i="10"/>
  <c r="AC76" i="10" s="1"/>
  <c r="AD76" i="10" s="1"/>
  <c r="T78" i="10"/>
  <c r="U77" i="10"/>
  <c r="V77" i="10" s="1"/>
  <c r="W77" i="10" s="1"/>
  <c r="AH77" i="10"/>
  <c r="AI76" i="10"/>
  <c r="AJ76" i="10" s="1"/>
  <c r="AK76" i="10" s="1"/>
  <c r="M77" i="10"/>
  <c r="N76" i="10"/>
  <c r="O76" i="10" s="1"/>
  <c r="P76" i="10" s="1"/>
  <c r="T78" i="8"/>
  <c r="U77" i="8"/>
  <c r="V76" i="8"/>
  <c r="W76" i="8"/>
  <c r="P75" i="8"/>
  <c r="O75" i="8"/>
  <c r="AJ74" i="8"/>
  <c r="AK74" i="8"/>
  <c r="N76" i="8"/>
  <c r="M77" i="8"/>
  <c r="AH76" i="8"/>
  <c r="AI75" i="8"/>
  <c r="AD76" i="8" l="1"/>
  <c r="AC76" i="8"/>
  <c r="AA78" i="8"/>
  <c r="AB77" i="8"/>
  <c r="AA78" i="10"/>
  <c r="AB77" i="10"/>
  <c r="AC77" i="10" s="1"/>
  <c r="AD77" i="10" s="1"/>
  <c r="T79" i="10"/>
  <c r="U78" i="10"/>
  <c r="V78" i="10" s="1"/>
  <c r="W78" i="10" s="1"/>
  <c r="M78" i="10"/>
  <c r="N77" i="10"/>
  <c r="O77" i="10" s="1"/>
  <c r="P77" i="10" s="1"/>
  <c r="AH78" i="10"/>
  <c r="AI77" i="10"/>
  <c r="AJ77" i="10" s="1"/>
  <c r="AK77" i="10" s="1"/>
  <c r="AJ75" i="8"/>
  <c r="AK75" i="8"/>
  <c r="M78" i="8"/>
  <c r="N77" i="8"/>
  <c r="W77" i="8"/>
  <c r="V77" i="8"/>
  <c r="AI76" i="8"/>
  <c r="AH77" i="8"/>
  <c r="P76" i="8"/>
  <c r="O76" i="8"/>
  <c r="U78" i="8"/>
  <c r="T79" i="8"/>
  <c r="AD77" i="8" l="1"/>
  <c r="AC77" i="8"/>
  <c r="AA79" i="8"/>
  <c r="AB78" i="8"/>
  <c r="T80" i="10"/>
  <c r="U79" i="10"/>
  <c r="V79" i="10" s="1"/>
  <c r="W79" i="10" s="1"/>
  <c r="AH79" i="10"/>
  <c r="AI78" i="10"/>
  <c r="AJ78" i="10" s="1"/>
  <c r="AK78" i="10" s="1"/>
  <c r="M79" i="10"/>
  <c r="N78" i="10"/>
  <c r="O78" i="10" s="1"/>
  <c r="P78" i="10" s="1"/>
  <c r="AA79" i="10"/>
  <c r="AB78" i="10"/>
  <c r="AC78" i="10" s="1"/>
  <c r="AD78" i="10" s="1"/>
  <c r="AI77" i="8"/>
  <c r="AH78" i="8"/>
  <c r="T80" i="8"/>
  <c r="U79" i="8"/>
  <c r="AJ76" i="8"/>
  <c r="AK76" i="8"/>
  <c r="M79" i="8"/>
  <c r="N78" i="8"/>
  <c r="O77" i="8"/>
  <c r="P77" i="8"/>
  <c r="W78" i="8"/>
  <c r="V78" i="8"/>
  <c r="AC78" i="8" l="1"/>
  <c r="AD78" i="8"/>
  <c r="AA80" i="8"/>
  <c r="AB79" i="8"/>
  <c r="AH80" i="10"/>
  <c r="AI79" i="10"/>
  <c r="AJ79" i="10" s="1"/>
  <c r="AK79" i="10" s="1"/>
  <c r="M80" i="10"/>
  <c r="N79" i="10"/>
  <c r="O79" i="10" s="1"/>
  <c r="P79" i="10" s="1"/>
  <c r="AA80" i="10"/>
  <c r="AB79" i="10"/>
  <c r="AC79" i="10" s="1"/>
  <c r="AD79" i="10" s="1"/>
  <c r="T81" i="10"/>
  <c r="U80" i="10"/>
  <c r="V80" i="10" s="1"/>
  <c r="W80" i="10" s="1"/>
  <c r="N79" i="8"/>
  <c r="M80" i="8"/>
  <c r="O78" i="8"/>
  <c r="P78" i="8"/>
  <c r="V79" i="8"/>
  <c r="W79" i="8"/>
  <c r="T81" i="8"/>
  <c r="U80" i="8"/>
  <c r="AH79" i="8"/>
  <c r="AI78" i="8"/>
  <c r="AJ77" i="8"/>
  <c r="AK77" i="8"/>
  <c r="AD79" i="8" l="1"/>
  <c r="AC79" i="8"/>
  <c r="AB80" i="8"/>
  <c r="AA81" i="8"/>
  <c r="M81" i="10"/>
  <c r="N80" i="10"/>
  <c r="O80" i="10" s="1"/>
  <c r="P80" i="10" s="1"/>
  <c r="T82" i="10"/>
  <c r="U81" i="10"/>
  <c r="V81" i="10" s="1"/>
  <c r="W81" i="10" s="1"/>
  <c r="AA81" i="10"/>
  <c r="AB80" i="10"/>
  <c r="AC80" i="10" s="1"/>
  <c r="AD80" i="10" s="1"/>
  <c r="AH81" i="10"/>
  <c r="AI80" i="10"/>
  <c r="AJ80" i="10" s="1"/>
  <c r="AK80" i="10" s="1"/>
  <c r="AI79" i="8"/>
  <c r="AH80" i="8"/>
  <c r="U81" i="8"/>
  <c r="T82" i="8"/>
  <c r="AK78" i="8"/>
  <c r="AJ78" i="8"/>
  <c r="V80" i="8"/>
  <c r="W80" i="8"/>
  <c r="N80" i="8"/>
  <c r="M81" i="8"/>
  <c r="P79" i="8"/>
  <c r="O79" i="8"/>
  <c r="AA82" i="8" l="1"/>
  <c r="AB81" i="8"/>
  <c r="AD80" i="8"/>
  <c r="AC80" i="8"/>
  <c r="M82" i="10"/>
  <c r="N81" i="10"/>
  <c r="O81" i="10" s="1"/>
  <c r="P81" i="10" s="1"/>
  <c r="AH82" i="10"/>
  <c r="AI81" i="10"/>
  <c r="AJ81" i="10" s="1"/>
  <c r="AK81" i="10" s="1"/>
  <c r="T83" i="10"/>
  <c r="U82" i="10"/>
  <c r="V82" i="10" s="1"/>
  <c r="W82" i="10" s="1"/>
  <c r="AA82" i="10"/>
  <c r="AB81" i="10"/>
  <c r="AC81" i="10" s="1"/>
  <c r="AD81" i="10" s="1"/>
  <c r="M82" i="8"/>
  <c r="N81" i="8"/>
  <c r="W81" i="8"/>
  <c r="V81" i="8"/>
  <c r="O80" i="8"/>
  <c r="P80" i="8"/>
  <c r="U82" i="8"/>
  <c r="T83" i="8"/>
  <c r="AI80" i="8"/>
  <c r="AH81" i="8"/>
  <c r="AK79" i="8"/>
  <c r="AJ79" i="8"/>
  <c r="AC81" i="8" l="1"/>
  <c r="AD81" i="8"/>
  <c r="AA83" i="8"/>
  <c r="AB82" i="8"/>
  <c r="T84" i="10"/>
  <c r="U83" i="10"/>
  <c r="V83" i="10" s="1"/>
  <c r="W83" i="10" s="1"/>
  <c r="AH83" i="10"/>
  <c r="AI82" i="10"/>
  <c r="AJ82" i="10" s="1"/>
  <c r="AK82" i="10" s="1"/>
  <c r="AA83" i="10"/>
  <c r="AB82" i="10"/>
  <c r="AC82" i="10" s="1"/>
  <c r="AD82" i="10" s="1"/>
  <c r="M83" i="10"/>
  <c r="N82" i="10"/>
  <c r="O82" i="10" s="1"/>
  <c r="P82" i="10" s="1"/>
  <c r="AH82" i="8"/>
  <c r="AI81" i="8"/>
  <c r="T84" i="8"/>
  <c r="U83" i="8"/>
  <c r="AJ80" i="8"/>
  <c r="AK80" i="8"/>
  <c r="P81" i="8"/>
  <c r="O81" i="8"/>
  <c r="V82" i="8"/>
  <c r="W82" i="8"/>
  <c r="N82" i="8"/>
  <c r="M83" i="8"/>
  <c r="AC82" i="8" l="1"/>
  <c r="AD82" i="8"/>
  <c r="AB83" i="8"/>
  <c r="AA84" i="8"/>
  <c r="M84" i="10"/>
  <c r="N83" i="10"/>
  <c r="O83" i="10" s="1"/>
  <c r="P83" i="10" s="1"/>
  <c r="AA84" i="10"/>
  <c r="AB83" i="10"/>
  <c r="AC83" i="10" s="1"/>
  <c r="AD83" i="10" s="1"/>
  <c r="AH84" i="10"/>
  <c r="AI83" i="10"/>
  <c r="AJ83" i="10" s="1"/>
  <c r="AK83" i="10" s="1"/>
  <c r="T85" i="10"/>
  <c r="U84" i="10"/>
  <c r="V84" i="10" s="1"/>
  <c r="W84" i="10" s="1"/>
  <c r="U84" i="8"/>
  <c r="T85" i="8"/>
  <c r="W83" i="8"/>
  <c r="V83" i="8"/>
  <c r="AK81" i="8"/>
  <c r="AJ81" i="8"/>
  <c r="N83" i="8"/>
  <c r="M84" i="8"/>
  <c r="P82" i="8"/>
  <c r="O82" i="8"/>
  <c r="AI82" i="8"/>
  <c r="AH83" i="8"/>
  <c r="AB84" i="8" l="1"/>
  <c r="AA85" i="8"/>
  <c r="AD83" i="8"/>
  <c r="AC83" i="8"/>
  <c r="AA85" i="10"/>
  <c r="AB84" i="10"/>
  <c r="AC84" i="10" s="1"/>
  <c r="AD84" i="10" s="1"/>
  <c r="T86" i="10"/>
  <c r="U85" i="10"/>
  <c r="V85" i="10" s="1"/>
  <c r="W85" i="10" s="1"/>
  <c r="AH85" i="10"/>
  <c r="AI84" i="10"/>
  <c r="AJ84" i="10" s="1"/>
  <c r="AK84" i="10" s="1"/>
  <c r="M85" i="10"/>
  <c r="N84" i="10"/>
  <c r="O84" i="10" s="1"/>
  <c r="P84" i="10" s="1"/>
  <c r="O83" i="8"/>
  <c r="P83" i="8"/>
  <c r="M85" i="8"/>
  <c r="N84" i="8"/>
  <c r="AH84" i="8"/>
  <c r="AI83" i="8"/>
  <c r="AK82" i="8"/>
  <c r="AJ82" i="8"/>
  <c r="U85" i="8"/>
  <c r="T86" i="8"/>
  <c r="W84" i="8"/>
  <c r="V84" i="8"/>
  <c r="AA86" i="8" l="1"/>
  <c r="AB85" i="8"/>
  <c r="AC84" i="8"/>
  <c r="AD84" i="8"/>
  <c r="M86" i="10"/>
  <c r="N85" i="10"/>
  <c r="O85" i="10" s="1"/>
  <c r="P85" i="10" s="1"/>
  <c r="AA86" i="10"/>
  <c r="AB85" i="10"/>
  <c r="AC85" i="10" s="1"/>
  <c r="AD85" i="10" s="1"/>
  <c r="U86" i="10"/>
  <c r="V86" i="10" s="1"/>
  <c r="W86" i="10" s="1"/>
  <c r="T87" i="10"/>
  <c r="AH86" i="10"/>
  <c r="AI85" i="10"/>
  <c r="AJ85" i="10" s="1"/>
  <c r="AK85" i="10" s="1"/>
  <c r="N85" i="8"/>
  <c r="M86" i="8"/>
  <c r="V85" i="8"/>
  <c r="W85" i="8"/>
  <c r="AJ83" i="8"/>
  <c r="AK83" i="8"/>
  <c r="AH85" i="8"/>
  <c r="AI84" i="8"/>
  <c r="P84" i="8"/>
  <c r="O84" i="8"/>
  <c r="T87" i="8"/>
  <c r="U86" i="8"/>
  <c r="AC85" i="8" l="1"/>
  <c r="AD85" i="8"/>
  <c r="AA87" i="8"/>
  <c r="AB86" i="8"/>
  <c r="T88" i="10"/>
  <c r="U87" i="10"/>
  <c r="V87" i="10" s="1"/>
  <c r="W87" i="10" s="1"/>
  <c r="AH87" i="10"/>
  <c r="AI86" i="10"/>
  <c r="AJ86" i="10" s="1"/>
  <c r="AK86" i="10" s="1"/>
  <c r="AB86" i="10"/>
  <c r="AC86" i="10" s="1"/>
  <c r="AD86" i="10" s="1"/>
  <c r="AA87" i="10"/>
  <c r="N86" i="10"/>
  <c r="O86" i="10" s="1"/>
  <c r="P86" i="10" s="1"/>
  <c r="M87" i="10"/>
  <c r="AJ84" i="8"/>
  <c r="AK84" i="8"/>
  <c r="W86" i="8"/>
  <c r="V86" i="8"/>
  <c r="AI85" i="8"/>
  <c r="AH86" i="8"/>
  <c r="U87" i="8"/>
  <c r="T88" i="8"/>
  <c r="M87" i="8"/>
  <c r="N86" i="8"/>
  <c r="P85" i="8"/>
  <c r="O85" i="8"/>
  <c r="AC86" i="8" l="1"/>
  <c r="AD86" i="8"/>
  <c r="AA88" i="8"/>
  <c r="AB87" i="8"/>
  <c r="U88" i="10"/>
  <c r="V88" i="10" s="1"/>
  <c r="W88" i="10" s="1"/>
  <c r="T89" i="10"/>
  <c r="M88" i="10"/>
  <c r="N87" i="10"/>
  <c r="O87" i="10" s="1"/>
  <c r="P87" i="10" s="1"/>
  <c r="AI87" i="10"/>
  <c r="AJ87" i="10" s="1"/>
  <c r="AK87" i="10" s="1"/>
  <c r="AH88" i="10"/>
  <c r="AB87" i="10"/>
  <c r="AC87" i="10" s="1"/>
  <c r="AD87" i="10" s="1"/>
  <c r="AA88" i="10"/>
  <c r="T89" i="8"/>
  <c r="U88" i="8"/>
  <c r="AI86" i="8"/>
  <c r="AH87" i="8"/>
  <c r="AK85" i="8"/>
  <c r="AJ85" i="8"/>
  <c r="O86" i="8"/>
  <c r="P86" i="8"/>
  <c r="W87" i="8"/>
  <c r="V87" i="8"/>
  <c r="M88" i="8"/>
  <c r="N87" i="8"/>
  <c r="AC87" i="8" l="1"/>
  <c r="AD87" i="8"/>
  <c r="AA89" i="8"/>
  <c r="AB88" i="8"/>
  <c r="M89" i="10"/>
  <c r="N88" i="10"/>
  <c r="O88" i="10" s="1"/>
  <c r="P88" i="10" s="1"/>
  <c r="AA89" i="10"/>
  <c r="AB88" i="10"/>
  <c r="AC88" i="10" s="1"/>
  <c r="AD88" i="10" s="1"/>
  <c r="AH89" i="10"/>
  <c r="AI88" i="10"/>
  <c r="AJ88" i="10" s="1"/>
  <c r="AK88" i="10" s="1"/>
  <c r="U89" i="10"/>
  <c r="V89" i="10" s="1"/>
  <c r="W89" i="10" s="1"/>
  <c r="T90" i="10"/>
  <c r="AH88" i="8"/>
  <c r="AI87" i="8"/>
  <c r="AJ86" i="8"/>
  <c r="AK86" i="8"/>
  <c r="O87" i="8"/>
  <c r="P87" i="8"/>
  <c r="V88" i="8"/>
  <c r="W88" i="8"/>
  <c r="N88" i="8"/>
  <c r="M89" i="8"/>
  <c r="T90" i="8"/>
  <c r="U89" i="8"/>
  <c r="AD88" i="8" l="1"/>
  <c r="AC88" i="8"/>
  <c r="AB89" i="8"/>
  <c r="AA90" i="8"/>
  <c r="T91" i="10"/>
  <c r="U90" i="10"/>
  <c r="V90" i="10" s="1"/>
  <c r="W90" i="10" s="1"/>
  <c r="AI89" i="10"/>
  <c r="AJ89" i="10" s="1"/>
  <c r="AK89" i="10" s="1"/>
  <c r="AH90" i="10"/>
  <c r="AA90" i="10"/>
  <c r="AB89" i="10"/>
  <c r="AC89" i="10" s="1"/>
  <c r="AD89" i="10" s="1"/>
  <c r="M90" i="10"/>
  <c r="N89" i="10"/>
  <c r="O89" i="10" s="1"/>
  <c r="P89" i="10" s="1"/>
  <c r="V89" i="8"/>
  <c r="W89" i="8"/>
  <c r="N89" i="8"/>
  <c r="M90" i="8"/>
  <c r="AK87" i="8"/>
  <c r="AJ87" i="8"/>
  <c r="U90" i="8"/>
  <c r="T91" i="8"/>
  <c r="P88" i="8"/>
  <c r="O88" i="8"/>
  <c r="AI88" i="8"/>
  <c r="AH89" i="8"/>
  <c r="AD89" i="8" l="1"/>
  <c r="AC89" i="8"/>
  <c r="AB90" i="8"/>
  <c r="AA91" i="8"/>
  <c r="M91" i="10"/>
  <c r="N90" i="10"/>
  <c r="O90" i="10" s="1"/>
  <c r="P90" i="10" s="1"/>
  <c r="AA91" i="10"/>
  <c r="AB90" i="10"/>
  <c r="AC90" i="10" s="1"/>
  <c r="AD90" i="10" s="1"/>
  <c r="AI90" i="10"/>
  <c r="AJ90" i="10" s="1"/>
  <c r="AK90" i="10" s="1"/>
  <c r="AH91" i="10"/>
  <c r="T92" i="10"/>
  <c r="U91" i="10"/>
  <c r="V91" i="10" s="1"/>
  <c r="W91" i="10" s="1"/>
  <c r="W90" i="8"/>
  <c r="V90" i="8"/>
  <c r="M91" i="8"/>
  <c r="N90" i="8"/>
  <c r="U91" i="8"/>
  <c r="T92" i="8"/>
  <c r="AI89" i="8"/>
  <c r="AH90" i="8"/>
  <c r="O89" i="8"/>
  <c r="P89" i="8"/>
  <c r="AK88" i="8"/>
  <c r="AJ88" i="8"/>
  <c r="AB91" i="8" l="1"/>
  <c r="AA92" i="8"/>
  <c r="AC90" i="8"/>
  <c r="AD90" i="8"/>
  <c r="AH92" i="10"/>
  <c r="AI91" i="10"/>
  <c r="AJ91" i="10" s="1"/>
  <c r="AK91" i="10" s="1"/>
  <c r="U92" i="10"/>
  <c r="V92" i="10" s="1"/>
  <c r="W92" i="10" s="1"/>
  <c r="T93" i="10"/>
  <c r="AA92" i="10"/>
  <c r="AB91" i="10"/>
  <c r="AC91" i="10" s="1"/>
  <c r="AD91" i="10" s="1"/>
  <c r="N91" i="10"/>
  <c r="O91" i="10" s="1"/>
  <c r="P91" i="10" s="1"/>
  <c r="M92" i="10"/>
  <c r="AH91" i="8"/>
  <c r="AI90" i="8"/>
  <c r="V91" i="8"/>
  <c r="W91" i="8"/>
  <c r="AJ89" i="8"/>
  <c r="AK89" i="8"/>
  <c r="T93" i="8"/>
  <c r="U92" i="8"/>
  <c r="P90" i="8"/>
  <c r="O90" i="8"/>
  <c r="N91" i="8"/>
  <c r="M92" i="8"/>
  <c r="AA93" i="8" l="1"/>
  <c r="AB92" i="8"/>
  <c r="AC91" i="8"/>
  <c r="AD91" i="8"/>
  <c r="M93" i="10"/>
  <c r="N92" i="10"/>
  <c r="O92" i="10" s="1"/>
  <c r="P92" i="10" s="1"/>
  <c r="AA93" i="10"/>
  <c r="AB92" i="10"/>
  <c r="AC92" i="10" s="1"/>
  <c r="AD92" i="10" s="1"/>
  <c r="T94" i="10"/>
  <c r="U93" i="10"/>
  <c r="V93" i="10" s="1"/>
  <c r="W93" i="10" s="1"/>
  <c r="AI92" i="10"/>
  <c r="AJ92" i="10" s="1"/>
  <c r="AK92" i="10" s="1"/>
  <c r="AH93" i="10"/>
  <c r="W92" i="8"/>
  <c r="V92" i="8"/>
  <c r="U93" i="8"/>
  <c r="T94" i="8"/>
  <c r="P91" i="8"/>
  <c r="O91" i="8"/>
  <c r="AK90" i="8"/>
  <c r="AJ90" i="8"/>
  <c r="N92" i="8"/>
  <c r="M93" i="8"/>
  <c r="AI91" i="8"/>
  <c r="AH92" i="8"/>
  <c r="AC92" i="8" l="1"/>
  <c r="AD92" i="8"/>
  <c r="AB93" i="8"/>
  <c r="AA94" i="8"/>
  <c r="U94" i="10"/>
  <c r="V94" i="10" s="1"/>
  <c r="W94" i="10" s="1"/>
  <c r="T95" i="10"/>
  <c r="AA94" i="10"/>
  <c r="AB93" i="10"/>
  <c r="AC93" i="10" s="1"/>
  <c r="AD93" i="10" s="1"/>
  <c r="AI93" i="10"/>
  <c r="AJ93" i="10" s="1"/>
  <c r="AK93" i="10" s="1"/>
  <c r="AH94" i="10"/>
  <c r="M94" i="10"/>
  <c r="N93" i="10"/>
  <c r="O93" i="10" s="1"/>
  <c r="P93" i="10" s="1"/>
  <c r="U94" i="8"/>
  <c r="T95" i="8"/>
  <c r="W93" i="8"/>
  <c r="V93" i="8"/>
  <c r="M94" i="8"/>
  <c r="N93" i="8"/>
  <c r="AH93" i="8"/>
  <c r="AI92" i="8"/>
  <c r="AK91" i="8"/>
  <c r="AJ91" i="8"/>
  <c r="O92" i="8"/>
  <c r="P92" i="8"/>
  <c r="AB94" i="8" l="1"/>
  <c r="AA95" i="8"/>
  <c r="AD93" i="8"/>
  <c r="AC93" i="8"/>
  <c r="AA95" i="10"/>
  <c r="AB94" i="10"/>
  <c r="AC94" i="10" s="1"/>
  <c r="AD94" i="10" s="1"/>
  <c r="M95" i="10"/>
  <c r="N94" i="10"/>
  <c r="O94" i="10" s="1"/>
  <c r="P94" i="10" s="1"/>
  <c r="AI94" i="10"/>
  <c r="AJ94" i="10" s="1"/>
  <c r="AK94" i="10" s="1"/>
  <c r="AH95" i="10"/>
  <c r="U95" i="10"/>
  <c r="V95" i="10" s="1"/>
  <c r="W95" i="10" s="1"/>
  <c r="T96" i="10"/>
  <c r="P93" i="8"/>
  <c r="O93" i="8"/>
  <c r="N94" i="8"/>
  <c r="M95" i="8"/>
  <c r="AH94" i="8"/>
  <c r="AI93" i="8"/>
  <c r="U95" i="8"/>
  <c r="T96" i="8"/>
  <c r="AJ92" i="8"/>
  <c r="AK92" i="8"/>
  <c r="V94" i="8"/>
  <c r="W94" i="8"/>
  <c r="AB95" i="8" l="1"/>
  <c r="AA96" i="8"/>
  <c r="AD94" i="8"/>
  <c r="AC94" i="8"/>
  <c r="AH96" i="10"/>
  <c r="AI95" i="10"/>
  <c r="AJ95" i="10" s="1"/>
  <c r="AK95" i="10" s="1"/>
  <c r="N95" i="10"/>
  <c r="O95" i="10" s="1"/>
  <c r="P95" i="10" s="1"/>
  <c r="M96" i="10"/>
  <c r="T97" i="10"/>
  <c r="U96" i="10"/>
  <c r="V96" i="10" s="1"/>
  <c r="W96" i="10" s="1"/>
  <c r="AB95" i="10"/>
  <c r="AC95" i="10" s="1"/>
  <c r="AD95" i="10" s="1"/>
  <c r="AA96" i="10"/>
  <c r="U96" i="8"/>
  <c r="T97" i="8"/>
  <c r="AI94" i="8"/>
  <c r="AH95" i="8"/>
  <c r="P94" i="8"/>
  <c r="O94" i="8"/>
  <c r="W95" i="8"/>
  <c r="V95" i="8"/>
  <c r="AJ93" i="8"/>
  <c r="AK93" i="8"/>
  <c r="M96" i="8"/>
  <c r="N95" i="8"/>
  <c r="AA97" i="8" l="1"/>
  <c r="AB96" i="8"/>
  <c r="AD95" i="8"/>
  <c r="AC95" i="8"/>
  <c r="M97" i="10"/>
  <c r="N96" i="10"/>
  <c r="O96" i="10" s="1"/>
  <c r="P96" i="10" s="1"/>
  <c r="AH97" i="10"/>
  <c r="AI96" i="10"/>
  <c r="AJ96" i="10" s="1"/>
  <c r="AK96" i="10" s="1"/>
  <c r="AA97" i="10"/>
  <c r="AB96" i="10"/>
  <c r="AC96" i="10" s="1"/>
  <c r="AD96" i="10" s="1"/>
  <c r="U97" i="10"/>
  <c r="V97" i="10" s="1"/>
  <c r="W97" i="10" s="1"/>
  <c r="T98" i="10"/>
  <c r="AK94" i="8"/>
  <c r="AJ94" i="8"/>
  <c r="AH96" i="8"/>
  <c r="AI95" i="8"/>
  <c r="U97" i="8"/>
  <c r="T98" i="8"/>
  <c r="O95" i="8"/>
  <c r="P95" i="8"/>
  <c r="N96" i="8"/>
  <c r="M97" i="8"/>
  <c r="V96" i="8"/>
  <c r="W96" i="8"/>
  <c r="AD96" i="8" l="1"/>
  <c r="AC96" i="8"/>
  <c r="AB97" i="8"/>
  <c r="AA98" i="8"/>
  <c r="AA98" i="10"/>
  <c r="AB97" i="10"/>
  <c r="AC97" i="10" s="1"/>
  <c r="AD97" i="10" s="1"/>
  <c r="AI97" i="10"/>
  <c r="AJ97" i="10" s="1"/>
  <c r="AK97" i="10" s="1"/>
  <c r="AH98" i="10"/>
  <c r="T99" i="10"/>
  <c r="U98" i="10"/>
  <c r="V98" i="10" s="1"/>
  <c r="W98" i="10" s="1"/>
  <c r="N97" i="10"/>
  <c r="O97" i="10" s="1"/>
  <c r="P97" i="10" s="1"/>
  <c r="M98" i="10"/>
  <c r="M98" i="8"/>
  <c r="N97" i="8"/>
  <c r="U98" i="8"/>
  <c r="T99" i="8"/>
  <c r="AH97" i="8"/>
  <c r="AI96" i="8"/>
  <c r="AJ95" i="8"/>
  <c r="AK95" i="8"/>
  <c r="P96" i="8"/>
  <c r="O96" i="8"/>
  <c r="V97" i="8"/>
  <c r="W97" i="8"/>
  <c r="AB98" i="8" l="1"/>
  <c r="AA99" i="8"/>
  <c r="AD97" i="8"/>
  <c r="AC97" i="8"/>
  <c r="AA99" i="10"/>
  <c r="AB98" i="10"/>
  <c r="AC98" i="10" s="1"/>
  <c r="AD98" i="10" s="1"/>
  <c r="AI98" i="10"/>
  <c r="AJ98" i="10" s="1"/>
  <c r="AK98" i="10" s="1"/>
  <c r="AH99" i="10"/>
  <c r="M99" i="10"/>
  <c r="N98" i="10"/>
  <c r="O98" i="10" s="1"/>
  <c r="P98" i="10" s="1"/>
  <c r="U99" i="10"/>
  <c r="V99" i="10" s="1"/>
  <c r="W99" i="10" s="1"/>
  <c r="T100" i="10"/>
  <c r="AK96" i="8"/>
  <c r="AJ96" i="8"/>
  <c r="W98" i="8"/>
  <c r="V98" i="8"/>
  <c r="T100" i="8"/>
  <c r="U99" i="8"/>
  <c r="P97" i="8"/>
  <c r="O97" i="8"/>
  <c r="AH98" i="8"/>
  <c r="AI97" i="8"/>
  <c r="M99" i="8"/>
  <c r="N98" i="8"/>
  <c r="AB99" i="8" l="1"/>
  <c r="AA100" i="8"/>
  <c r="AC98" i="8"/>
  <c r="AD98" i="8"/>
  <c r="T101" i="10"/>
  <c r="U100" i="10"/>
  <c r="V100" i="10" s="1"/>
  <c r="W100" i="10" s="1"/>
  <c r="AH100" i="10"/>
  <c r="AI99" i="10"/>
  <c r="AJ99" i="10" s="1"/>
  <c r="AK99" i="10" s="1"/>
  <c r="AA100" i="10"/>
  <c r="AB99" i="10"/>
  <c r="AC99" i="10" s="1"/>
  <c r="AD99" i="10" s="1"/>
  <c r="M100" i="10"/>
  <c r="N99" i="10"/>
  <c r="O99" i="10" s="1"/>
  <c r="P99" i="10" s="1"/>
  <c r="W99" i="8"/>
  <c r="V99" i="8"/>
  <c r="P98" i="8"/>
  <c r="O98" i="8"/>
  <c r="T101" i="8"/>
  <c r="U100" i="8"/>
  <c r="N99" i="8"/>
  <c r="M100" i="8"/>
  <c r="AK97" i="8"/>
  <c r="AJ97" i="8"/>
  <c r="AH99" i="8"/>
  <c r="AI98" i="8"/>
  <c r="AA101" i="8" l="1"/>
  <c r="AB100" i="8"/>
  <c r="AD99" i="8"/>
  <c r="AC99" i="8"/>
  <c r="AA101" i="10"/>
  <c r="AB100" i="10"/>
  <c r="AC100" i="10" s="1"/>
  <c r="AD100" i="10" s="1"/>
  <c r="AH101" i="10"/>
  <c r="AI100" i="10"/>
  <c r="AJ100" i="10" s="1"/>
  <c r="AK100" i="10" s="1"/>
  <c r="U101" i="10"/>
  <c r="V101" i="10" s="1"/>
  <c r="W101" i="10" s="1"/>
  <c r="T102" i="10"/>
  <c r="N100" i="10"/>
  <c r="O100" i="10" s="1"/>
  <c r="P100" i="10" s="1"/>
  <c r="M101" i="10"/>
  <c r="T102" i="8"/>
  <c r="U101" i="8"/>
  <c r="AI99" i="8"/>
  <c r="AH100" i="8"/>
  <c r="N100" i="8"/>
  <c r="M101" i="8"/>
  <c r="W100" i="8"/>
  <c r="V100" i="8"/>
  <c r="AK98" i="8"/>
  <c r="AJ98" i="8"/>
  <c r="P99" i="8"/>
  <c r="O99" i="8"/>
  <c r="AD100" i="8" l="1"/>
  <c r="AC100" i="8"/>
  <c r="AB101" i="8"/>
  <c r="AA102" i="8"/>
  <c r="M102" i="10"/>
  <c r="N101" i="10"/>
  <c r="O101" i="10" s="1"/>
  <c r="P101" i="10" s="1"/>
  <c r="AI101" i="10"/>
  <c r="AJ101" i="10" s="1"/>
  <c r="AK101" i="10" s="1"/>
  <c r="AH102" i="10"/>
  <c r="U102" i="10"/>
  <c r="V102" i="10" s="1"/>
  <c r="W102" i="10" s="1"/>
  <c r="T103" i="10"/>
  <c r="AB101" i="10"/>
  <c r="AC101" i="10" s="1"/>
  <c r="AD101" i="10" s="1"/>
  <c r="AA102" i="10"/>
  <c r="O100" i="8"/>
  <c r="P100" i="8"/>
  <c r="AK99" i="8"/>
  <c r="AJ99" i="8"/>
  <c r="W101" i="8"/>
  <c r="V101" i="8"/>
  <c r="AH101" i="8"/>
  <c r="AI100" i="8"/>
  <c r="T103" i="8"/>
  <c r="U102" i="8"/>
  <c r="M102" i="8"/>
  <c r="N101" i="8"/>
  <c r="AB102" i="8" l="1"/>
  <c r="AA103" i="8"/>
  <c r="AD101" i="8"/>
  <c r="AC101" i="8"/>
  <c r="U103" i="10"/>
  <c r="V103" i="10" s="1"/>
  <c r="W103" i="10" s="1"/>
  <c r="T104" i="10"/>
  <c r="AB102" i="10"/>
  <c r="AC102" i="10" s="1"/>
  <c r="AD102" i="10" s="1"/>
  <c r="AA103" i="10"/>
  <c r="AH103" i="10"/>
  <c r="AI102" i="10"/>
  <c r="AJ102" i="10" s="1"/>
  <c r="AK102" i="10" s="1"/>
  <c r="M103" i="10"/>
  <c r="N102" i="10"/>
  <c r="O102" i="10" s="1"/>
  <c r="P102" i="10" s="1"/>
  <c r="T104" i="8"/>
  <c r="U103" i="8"/>
  <c r="AH102" i="8"/>
  <c r="AI101" i="8"/>
  <c r="V102" i="8"/>
  <c r="W102" i="8"/>
  <c r="AK100" i="8"/>
  <c r="AJ100" i="8"/>
  <c r="P101" i="8"/>
  <c r="O101" i="8"/>
  <c r="M103" i="8"/>
  <c r="N102" i="8"/>
  <c r="AB103" i="8" l="1"/>
  <c r="AA104" i="8"/>
  <c r="AD102" i="8"/>
  <c r="AC102" i="8"/>
  <c r="M104" i="10"/>
  <c r="N103" i="10"/>
  <c r="O103" i="10" s="1"/>
  <c r="P103" i="10" s="1"/>
  <c r="AH104" i="10"/>
  <c r="AI103" i="10"/>
  <c r="AJ103" i="10" s="1"/>
  <c r="AK103" i="10" s="1"/>
  <c r="AA104" i="10"/>
  <c r="AB103" i="10"/>
  <c r="AC103" i="10" s="1"/>
  <c r="AD103" i="10" s="1"/>
  <c r="T105" i="10"/>
  <c r="U104" i="10"/>
  <c r="V104" i="10" s="1"/>
  <c r="W104" i="10" s="1"/>
  <c r="AH103" i="8"/>
  <c r="AI102" i="8"/>
  <c r="AJ101" i="8"/>
  <c r="AK101" i="8"/>
  <c r="W103" i="8"/>
  <c r="V103" i="8"/>
  <c r="P102" i="8"/>
  <c r="O102" i="8"/>
  <c r="N103" i="8"/>
  <c r="M104" i="8"/>
  <c r="T105" i="8"/>
  <c r="U104" i="8"/>
  <c r="AA105" i="8" l="1"/>
  <c r="AB104" i="8"/>
  <c r="AD103" i="8"/>
  <c r="AC103" i="8"/>
  <c r="AI104" i="10"/>
  <c r="AJ104" i="10" s="1"/>
  <c r="AK104" i="10" s="1"/>
  <c r="AH105" i="10"/>
  <c r="T106" i="10"/>
  <c r="U105" i="10"/>
  <c r="V105" i="10" s="1"/>
  <c r="W105" i="10" s="1"/>
  <c r="AB104" i="10"/>
  <c r="AC104" i="10" s="1"/>
  <c r="AD104" i="10" s="1"/>
  <c r="AA105" i="10"/>
  <c r="N104" i="10"/>
  <c r="O104" i="10" s="1"/>
  <c r="P104" i="10" s="1"/>
  <c r="M105" i="10"/>
  <c r="AH104" i="8"/>
  <c r="AI103" i="8"/>
  <c r="W104" i="8"/>
  <c r="V104" i="8"/>
  <c r="M105" i="8"/>
  <c r="N104" i="8"/>
  <c r="AK102" i="8"/>
  <c r="AJ102" i="8"/>
  <c r="U105" i="8"/>
  <c r="T106" i="8"/>
  <c r="P103" i="8"/>
  <c r="O103" i="8"/>
  <c r="AC104" i="8" l="1"/>
  <c r="AD104" i="8"/>
  <c r="AA106" i="8"/>
  <c r="AB105" i="8"/>
  <c r="M106" i="10"/>
  <c r="N105" i="10"/>
  <c r="O105" i="10" s="1"/>
  <c r="P105" i="10" s="1"/>
  <c r="T107" i="10"/>
  <c r="U106" i="10"/>
  <c r="V106" i="10" s="1"/>
  <c r="W106" i="10" s="1"/>
  <c r="AI105" i="10"/>
  <c r="AJ105" i="10" s="1"/>
  <c r="AK105" i="10" s="1"/>
  <c r="AH106" i="10"/>
  <c r="AA106" i="10"/>
  <c r="AB105" i="10"/>
  <c r="AC105" i="10" s="1"/>
  <c r="AD105" i="10" s="1"/>
  <c r="T107" i="8"/>
  <c r="U106" i="8"/>
  <c r="M106" i="8"/>
  <c r="N105" i="8"/>
  <c r="AK103" i="8"/>
  <c r="AJ103" i="8"/>
  <c r="W105" i="8"/>
  <c r="V105" i="8"/>
  <c r="O104" i="8"/>
  <c r="P104" i="8"/>
  <c r="AH105" i="8"/>
  <c r="AI104" i="8"/>
  <c r="AC105" i="8" l="1"/>
  <c r="AD105" i="8"/>
  <c r="AA107" i="8"/>
  <c r="AB106" i="8"/>
  <c r="AI106" i="10"/>
  <c r="AJ106" i="10" s="1"/>
  <c r="AK106" i="10" s="1"/>
  <c r="AH107" i="10"/>
  <c r="AA107" i="10"/>
  <c r="AB106" i="10"/>
  <c r="AC106" i="10" s="1"/>
  <c r="AD106" i="10" s="1"/>
  <c r="U107" i="10"/>
  <c r="V107" i="10" s="1"/>
  <c r="W107" i="10" s="1"/>
  <c r="T108" i="10"/>
  <c r="M107" i="10"/>
  <c r="N106" i="10"/>
  <c r="O106" i="10" s="1"/>
  <c r="P106" i="10" s="1"/>
  <c r="M107" i="8"/>
  <c r="N106" i="8"/>
  <c r="AK104" i="8"/>
  <c r="AJ104" i="8"/>
  <c r="V106" i="8"/>
  <c r="W106" i="8"/>
  <c r="P105" i="8"/>
  <c r="O105" i="8"/>
  <c r="AI105" i="8"/>
  <c r="AH106" i="8"/>
  <c r="T108" i="8"/>
  <c r="U107" i="8"/>
  <c r="AC106" i="8" l="1"/>
  <c r="AD106" i="8"/>
  <c r="AB107" i="8"/>
  <c r="AA108" i="8"/>
  <c r="AA108" i="10"/>
  <c r="AB107" i="10"/>
  <c r="AC107" i="10" s="1"/>
  <c r="AD107" i="10" s="1"/>
  <c r="N107" i="10"/>
  <c r="O107" i="10" s="1"/>
  <c r="P107" i="10" s="1"/>
  <c r="M108" i="10"/>
  <c r="AI107" i="10"/>
  <c r="AJ107" i="10" s="1"/>
  <c r="AK107" i="10" s="1"/>
  <c r="AH108" i="10"/>
  <c r="U108" i="10"/>
  <c r="V108" i="10" s="1"/>
  <c r="W108" i="10" s="1"/>
  <c r="T109" i="10"/>
  <c r="AH107" i="8"/>
  <c r="AI106" i="8"/>
  <c r="W107" i="8"/>
  <c r="V107" i="8"/>
  <c r="P106" i="8"/>
  <c r="O106" i="8"/>
  <c r="AK105" i="8"/>
  <c r="AJ105" i="8"/>
  <c r="T109" i="8"/>
  <c r="U108" i="8"/>
  <c r="M108" i="8"/>
  <c r="N107" i="8"/>
  <c r="AB108" i="8" l="1"/>
  <c r="AA109" i="8"/>
  <c r="AD107" i="8"/>
  <c r="AC107" i="8"/>
  <c r="AH109" i="10"/>
  <c r="AI108" i="10"/>
  <c r="AJ108" i="10" s="1"/>
  <c r="AK108" i="10" s="1"/>
  <c r="U109" i="10"/>
  <c r="V109" i="10" s="1"/>
  <c r="W109" i="10" s="1"/>
  <c r="T110" i="10"/>
  <c r="N108" i="10"/>
  <c r="O108" i="10" s="1"/>
  <c r="P108" i="10" s="1"/>
  <c r="M109" i="10"/>
  <c r="AA109" i="10"/>
  <c r="AB108" i="10"/>
  <c r="AC108" i="10" s="1"/>
  <c r="AD108" i="10" s="1"/>
  <c r="N108" i="8"/>
  <c r="M109" i="8"/>
  <c r="P107" i="8"/>
  <c r="O107" i="8"/>
  <c r="W108" i="8"/>
  <c r="V108" i="8"/>
  <c r="AK106" i="8"/>
  <c r="AJ106" i="8"/>
  <c r="T110" i="8"/>
  <c r="U109" i="8"/>
  <c r="AH108" i="8"/>
  <c r="AI107" i="8"/>
  <c r="AB109" i="8" l="1"/>
  <c r="AA110" i="8"/>
  <c r="AC108" i="8"/>
  <c r="AD108" i="8"/>
  <c r="AA110" i="10"/>
  <c r="AB109" i="10"/>
  <c r="AC109" i="10" s="1"/>
  <c r="AD109" i="10" s="1"/>
  <c r="M110" i="10"/>
  <c r="N109" i="10"/>
  <c r="O109" i="10" s="1"/>
  <c r="P109" i="10" s="1"/>
  <c r="U110" i="10"/>
  <c r="V110" i="10" s="1"/>
  <c r="W110" i="10" s="1"/>
  <c r="T111" i="10"/>
  <c r="AH110" i="10"/>
  <c r="AI109" i="10"/>
  <c r="AJ109" i="10" s="1"/>
  <c r="AK109" i="10" s="1"/>
  <c r="AK107" i="8"/>
  <c r="AJ107" i="8"/>
  <c r="M110" i="8"/>
  <c r="N109" i="8"/>
  <c r="P108" i="8"/>
  <c r="O108" i="8"/>
  <c r="W109" i="8"/>
  <c r="V109" i="8"/>
  <c r="AH109" i="8"/>
  <c r="AI108" i="8"/>
  <c r="U110" i="8"/>
  <c r="T111" i="8"/>
  <c r="AB110" i="8" l="1"/>
  <c r="AA111" i="8"/>
  <c r="AD109" i="8"/>
  <c r="AC109" i="8"/>
  <c r="AI110" i="10"/>
  <c r="AJ110" i="10" s="1"/>
  <c r="AK110" i="10" s="1"/>
  <c r="AH111" i="10"/>
  <c r="U111" i="10"/>
  <c r="V111" i="10" s="1"/>
  <c r="W111" i="10" s="1"/>
  <c r="T112" i="10"/>
  <c r="M111" i="10"/>
  <c r="N110" i="10"/>
  <c r="O110" i="10" s="1"/>
  <c r="P110" i="10" s="1"/>
  <c r="AB110" i="10"/>
  <c r="AC110" i="10" s="1"/>
  <c r="AD110" i="10" s="1"/>
  <c r="AA111" i="10"/>
  <c r="M111" i="8"/>
  <c r="N110" i="8"/>
  <c r="P109" i="8"/>
  <c r="O109" i="8"/>
  <c r="AK108" i="8"/>
  <c r="AJ108" i="8"/>
  <c r="U111" i="8"/>
  <c r="T112" i="8"/>
  <c r="W110" i="8"/>
  <c r="V110" i="8"/>
  <c r="AI109" i="8"/>
  <c r="AH110" i="8"/>
  <c r="AA112" i="8" l="1"/>
  <c r="AB111" i="8"/>
  <c r="AC110" i="8"/>
  <c r="AD110" i="8"/>
  <c r="M112" i="10"/>
  <c r="N111" i="10"/>
  <c r="O111" i="10" s="1"/>
  <c r="P111" i="10" s="1"/>
  <c r="U112" i="10"/>
  <c r="V112" i="10" s="1"/>
  <c r="W112" i="10" s="1"/>
  <c r="T113" i="10"/>
  <c r="AH112" i="10"/>
  <c r="AI111" i="10"/>
  <c r="AJ111" i="10" s="1"/>
  <c r="AK111" i="10" s="1"/>
  <c r="AA112" i="10"/>
  <c r="AB111" i="10"/>
  <c r="AC111" i="10" s="1"/>
  <c r="AD111" i="10" s="1"/>
  <c r="W111" i="8"/>
  <c r="V111" i="8"/>
  <c r="T113" i="8"/>
  <c r="U112" i="8"/>
  <c r="AH111" i="8"/>
  <c r="AI110" i="8"/>
  <c r="P110" i="8"/>
  <c r="O110" i="8"/>
  <c r="AK109" i="8"/>
  <c r="AJ109" i="8"/>
  <c r="M112" i="8"/>
  <c r="N111" i="8"/>
  <c r="AD111" i="8" l="1"/>
  <c r="AC111" i="8"/>
  <c r="AB112" i="8"/>
  <c r="AA113" i="8"/>
  <c r="AH113" i="10"/>
  <c r="AI112" i="10"/>
  <c r="AJ112" i="10" s="1"/>
  <c r="AK112" i="10" s="1"/>
  <c r="AB112" i="10"/>
  <c r="AC112" i="10" s="1"/>
  <c r="AD112" i="10" s="1"/>
  <c r="AA113" i="10"/>
  <c r="U113" i="10"/>
  <c r="V113" i="10" s="1"/>
  <c r="W113" i="10" s="1"/>
  <c r="T114" i="10"/>
  <c r="M113" i="10"/>
  <c r="N112" i="10"/>
  <c r="O112" i="10" s="1"/>
  <c r="P112" i="10" s="1"/>
  <c r="P111" i="8"/>
  <c r="O111" i="8"/>
  <c r="AH112" i="8"/>
  <c r="AI111" i="8"/>
  <c r="T114" i="8"/>
  <c r="U113" i="8"/>
  <c r="AJ110" i="8"/>
  <c r="AK110" i="8"/>
  <c r="N112" i="8"/>
  <c r="M113" i="8"/>
  <c r="W112" i="8"/>
  <c r="V112" i="8"/>
  <c r="AB113" i="8" l="1"/>
  <c r="AA114" i="8"/>
  <c r="AD112" i="8"/>
  <c r="AC112" i="8"/>
  <c r="M114" i="10"/>
  <c r="N113" i="10"/>
  <c r="O113" i="10" s="1"/>
  <c r="P113" i="10" s="1"/>
  <c r="U114" i="10"/>
  <c r="V114" i="10" s="1"/>
  <c r="W114" i="10" s="1"/>
  <c r="T115" i="10"/>
  <c r="AB113" i="10"/>
  <c r="AC113" i="10" s="1"/>
  <c r="AD113" i="10" s="1"/>
  <c r="AA114" i="10"/>
  <c r="AI113" i="10"/>
  <c r="AJ113" i="10" s="1"/>
  <c r="AK113" i="10" s="1"/>
  <c r="AH114" i="10"/>
  <c r="AK111" i="8"/>
  <c r="AJ111" i="8"/>
  <c r="P112" i="8"/>
  <c r="O112" i="8"/>
  <c r="W113" i="8"/>
  <c r="V113" i="8"/>
  <c r="AH113" i="8"/>
  <c r="AI112" i="8"/>
  <c r="M114" i="8"/>
  <c r="N113" i="8"/>
  <c r="U114" i="8"/>
  <c r="T115" i="8"/>
  <c r="AA115" i="8" l="1"/>
  <c r="AB114" i="8"/>
  <c r="AC113" i="8"/>
  <c r="AD113" i="8"/>
  <c r="AA115" i="10"/>
  <c r="AB114" i="10"/>
  <c r="AC114" i="10" s="1"/>
  <c r="AD114" i="10" s="1"/>
  <c r="AH115" i="10"/>
  <c r="AI114" i="10"/>
  <c r="AJ114" i="10" s="1"/>
  <c r="AK114" i="10" s="1"/>
  <c r="U115" i="10"/>
  <c r="V115" i="10" s="1"/>
  <c r="W115" i="10" s="1"/>
  <c r="T116" i="10"/>
  <c r="M115" i="10"/>
  <c r="N114" i="10"/>
  <c r="O114" i="10" s="1"/>
  <c r="P114" i="10" s="1"/>
  <c r="AK112" i="8"/>
  <c r="AJ112" i="8"/>
  <c r="M115" i="8"/>
  <c r="N114" i="8"/>
  <c r="O113" i="8"/>
  <c r="P113" i="8"/>
  <c r="AH114" i="8"/>
  <c r="AI113" i="8"/>
  <c r="T116" i="8"/>
  <c r="U115" i="8"/>
  <c r="W114" i="8"/>
  <c r="V114" i="8"/>
  <c r="AC114" i="8" l="1"/>
  <c r="AD114" i="8"/>
  <c r="AA116" i="8"/>
  <c r="AB115" i="8"/>
  <c r="M116" i="10"/>
  <c r="N115" i="10"/>
  <c r="O115" i="10" s="1"/>
  <c r="P115" i="10" s="1"/>
  <c r="AH116" i="10"/>
  <c r="AI115" i="10"/>
  <c r="AJ115" i="10" s="1"/>
  <c r="AK115" i="10" s="1"/>
  <c r="U116" i="10"/>
  <c r="V116" i="10" s="1"/>
  <c r="W116" i="10" s="1"/>
  <c r="T117" i="10"/>
  <c r="AA116" i="10"/>
  <c r="AB115" i="10"/>
  <c r="AC115" i="10" s="1"/>
  <c r="AD115" i="10" s="1"/>
  <c r="U116" i="8"/>
  <c r="T117" i="8"/>
  <c r="P114" i="8"/>
  <c r="O114" i="8"/>
  <c r="AI114" i="8"/>
  <c r="AH115" i="8"/>
  <c r="M116" i="8"/>
  <c r="N115" i="8"/>
  <c r="V115" i="8"/>
  <c r="W115" i="8"/>
  <c r="AK113" i="8"/>
  <c r="AJ113" i="8"/>
  <c r="AB116" i="8" l="1"/>
  <c r="AA117" i="8"/>
  <c r="AC115" i="8"/>
  <c r="AD115" i="8"/>
  <c r="T118" i="10"/>
  <c r="U117" i="10"/>
  <c r="V117" i="10" s="1"/>
  <c r="W117" i="10" s="1"/>
  <c r="N116" i="10"/>
  <c r="O116" i="10" s="1"/>
  <c r="P116" i="10" s="1"/>
  <c r="M117" i="10"/>
  <c r="AB116" i="10"/>
  <c r="AC116" i="10" s="1"/>
  <c r="AD116" i="10" s="1"/>
  <c r="AA117" i="10"/>
  <c r="AI116" i="10"/>
  <c r="AJ116" i="10" s="1"/>
  <c r="AK116" i="10" s="1"/>
  <c r="AH117" i="10"/>
  <c r="M117" i="8"/>
  <c r="N116" i="8"/>
  <c r="P115" i="8"/>
  <c r="O115" i="8"/>
  <c r="AK114" i="8"/>
  <c r="AJ114" i="8"/>
  <c r="U117" i="8"/>
  <c r="T118" i="8"/>
  <c r="AH116" i="8"/>
  <c r="AI115" i="8"/>
  <c r="W116" i="8"/>
  <c r="V116" i="8"/>
  <c r="AB117" i="8" l="1"/>
  <c r="AA118" i="8"/>
  <c r="AC116" i="8"/>
  <c r="AD116" i="8"/>
  <c r="AA118" i="10"/>
  <c r="AB117" i="10"/>
  <c r="AC117" i="10" s="1"/>
  <c r="AD117" i="10" s="1"/>
  <c r="N117" i="10"/>
  <c r="O117" i="10" s="1"/>
  <c r="P117" i="10" s="1"/>
  <c r="M118" i="10"/>
  <c r="AI117" i="10"/>
  <c r="AJ117" i="10" s="1"/>
  <c r="AK117" i="10" s="1"/>
  <c r="AH118" i="10"/>
  <c r="U118" i="10"/>
  <c r="V118" i="10" s="1"/>
  <c r="W118" i="10" s="1"/>
  <c r="T119" i="10"/>
  <c r="U118" i="8"/>
  <c r="T119" i="8"/>
  <c r="P116" i="8"/>
  <c r="O116" i="8"/>
  <c r="W117" i="8"/>
  <c r="V117" i="8"/>
  <c r="N117" i="8"/>
  <c r="M118" i="8"/>
  <c r="AK115" i="8"/>
  <c r="AJ115" i="8"/>
  <c r="AH117" i="8"/>
  <c r="AI116" i="8"/>
  <c r="AB118" i="8" l="1"/>
  <c r="AA119" i="8"/>
  <c r="AD117" i="8"/>
  <c r="AC117" i="8"/>
  <c r="T120" i="10"/>
  <c r="U119" i="10"/>
  <c r="V119" i="10" s="1"/>
  <c r="W119" i="10" s="1"/>
  <c r="AH119" i="10"/>
  <c r="AI118" i="10"/>
  <c r="AJ118" i="10" s="1"/>
  <c r="AK118" i="10" s="1"/>
  <c r="N118" i="10"/>
  <c r="O118" i="10" s="1"/>
  <c r="P118" i="10" s="1"/>
  <c r="M119" i="10"/>
  <c r="AB118" i="10"/>
  <c r="AC118" i="10" s="1"/>
  <c r="AD118" i="10" s="1"/>
  <c r="AA119" i="10"/>
  <c r="N118" i="8"/>
  <c r="M119" i="8"/>
  <c r="AK116" i="8"/>
  <c r="AJ116" i="8"/>
  <c r="U119" i="8"/>
  <c r="T120" i="8"/>
  <c r="O117" i="8"/>
  <c r="P117" i="8"/>
  <c r="AI117" i="8"/>
  <c r="AH118" i="8"/>
  <c r="V118" i="8"/>
  <c r="W118" i="8"/>
  <c r="AB119" i="8" l="1"/>
  <c r="AA120" i="8"/>
  <c r="AD118" i="8"/>
  <c r="AC118" i="8"/>
  <c r="AH120" i="10"/>
  <c r="AI119" i="10"/>
  <c r="AJ119" i="10" s="1"/>
  <c r="AK119" i="10" s="1"/>
  <c r="AB119" i="10"/>
  <c r="AC119" i="10" s="1"/>
  <c r="AD119" i="10" s="1"/>
  <c r="AA120" i="10"/>
  <c r="N119" i="10"/>
  <c r="O119" i="10" s="1"/>
  <c r="P119" i="10" s="1"/>
  <c r="M120" i="10"/>
  <c r="U120" i="10"/>
  <c r="V120" i="10" s="1"/>
  <c r="W120" i="10" s="1"/>
  <c r="T121" i="10"/>
  <c r="V119" i="8"/>
  <c r="W119" i="8"/>
  <c r="U120" i="8"/>
  <c r="T121" i="8"/>
  <c r="M120" i="8"/>
  <c r="N119" i="8"/>
  <c r="AH119" i="8"/>
  <c r="AI118" i="8"/>
  <c r="O118" i="8"/>
  <c r="P118" i="8"/>
  <c r="AK117" i="8"/>
  <c r="AJ117" i="8"/>
  <c r="AB120" i="8" l="1"/>
  <c r="AA121" i="8"/>
  <c r="AD119" i="8"/>
  <c r="AC119" i="8"/>
  <c r="N120" i="10"/>
  <c r="O120" i="10" s="1"/>
  <c r="P120" i="10" s="1"/>
  <c r="M121" i="10"/>
  <c r="T122" i="10"/>
  <c r="U121" i="10"/>
  <c r="V121" i="10" s="1"/>
  <c r="W121" i="10" s="1"/>
  <c r="AA121" i="10"/>
  <c r="AB120" i="10"/>
  <c r="AC120" i="10" s="1"/>
  <c r="AD120" i="10" s="1"/>
  <c r="AI120" i="10"/>
  <c r="AJ120" i="10" s="1"/>
  <c r="AK120" i="10" s="1"/>
  <c r="AH121" i="10"/>
  <c r="AH120" i="8"/>
  <c r="AI119" i="8"/>
  <c r="AK118" i="8"/>
  <c r="AJ118" i="8"/>
  <c r="N120" i="8"/>
  <c r="M121" i="8"/>
  <c r="U121" i="8"/>
  <c r="T122" i="8"/>
  <c r="P119" i="8"/>
  <c r="O119" i="8"/>
  <c r="V120" i="8"/>
  <c r="W120" i="8"/>
  <c r="AA122" i="8" l="1"/>
  <c r="AB121" i="8"/>
  <c r="AD120" i="8"/>
  <c r="AC120" i="8"/>
  <c r="AI121" i="10"/>
  <c r="AJ121" i="10" s="1"/>
  <c r="AK121" i="10" s="1"/>
  <c r="AH122" i="10"/>
  <c r="AB121" i="10"/>
  <c r="AC121" i="10" s="1"/>
  <c r="AD121" i="10" s="1"/>
  <c r="AA122" i="10"/>
  <c r="U122" i="10"/>
  <c r="V122" i="10" s="1"/>
  <c r="W122" i="10" s="1"/>
  <c r="T123" i="10"/>
  <c r="N121" i="10"/>
  <c r="O121" i="10" s="1"/>
  <c r="P121" i="10" s="1"/>
  <c r="M122" i="10"/>
  <c r="V121" i="8"/>
  <c r="W121" i="8"/>
  <c r="M122" i="8"/>
  <c r="N121" i="8"/>
  <c r="AK119" i="8"/>
  <c r="AJ119" i="8"/>
  <c r="U122" i="8"/>
  <c r="T123" i="8"/>
  <c r="P120" i="8"/>
  <c r="O120" i="8"/>
  <c r="AI120" i="8"/>
  <c r="AH121" i="8"/>
  <c r="AD121" i="8" l="1"/>
  <c r="AC121" i="8"/>
  <c r="AA123" i="8"/>
  <c r="AB122" i="8"/>
  <c r="M123" i="10"/>
  <c r="N122" i="10"/>
  <c r="O122" i="10" s="1"/>
  <c r="P122" i="10" s="1"/>
  <c r="AB122" i="10"/>
  <c r="AC122" i="10" s="1"/>
  <c r="AD122" i="10" s="1"/>
  <c r="AA123" i="10"/>
  <c r="U123" i="10"/>
  <c r="V123" i="10" s="1"/>
  <c r="W123" i="10" s="1"/>
  <c r="T124" i="10"/>
  <c r="AH123" i="10"/>
  <c r="AI122" i="10"/>
  <c r="AJ122" i="10" s="1"/>
  <c r="AK122" i="10" s="1"/>
  <c r="U123" i="8"/>
  <c r="T124" i="8"/>
  <c r="V122" i="8"/>
  <c r="W122" i="8"/>
  <c r="P121" i="8"/>
  <c r="O121" i="8"/>
  <c r="M123" i="8"/>
  <c r="N122" i="8"/>
  <c r="AH122" i="8"/>
  <c r="AI121" i="8"/>
  <c r="AJ120" i="8"/>
  <c r="AK120" i="8"/>
  <c r="AC122" i="8" l="1"/>
  <c r="AD122" i="8"/>
  <c r="AA124" i="8"/>
  <c r="AB123" i="8"/>
  <c r="AI123" i="10"/>
  <c r="AJ123" i="10" s="1"/>
  <c r="AK123" i="10" s="1"/>
  <c r="AH124" i="10"/>
  <c r="T125" i="10"/>
  <c r="U124" i="10"/>
  <c r="V124" i="10" s="1"/>
  <c r="W124" i="10" s="1"/>
  <c r="AA124" i="10"/>
  <c r="AB123" i="10"/>
  <c r="AC123" i="10" s="1"/>
  <c r="AD123" i="10" s="1"/>
  <c r="N123" i="10"/>
  <c r="O123" i="10" s="1"/>
  <c r="P123" i="10" s="1"/>
  <c r="M124" i="10"/>
  <c r="N123" i="8"/>
  <c r="M124" i="8"/>
  <c r="P122" i="8"/>
  <c r="O122" i="8"/>
  <c r="U124" i="8"/>
  <c r="T125" i="8"/>
  <c r="AK121" i="8"/>
  <c r="AJ121" i="8"/>
  <c r="AH123" i="8"/>
  <c r="AI122" i="8"/>
  <c r="W123" i="8"/>
  <c r="V123" i="8"/>
  <c r="AC123" i="8" l="1"/>
  <c r="AD123" i="8"/>
  <c r="AB124" i="8"/>
  <c r="AA125" i="8"/>
  <c r="U125" i="10"/>
  <c r="V125" i="10" s="1"/>
  <c r="W125" i="10" s="1"/>
  <c r="T126" i="10"/>
  <c r="N124" i="10"/>
  <c r="O124" i="10" s="1"/>
  <c r="P124" i="10" s="1"/>
  <c r="M125" i="10"/>
  <c r="AB124" i="10"/>
  <c r="AC124" i="10" s="1"/>
  <c r="AD124" i="10" s="1"/>
  <c r="AA125" i="10"/>
  <c r="AH125" i="10"/>
  <c r="AI124" i="10"/>
  <c r="AJ124" i="10" s="1"/>
  <c r="AK124" i="10" s="1"/>
  <c r="T126" i="8"/>
  <c r="U125" i="8"/>
  <c r="M125" i="8"/>
  <c r="N124" i="8"/>
  <c r="V124" i="8"/>
  <c r="W124" i="8"/>
  <c r="AK122" i="8"/>
  <c r="AJ122" i="8"/>
  <c r="AI123" i="8"/>
  <c r="AH124" i="8"/>
  <c r="P123" i="8"/>
  <c r="O123" i="8"/>
  <c r="AB125" i="8" l="1"/>
  <c r="AA126" i="8"/>
  <c r="AD124" i="8"/>
  <c r="AC124" i="8"/>
  <c r="AH126" i="10"/>
  <c r="AI125" i="10"/>
  <c r="AJ125" i="10" s="1"/>
  <c r="AK125" i="10" s="1"/>
  <c r="AA126" i="10"/>
  <c r="AB125" i="10"/>
  <c r="AC125" i="10" s="1"/>
  <c r="AD125" i="10" s="1"/>
  <c r="M126" i="10"/>
  <c r="N125" i="10"/>
  <c r="O125" i="10" s="1"/>
  <c r="P125" i="10" s="1"/>
  <c r="U126" i="10"/>
  <c r="V126" i="10" s="1"/>
  <c r="W126" i="10" s="1"/>
  <c r="T127" i="10"/>
  <c r="M126" i="8"/>
  <c r="N125" i="8"/>
  <c r="W125" i="8"/>
  <c r="V125" i="8"/>
  <c r="P124" i="8"/>
  <c r="O124" i="8"/>
  <c r="AH125" i="8"/>
  <c r="AI124" i="8"/>
  <c r="AJ123" i="8"/>
  <c r="AK123" i="8"/>
  <c r="T127" i="8"/>
  <c r="U126" i="8"/>
  <c r="AA127" i="8" l="1"/>
  <c r="AB126" i="8"/>
  <c r="AD125" i="8"/>
  <c r="AC125" i="8"/>
  <c r="N126" i="10"/>
  <c r="O126" i="10" s="1"/>
  <c r="P126" i="10" s="1"/>
  <c r="M127" i="10"/>
  <c r="U127" i="10"/>
  <c r="V127" i="10" s="1"/>
  <c r="W127" i="10" s="1"/>
  <c r="T128" i="10"/>
  <c r="AA127" i="10"/>
  <c r="AB126" i="10"/>
  <c r="AC126" i="10" s="1"/>
  <c r="AD126" i="10" s="1"/>
  <c r="AI126" i="10"/>
  <c r="AJ126" i="10" s="1"/>
  <c r="AK126" i="10" s="1"/>
  <c r="AH127" i="10"/>
  <c r="AK124" i="8"/>
  <c r="AJ124" i="8"/>
  <c r="W126" i="8"/>
  <c r="V126" i="8"/>
  <c r="U127" i="8"/>
  <c r="T128" i="8"/>
  <c r="AI125" i="8"/>
  <c r="AH126" i="8"/>
  <c r="O125" i="8"/>
  <c r="P125" i="8"/>
  <c r="M127" i="8"/>
  <c r="N126" i="8"/>
  <c r="AC126" i="8" l="1"/>
  <c r="AD126" i="8"/>
  <c r="AA128" i="8"/>
  <c r="AB127" i="8"/>
  <c r="AI127" i="10"/>
  <c r="AJ127" i="10" s="1"/>
  <c r="AK127" i="10" s="1"/>
  <c r="AH128" i="10"/>
  <c r="AB127" i="10"/>
  <c r="AC127" i="10" s="1"/>
  <c r="AD127" i="10" s="1"/>
  <c r="AA128" i="10"/>
  <c r="U128" i="10"/>
  <c r="V128" i="10" s="1"/>
  <c r="W128" i="10" s="1"/>
  <c r="T129" i="10"/>
  <c r="M128" i="10"/>
  <c r="N127" i="10"/>
  <c r="O127" i="10" s="1"/>
  <c r="P127" i="10" s="1"/>
  <c r="AH127" i="8"/>
  <c r="AI126" i="8"/>
  <c r="V127" i="8"/>
  <c r="W127" i="8"/>
  <c r="AJ125" i="8"/>
  <c r="AK125" i="8"/>
  <c r="U128" i="8"/>
  <c r="T129" i="8"/>
  <c r="O126" i="8"/>
  <c r="P126" i="8"/>
  <c r="N127" i="8"/>
  <c r="M128" i="8"/>
  <c r="AB128" i="8" l="1"/>
  <c r="AA129" i="8"/>
  <c r="AD127" i="8"/>
  <c r="AC127" i="8"/>
  <c r="M129" i="10"/>
  <c r="N128" i="10"/>
  <c r="O128" i="10" s="1"/>
  <c r="P128" i="10" s="1"/>
  <c r="AB128" i="10"/>
  <c r="AC128" i="10" s="1"/>
  <c r="AD128" i="10" s="1"/>
  <c r="AA129" i="10"/>
  <c r="T130" i="10"/>
  <c r="U129" i="10"/>
  <c r="V129" i="10" s="1"/>
  <c r="W129" i="10" s="1"/>
  <c r="AH129" i="10"/>
  <c r="AI128" i="10"/>
  <c r="AJ128" i="10" s="1"/>
  <c r="AK128" i="10" s="1"/>
  <c r="U129" i="8"/>
  <c r="T130" i="8"/>
  <c r="AH128" i="8"/>
  <c r="AI127" i="8"/>
  <c r="O127" i="8"/>
  <c r="P127" i="8"/>
  <c r="AK126" i="8"/>
  <c r="AJ126" i="8"/>
  <c r="W128" i="8"/>
  <c r="V128" i="8"/>
  <c r="N128" i="8"/>
  <c r="M129" i="8"/>
  <c r="AA130" i="8" l="1"/>
  <c r="AB129" i="8"/>
  <c r="AD128" i="8"/>
  <c r="AC128" i="8"/>
  <c r="AI129" i="10"/>
  <c r="AJ129" i="10" s="1"/>
  <c r="AK129" i="10" s="1"/>
  <c r="AH130" i="10"/>
  <c r="T131" i="10"/>
  <c r="U130" i="10"/>
  <c r="V130" i="10" s="1"/>
  <c r="W130" i="10" s="1"/>
  <c r="AB129" i="10"/>
  <c r="AC129" i="10" s="1"/>
  <c r="AD129" i="10" s="1"/>
  <c r="AA130" i="10"/>
  <c r="N129" i="10"/>
  <c r="O129" i="10" s="1"/>
  <c r="P129" i="10" s="1"/>
  <c r="M130" i="10"/>
  <c r="M130" i="8"/>
  <c r="N129" i="8"/>
  <c r="U130" i="8"/>
  <c r="T131" i="8"/>
  <c r="O128" i="8"/>
  <c r="P128" i="8"/>
  <c r="AJ127" i="8"/>
  <c r="AK127" i="8"/>
  <c r="AH129" i="8"/>
  <c r="AI128" i="8"/>
  <c r="W129" i="8"/>
  <c r="V129" i="8"/>
  <c r="AC129" i="8" l="1"/>
  <c r="AD129" i="8"/>
  <c r="AB130" i="8"/>
  <c r="AA131" i="8"/>
  <c r="N130" i="10"/>
  <c r="O130" i="10" s="1"/>
  <c r="P130" i="10" s="1"/>
  <c r="M131" i="10"/>
  <c r="U131" i="10"/>
  <c r="V131" i="10" s="1"/>
  <c r="W131" i="10" s="1"/>
  <c r="T132" i="10"/>
  <c r="AI130" i="10"/>
  <c r="AJ130" i="10" s="1"/>
  <c r="AK130" i="10" s="1"/>
  <c r="AH131" i="10"/>
  <c r="AB130" i="10"/>
  <c r="AC130" i="10" s="1"/>
  <c r="AD130" i="10" s="1"/>
  <c r="AA131" i="10"/>
  <c r="T132" i="8"/>
  <c r="U131" i="8"/>
  <c r="O129" i="8"/>
  <c r="P129" i="8"/>
  <c r="V130" i="8"/>
  <c r="W130" i="8"/>
  <c r="AJ128" i="8"/>
  <c r="AK128" i="8"/>
  <c r="AH130" i="8"/>
  <c r="AI129" i="8"/>
  <c r="M131" i="8"/>
  <c r="N130" i="8"/>
  <c r="AA132" i="8" l="1"/>
  <c r="AB131" i="8"/>
  <c r="AD130" i="8"/>
  <c r="AC130" i="8"/>
  <c r="AB131" i="10"/>
  <c r="AC131" i="10" s="1"/>
  <c r="AD131" i="10" s="1"/>
  <c r="AA132" i="10"/>
  <c r="U132" i="10"/>
  <c r="V132" i="10" s="1"/>
  <c r="W132" i="10" s="1"/>
  <c r="T133" i="10"/>
  <c r="M132" i="10"/>
  <c r="N131" i="10"/>
  <c r="O131" i="10" s="1"/>
  <c r="P131" i="10" s="1"/>
  <c r="AI131" i="10"/>
  <c r="AJ131" i="10" s="1"/>
  <c r="AK131" i="10" s="1"/>
  <c r="AH132" i="10"/>
  <c r="W131" i="8"/>
  <c r="V131" i="8"/>
  <c r="M132" i="8"/>
  <c r="N131" i="8"/>
  <c r="AK129" i="8"/>
  <c r="AJ129" i="8"/>
  <c r="U132" i="8"/>
  <c r="T133" i="8"/>
  <c r="O130" i="8"/>
  <c r="P130" i="8"/>
  <c r="AH131" i="8"/>
  <c r="AI130" i="8"/>
  <c r="AC131" i="8" l="1"/>
  <c r="AD131" i="8"/>
  <c r="AB132" i="8"/>
  <c r="AA133" i="8"/>
  <c r="U133" i="10"/>
  <c r="V133" i="10" s="1"/>
  <c r="W133" i="10" s="1"/>
  <c r="T134" i="10"/>
  <c r="N132" i="10"/>
  <c r="O132" i="10" s="1"/>
  <c r="P132" i="10" s="1"/>
  <c r="M133" i="10"/>
  <c r="AA133" i="10"/>
  <c r="AB132" i="10"/>
  <c r="AC132" i="10" s="1"/>
  <c r="AD132" i="10" s="1"/>
  <c r="AI132" i="10"/>
  <c r="AJ132" i="10" s="1"/>
  <c r="AK132" i="10" s="1"/>
  <c r="AH133" i="10"/>
  <c r="O131" i="8"/>
  <c r="P131" i="8"/>
  <c r="M133" i="8"/>
  <c r="N132" i="8"/>
  <c r="W132" i="8"/>
  <c r="V132" i="8"/>
  <c r="AJ130" i="8"/>
  <c r="AK130" i="8"/>
  <c r="U133" i="8"/>
  <c r="T134" i="8"/>
  <c r="AI131" i="8"/>
  <c r="AH132" i="8"/>
  <c r="AA134" i="8" l="1"/>
  <c r="AB133" i="8"/>
  <c r="AC132" i="8"/>
  <c r="AD132" i="8"/>
  <c r="AB133" i="10"/>
  <c r="AC133" i="10" s="1"/>
  <c r="AD133" i="10" s="1"/>
  <c r="AA134" i="10"/>
  <c r="AH134" i="10"/>
  <c r="AI133" i="10"/>
  <c r="AJ133" i="10" s="1"/>
  <c r="AK133" i="10" s="1"/>
  <c r="N133" i="10"/>
  <c r="O133" i="10" s="1"/>
  <c r="P133" i="10" s="1"/>
  <c r="M134" i="10"/>
  <c r="U134" i="10"/>
  <c r="V134" i="10" s="1"/>
  <c r="W134" i="10" s="1"/>
  <c r="T135" i="10"/>
  <c r="AH133" i="8"/>
  <c r="AI132" i="8"/>
  <c r="AJ131" i="8"/>
  <c r="AK131" i="8"/>
  <c r="V133" i="8"/>
  <c r="W133" i="8"/>
  <c r="P132" i="8"/>
  <c r="O132" i="8"/>
  <c r="M134" i="8"/>
  <c r="N133" i="8"/>
  <c r="T135" i="8"/>
  <c r="U134" i="8"/>
  <c r="AD133" i="8" l="1"/>
  <c r="AC133" i="8"/>
  <c r="AA135" i="8"/>
  <c r="AB134" i="8"/>
  <c r="AI134" i="10"/>
  <c r="AJ134" i="10" s="1"/>
  <c r="AK134" i="10" s="1"/>
  <c r="AH135" i="10"/>
  <c r="U135" i="10"/>
  <c r="V135" i="10" s="1"/>
  <c r="W135" i="10" s="1"/>
  <c r="T136" i="10"/>
  <c r="M135" i="10"/>
  <c r="N134" i="10"/>
  <c r="O134" i="10" s="1"/>
  <c r="P134" i="10" s="1"/>
  <c r="AB134" i="10"/>
  <c r="AC134" i="10" s="1"/>
  <c r="AD134" i="10" s="1"/>
  <c r="AA135" i="10"/>
  <c r="O133" i="8"/>
  <c r="P133" i="8"/>
  <c r="T136" i="8"/>
  <c r="U135" i="8"/>
  <c r="AI133" i="8"/>
  <c r="AH134" i="8"/>
  <c r="N134" i="8"/>
  <c r="M135" i="8"/>
  <c r="W134" i="8"/>
  <c r="V134" i="8"/>
  <c r="AK132" i="8"/>
  <c r="AJ132" i="8"/>
  <c r="AD134" i="8" l="1"/>
  <c r="AC134" i="8"/>
  <c r="AB135" i="8"/>
  <c r="AA136" i="8"/>
  <c r="AB135" i="10"/>
  <c r="AC135" i="10" s="1"/>
  <c r="AD135" i="10" s="1"/>
  <c r="AA136" i="10"/>
  <c r="AI135" i="10"/>
  <c r="AJ135" i="10" s="1"/>
  <c r="AK135" i="10" s="1"/>
  <c r="AH136" i="10"/>
  <c r="N135" i="10"/>
  <c r="O135" i="10" s="1"/>
  <c r="P135" i="10" s="1"/>
  <c r="M136" i="10"/>
  <c r="U136" i="10"/>
  <c r="V136" i="10" s="1"/>
  <c r="W136" i="10" s="1"/>
  <c r="T137" i="10"/>
  <c r="N135" i="8"/>
  <c r="M136" i="8"/>
  <c r="O134" i="8"/>
  <c r="P134" i="8"/>
  <c r="AI134" i="8"/>
  <c r="AH135" i="8"/>
  <c r="V135" i="8"/>
  <c r="W135" i="8"/>
  <c r="AK133" i="8"/>
  <c r="AJ133" i="8"/>
  <c r="T137" i="8"/>
  <c r="U136" i="8"/>
  <c r="AA137" i="8" l="1"/>
  <c r="AB136" i="8"/>
  <c r="AC135" i="8"/>
  <c r="AD135" i="8"/>
  <c r="M137" i="10"/>
  <c r="N136" i="10"/>
  <c r="O136" i="10" s="1"/>
  <c r="P136" i="10" s="1"/>
  <c r="U137" i="10"/>
  <c r="V137" i="10" s="1"/>
  <c r="W137" i="10" s="1"/>
  <c r="T138" i="10"/>
  <c r="AH137" i="10"/>
  <c r="AI136" i="10"/>
  <c r="AJ136" i="10" s="1"/>
  <c r="AK136" i="10" s="1"/>
  <c r="AB136" i="10"/>
  <c r="AC136" i="10" s="1"/>
  <c r="AD136" i="10" s="1"/>
  <c r="AA137" i="10"/>
  <c r="AH136" i="8"/>
  <c r="AI135" i="8"/>
  <c r="M137" i="8"/>
  <c r="N136" i="8"/>
  <c r="AJ134" i="8"/>
  <c r="AK134" i="8"/>
  <c r="V136" i="8"/>
  <c r="W136" i="8"/>
  <c r="U137" i="8"/>
  <c r="T138" i="8"/>
  <c r="P135" i="8"/>
  <c r="O135" i="8"/>
  <c r="AC136" i="8" l="1"/>
  <c r="AD136" i="8"/>
  <c r="AB137" i="8"/>
  <c r="AA138" i="8"/>
  <c r="AB137" i="10"/>
  <c r="AC137" i="10" s="1"/>
  <c r="AD137" i="10" s="1"/>
  <c r="AA138" i="10"/>
  <c r="T139" i="10"/>
  <c r="U138" i="10"/>
  <c r="V138" i="10" s="1"/>
  <c r="W138" i="10" s="1"/>
  <c r="AH138" i="10"/>
  <c r="AI137" i="10"/>
  <c r="AJ137" i="10" s="1"/>
  <c r="AK137" i="10" s="1"/>
  <c r="M138" i="10"/>
  <c r="N137" i="10"/>
  <c r="O137" i="10" s="1"/>
  <c r="P137" i="10" s="1"/>
  <c r="W137" i="8"/>
  <c r="V137" i="8"/>
  <c r="AK135" i="8"/>
  <c r="AJ135" i="8"/>
  <c r="M138" i="8"/>
  <c r="N137" i="8"/>
  <c r="AI136" i="8"/>
  <c r="AH137" i="8"/>
  <c r="P136" i="8"/>
  <c r="O136" i="8"/>
  <c r="U138" i="8"/>
  <c r="T139" i="8"/>
  <c r="AA139" i="8" l="1"/>
  <c r="AB138" i="8"/>
  <c r="AD137" i="8"/>
  <c r="AC137" i="8"/>
  <c r="N138" i="10"/>
  <c r="O138" i="10" s="1"/>
  <c r="P138" i="10" s="1"/>
  <c r="M139" i="10"/>
  <c r="T140" i="10"/>
  <c r="U139" i="10"/>
  <c r="V139" i="10" s="1"/>
  <c r="W139" i="10" s="1"/>
  <c r="AI138" i="10"/>
  <c r="AJ138" i="10" s="1"/>
  <c r="AK138" i="10" s="1"/>
  <c r="AH139" i="10"/>
  <c r="AA139" i="10"/>
  <c r="AB138" i="10"/>
  <c r="AC138" i="10" s="1"/>
  <c r="AD138" i="10" s="1"/>
  <c r="O137" i="8"/>
  <c r="P137" i="8"/>
  <c r="M139" i="8"/>
  <c r="N138" i="8"/>
  <c r="V138" i="8"/>
  <c r="W138" i="8"/>
  <c r="AH138" i="8"/>
  <c r="AI137" i="8"/>
  <c r="AK136" i="8"/>
  <c r="AJ136" i="8"/>
  <c r="U139" i="8"/>
  <c r="T140" i="8"/>
  <c r="AC138" i="8" l="1"/>
  <c r="AD138" i="8"/>
  <c r="AA140" i="8"/>
  <c r="AB139" i="8"/>
  <c r="U140" i="10"/>
  <c r="V140" i="10" s="1"/>
  <c r="W140" i="10" s="1"/>
  <c r="T141" i="10"/>
  <c r="AB139" i="10"/>
  <c r="AC139" i="10" s="1"/>
  <c r="AD139" i="10" s="1"/>
  <c r="AA140" i="10"/>
  <c r="N139" i="10"/>
  <c r="O139" i="10" s="1"/>
  <c r="P139" i="10" s="1"/>
  <c r="M140" i="10"/>
  <c r="AH140" i="10"/>
  <c r="AI139" i="10"/>
  <c r="AJ139" i="10" s="1"/>
  <c r="AK139" i="10" s="1"/>
  <c r="T141" i="8"/>
  <c r="U140" i="8"/>
  <c r="AJ137" i="8"/>
  <c r="AK137" i="8"/>
  <c r="V139" i="8"/>
  <c r="W139" i="8"/>
  <c r="AH139" i="8"/>
  <c r="AI138" i="8"/>
  <c r="P138" i="8"/>
  <c r="O138" i="8"/>
  <c r="N139" i="8"/>
  <c r="M140" i="8"/>
  <c r="AC139" i="8" l="1"/>
  <c r="AD139" i="8"/>
  <c r="AB140" i="8"/>
  <c r="AA141" i="8"/>
  <c r="AH141" i="10"/>
  <c r="AI140" i="10"/>
  <c r="AJ140" i="10" s="1"/>
  <c r="AK140" i="10" s="1"/>
  <c r="AB140" i="10"/>
  <c r="AC140" i="10" s="1"/>
  <c r="AD140" i="10" s="1"/>
  <c r="AA141" i="10"/>
  <c r="U141" i="10"/>
  <c r="V141" i="10" s="1"/>
  <c r="W141" i="10" s="1"/>
  <c r="T142" i="10"/>
  <c r="M141" i="10"/>
  <c r="N140" i="10"/>
  <c r="O140" i="10" s="1"/>
  <c r="P140" i="10" s="1"/>
  <c r="AH140" i="8"/>
  <c r="AI139" i="8"/>
  <c r="N140" i="8"/>
  <c r="M141" i="8"/>
  <c r="W140" i="8"/>
  <c r="V140" i="8"/>
  <c r="U141" i="8"/>
  <c r="T142" i="8"/>
  <c r="P139" i="8"/>
  <c r="O139" i="8"/>
  <c r="AK138" i="8"/>
  <c r="AJ138" i="8"/>
  <c r="AB141" i="8" l="1"/>
  <c r="AA142" i="8"/>
  <c r="AD140" i="8"/>
  <c r="AC140" i="8"/>
  <c r="M142" i="10"/>
  <c r="N141" i="10"/>
  <c r="O141" i="10" s="1"/>
  <c r="P141" i="10" s="1"/>
  <c r="AA142" i="10"/>
  <c r="AB141" i="10"/>
  <c r="AC141" i="10" s="1"/>
  <c r="AD141" i="10" s="1"/>
  <c r="U142" i="10"/>
  <c r="V142" i="10" s="1"/>
  <c r="W142" i="10" s="1"/>
  <c r="T143" i="10"/>
  <c r="AH142" i="10"/>
  <c r="AI141" i="10"/>
  <c r="AJ141" i="10" s="1"/>
  <c r="AK141" i="10" s="1"/>
  <c r="V141" i="8"/>
  <c r="W141" i="8"/>
  <c r="AH141" i="8"/>
  <c r="AI140" i="8"/>
  <c r="U142" i="8"/>
  <c r="T143" i="8"/>
  <c r="M142" i="8"/>
  <c r="N141" i="8"/>
  <c r="O140" i="8"/>
  <c r="P140" i="8"/>
  <c r="AJ139" i="8"/>
  <c r="AK139" i="8"/>
  <c r="AB142" i="8" l="1"/>
  <c r="AA143" i="8"/>
  <c r="AC141" i="8"/>
  <c r="AD141" i="8"/>
  <c r="AH143" i="10"/>
  <c r="AI142" i="10"/>
  <c r="AJ142" i="10" s="1"/>
  <c r="AK142" i="10" s="1"/>
  <c r="T144" i="10"/>
  <c r="U143" i="10"/>
  <c r="V143" i="10" s="1"/>
  <c r="W143" i="10" s="1"/>
  <c r="AA143" i="10"/>
  <c r="AB142" i="10"/>
  <c r="AC142" i="10" s="1"/>
  <c r="AD142" i="10" s="1"/>
  <c r="N142" i="10"/>
  <c r="O142" i="10" s="1"/>
  <c r="P142" i="10" s="1"/>
  <c r="M143" i="10"/>
  <c r="T144" i="8"/>
  <c r="U143" i="8"/>
  <c r="M143" i="8"/>
  <c r="N142" i="8"/>
  <c r="P141" i="8"/>
  <c r="O141" i="8"/>
  <c r="AJ140" i="8"/>
  <c r="AK140" i="8"/>
  <c r="V142" i="8"/>
  <c r="W142" i="8"/>
  <c r="AH142" i="8"/>
  <c r="AI141" i="8"/>
  <c r="AA144" i="8" l="1"/>
  <c r="AB143" i="8"/>
  <c r="AD142" i="8"/>
  <c r="AC142" i="8"/>
  <c r="AA144" i="10"/>
  <c r="AB143" i="10"/>
  <c r="AC143" i="10" s="1"/>
  <c r="AD143" i="10" s="1"/>
  <c r="U144" i="10"/>
  <c r="V144" i="10" s="1"/>
  <c r="W144" i="10" s="1"/>
  <c r="T145" i="10"/>
  <c r="M144" i="10"/>
  <c r="N143" i="10"/>
  <c r="O143" i="10" s="1"/>
  <c r="P143" i="10" s="1"/>
  <c r="AI143" i="10"/>
  <c r="AJ143" i="10" s="1"/>
  <c r="AK143" i="10" s="1"/>
  <c r="AH144" i="10"/>
  <c r="O142" i="8"/>
  <c r="P142" i="8"/>
  <c r="AK141" i="8"/>
  <c r="AJ141" i="8"/>
  <c r="M144" i="8"/>
  <c r="N143" i="8"/>
  <c r="W143" i="8"/>
  <c r="V143" i="8"/>
  <c r="AH143" i="8"/>
  <c r="AI142" i="8"/>
  <c r="U144" i="8"/>
  <c r="T145" i="8"/>
  <c r="AC143" i="8" l="1"/>
  <c r="AD143" i="8"/>
  <c r="AA145" i="8"/>
  <c r="AB144" i="8"/>
  <c r="T146" i="10"/>
  <c r="U145" i="10"/>
  <c r="V145" i="10" s="1"/>
  <c r="W145" i="10" s="1"/>
  <c r="AH145" i="10"/>
  <c r="AI144" i="10"/>
  <c r="AJ144" i="10" s="1"/>
  <c r="AK144" i="10" s="1"/>
  <c r="M145" i="10"/>
  <c r="N144" i="10"/>
  <c r="O144" i="10" s="1"/>
  <c r="P144" i="10" s="1"/>
  <c r="AA145" i="10"/>
  <c r="AB144" i="10"/>
  <c r="AC144" i="10" s="1"/>
  <c r="AD144" i="10" s="1"/>
  <c r="AH144" i="8"/>
  <c r="AI143" i="8"/>
  <c r="P143" i="8"/>
  <c r="O143" i="8"/>
  <c r="U145" i="8"/>
  <c r="T146" i="8"/>
  <c r="AJ142" i="8"/>
  <c r="AK142" i="8"/>
  <c r="M145" i="8"/>
  <c r="N144" i="8"/>
  <c r="W144" i="8"/>
  <c r="V144" i="8"/>
  <c r="AC144" i="8" l="1"/>
  <c r="AD144" i="8"/>
  <c r="AA146" i="8"/>
  <c r="AB145" i="8"/>
  <c r="AA146" i="10"/>
  <c r="AB145" i="10"/>
  <c r="AC145" i="10" s="1"/>
  <c r="AD145" i="10" s="1"/>
  <c r="AH146" i="10"/>
  <c r="AI145" i="10"/>
  <c r="AJ145" i="10" s="1"/>
  <c r="AK145" i="10" s="1"/>
  <c r="N145" i="10"/>
  <c r="O145" i="10" s="1"/>
  <c r="P145" i="10" s="1"/>
  <c r="M146" i="10"/>
  <c r="T147" i="10"/>
  <c r="U146" i="10"/>
  <c r="V146" i="10" s="1"/>
  <c r="W146" i="10" s="1"/>
  <c r="AI144" i="8"/>
  <c r="AH145" i="8"/>
  <c r="M146" i="8"/>
  <c r="N145" i="8"/>
  <c r="O144" i="8"/>
  <c r="P144" i="8"/>
  <c r="T147" i="8"/>
  <c r="U146" i="8"/>
  <c r="W145" i="8"/>
  <c r="V145" i="8"/>
  <c r="AK143" i="8"/>
  <c r="AJ143" i="8"/>
  <c r="AB146" i="8" l="1"/>
  <c r="AA147" i="8"/>
  <c r="AC145" i="8"/>
  <c r="AD145" i="8"/>
  <c r="AH147" i="10"/>
  <c r="AI146" i="10"/>
  <c r="AJ146" i="10" s="1"/>
  <c r="AK146" i="10" s="1"/>
  <c r="T148" i="10"/>
  <c r="U147" i="10"/>
  <c r="V147" i="10" s="1"/>
  <c r="W147" i="10" s="1"/>
  <c r="M147" i="10"/>
  <c r="N146" i="10"/>
  <c r="O146" i="10" s="1"/>
  <c r="P146" i="10" s="1"/>
  <c r="AB146" i="10"/>
  <c r="AC146" i="10" s="1"/>
  <c r="AD146" i="10" s="1"/>
  <c r="AA147" i="10"/>
  <c r="O145" i="8"/>
  <c r="P145" i="8"/>
  <c r="U147" i="8"/>
  <c r="T148" i="8"/>
  <c r="M147" i="8"/>
  <c r="N146" i="8"/>
  <c r="W146" i="8"/>
  <c r="V146" i="8"/>
  <c r="AH146" i="8"/>
  <c r="AI145" i="8"/>
  <c r="AJ144" i="8"/>
  <c r="AK144" i="8"/>
  <c r="AA148" i="8" l="1"/>
  <c r="AB147" i="8"/>
  <c r="AD146" i="8"/>
  <c r="AC146" i="8"/>
  <c r="AB147" i="10"/>
  <c r="AC147" i="10" s="1"/>
  <c r="AD147" i="10" s="1"/>
  <c r="AA148" i="10"/>
  <c r="T149" i="10"/>
  <c r="U148" i="10"/>
  <c r="V148" i="10" s="1"/>
  <c r="W148" i="10" s="1"/>
  <c r="M148" i="10"/>
  <c r="N147" i="10"/>
  <c r="O147" i="10" s="1"/>
  <c r="P147" i="10" s="1"/>
  <c r="AH148" i="10"/>
  <c r="AI147" i="10"/>
  <c r="AJ147" i="10" s="1"/>
  <c r="AK147" i="10" s="1"/>
  <c r="W147" i="8"/>
  <c r="V147" i="8"/>
  <c r="M148" i="8"/>
  <c r="N147" i="8"/>
  <c r="P146" i="8"/>
  <c r="O146" i="8"/>
  <c r="T149" i="8"/>
  <c r="U148" i="8"/>
  <c r="AK145" i="8"/>
  <c r="AJ145" i="8"/>
  <c r="AH147" i="8"/>
  <c r="AI146" i="8"/>
  <c r="AD147" i="8" l="1"/>
  <c r="AC147" i="8"/>
  <c r="AB148" i="8"/>
  <c r="AA149" i="8"/>
  <c r="AI148" i="10"/>
  <c r="AJ148" i="10" s="1"/>
  <c r="AK148" i="10" s="1"/>
  <c r="AH149" i="10"/>
  <c r="M149" i="10"/>
  <c r="N148" i="10"/>
  <c r="O148" i="10" s="1"/>
  <c r="P148" i="10" s="1"/>
  <c r="T150" i="10"/>
  <c r="U149" i="10"/>
  <c r="V149" i="10" s="1"/>
  <c r="W149" i="10" s="1"/>
  <c r="AA149" i="10"/>
  <c r="AB148" i="10"/>
  <c r="AC148" i="10" s="1"/>
  <c r="AD148" i="10" s="1"/>
  <c r="W148" i="8"/>
  <c r="V148" i="8"/>
  <c r="P147" i="8"/>
  <c r="O147" i="8"/>
  <c r="N148" i="8"/>
  <c r="M149" i="8"/>
  <c r="T150" i="8"/>
  <c r="U149" i="8"/>
  <c r="AK146" i="8"/>
  <c r="AJ146" i="8"/>
  <c r="AI147" i="8"/>
  <c r="AH148" i="8"/>
  <c r="AD148" i="8" l="1"/>
  <c r="AC148" i="8"/>
  <c r="AA150" i="8"/>
  <c r="AB149" i="8"/>
  <c r="U150" i="10"/>
  <c r="V150" i="10" s="1"/>
  <c r="W150" i="10" s="1"/>
  <c r="T151" i="10"/>
  <c r="AA150" i="10"/>
  <c r="AB149" i="10"/>
  <c r="AC149" i="10" s="1"/>
  <c r="AD149" i="10" s="1"/>
  <c r="M150" i="10"/>
  <c r="N149" i="10"/>
  <c r="O149" i="10" s="1"/>
  <c r="P149" i="10" s="1"/>
  <c r="AH150" i="10"/>
  <c r="AI149" i="10"/>
  <c r="AJ149" i="10" s="1"/>
  <c r="AK149" i="10" s="1"/>
  <c r="W149" i="8"/>
  <c r="V149" i="8"/>
  <c r="N149" i="8"/>
  <c r="M150" i="8"/>
  <c r="P148" i="8"/>
  <c r="O148" i="8"/>
  <c r="AH149" i="8"/>
  <c r="AI148" i="8"/>
  <c r="AK147" i="8"/>
  <c r="AJ147" i="8"/>
  <c r="U150" i="8"/>
  <c r="T151" i="8"/>
  <c r="AB150" i="8" l="1"/>
  <c r="AA151" i="8"/>
  <c r="AD149" i="8"/>
  <c r="AC149" i="8"/>
  <c r="M151" i="10"/>
  <c r="N150" i="10"/>
  <c r="O150" i="10" s="1"/>
  <c r="P150" i="10" s="1"/>
  <c r="AB150" i="10"/>
  <c r="AC150" i="10" s="1"/>
  <c r="AD150" i="10" s="1"/>
  <c r="AA151" i="10"/>
  <c r="AH151" i="10"/>
  <c r="AI150" i="10"/>
  <c r="AJ150" i="10" s="1"/>
  <c r="AK150" i="10" s="1"/>
  <c r="T152" i="10"/>
  <c r="U151" i="10"/>
  <c r="V151" i="10" s="1"/>
  <c r="W151" i="10" s="1"/>
  <c r="U151" i="8"/>
  <c r="T152" i="8"/>
  <c r="N150" i="8"/>
  <c r="M151" i="8"/>
  <c r="P149" i="8"/>
  <c r="O149" i="8"/>
  <c r="AI149" i="8"/>
  <c r="AH150" i="8"/>
  <c r="V150" i="8"/>
  <c r="W150" i="8"/>
  <c r="AJ148" i="8"/>
  <c r="AK148" i="8"/>
  <c r="AA152" i="8" l="1"/>
  <c r="AB151" i="8"/>
  <c r="AD150" i="8"/>
  <c r="AC150" i="8"/>
  <c r="T153" i="10"/>
  <c r="U152" i="10"/>
  <c r="V152" i="10" s="1"/>
  <c r="W152" i="10" s="1"/>
  <c r="AI151" i="10"/>
  <c r="AJ151" i="10" s="1"/>
  <c r="AK151" i="10" s="1"/>
  <c r="AH152" i="10"/>
  <c r="AA152" i="10"/>
  <c r="AB151" i="10"/>
  <c r="AC151" i="10" s="1"/>
  <c r="AD151" i="10" s="1"/>
  <c r="M152" i="10"/>
  <c r="N151" i="10"/>
  <c r="O151" i="10" s="1"/>
  <c r="P151" i="10" s="1"/>
  <c r="N151" i="8"/>
  <c r="M152" i="8"/>
  <c r="W151" i="8"/>
  <c r="V151" i="8"/>
  <c r="AH151" i="8"/>
  <c r="AI150" i="8"/>
  <c r="O150" i="8"/>
  <c r="P150" i="8"/>
  <c r="AK149" i="8"/>
  <c r="AJ149" i="8"/>
  <c r="T153" i="8"/>
  <c r="U152" i="8"/>
  <c r="AC151" i="8" l="1"/>
  <c r="AD151" i="8"/>
  <c r="AB152" i="8"/>
  <c r="AA153" i="8"/>
  <c r="M153" i="10"/>
  <c r="N152" i="10"/>
  <c r="O152" i="10" s="1"/>
  <c r="P152" i="10" s="1"/>
  <c r="AA153" i="10"/>
  <c r="AB152" i="10"/>
  <c r="AC152" i="10" s="1"/>
  <c r="AD152" i="10" s="1"/>
  <c r="AH153" i="10"/>
  <c r="AI152" i="10"/>
  <c r="AJ152" i="10" s="1"/>
  <c r="AK152" i="10" s="1"/>
  <c r="U153" i="10"/>
  <c r="V153" i="10" s="1"/>
  <c r="W153" i="10" s="1"/>
  <c r="T154" i="10"/>
  <c r="V152" i="8"/>
  <c r="W152" i="8"/>
  <c r="AJ150" i="8"/>
  <c r="AK150" i="8"/>
  <c r="U153" i="8"/>
  <c r="T154" i="8"/>
  <c r="AI151" i="8"/>
  <c r="AH152" i="8"/>
  <c r="M153" i="8"/>
  <c r="N152" i="8"/>
  <c r="P151" i="8"/>
  <c r="O151" i="8"/>
  <c r="AC152" i="8" l="1"/>
  <c r="AD152" i="8"/>
  <c r="AB153" i="8"/>
  <c r="AA154" i="8"/>
  <c r="T155" i="10"/>
  <c r="U154" i="10"/>
  <c r="V154" i="10" s="1"/>
  <c r="W154" i="10" s="1"/>
  <c r="AA154" i="10"/>
  <c r="AB153" i="10"/>
  <c r="AC153" i="10" s="1"/>
  <c r="AD153" i="10" s="1"/>
  <c r="AH154" i="10"/>
  <c r="AI153" i="10"/>
  <c r="AJ153" i="10" s="1"/>
  <c r="AK153" i="10" s="1"/>
  <c r="M154" i="10"/>
  <c r="N153" i="10"/>
  <c r="O153" i="10" s="1"/>
  <c r="P153" i="10" s="1"/>
  <c r="AI152" i="8"/>
  <c r="AH153" i="8"/>
  <c r="U154" i="8"/>
  <c r="T155" i="8"/>
  <c r="N153" i="8"/>
  <c r="M154" i="8"/>
  <c r="AJ151" i="8"/>
  <c r="AK151" i="8"/>
  <c r="P152" i="8"/>
  <c r="O152" i="8"/>
  <c r="V153" i="8"/>
  <c r="W153" i="8"/>
  <c r="AA155" i="8" l="1"/>
  <c r="AB154" i="8"/>
  <c r="AD153" i="8"/>
  <c r="AC153" i="8"/>
  <c r="AA155" i="10"/>
  <c r="AB154" i="10"/>
  <c r="AC154" i="10" s="1"/>
  <c r="AD154" i="10" s="1"/>
  <c r="N154" i="10"/>
  <c r="O154" i="10" s="1"/>
  <c r="P154" i="10" s="1"/>
  <c r="M155" i="10"/>
  <c r="AH155" i="10"/>
  <c r="AI154" i="10"/>
  <c r="AJ154" i="10" s="1"/>
  <c r="AK154" i="10" s="1"/>
  <c r="T156" i="10"/>
  <c r="U155" i="10"/>
  <c r="V155" i="10" s="1"/>
  <c r="W155" i="10" s="1"/>
  <c r="M155" i="8"/>
  <c r="N154" i="8"/>
  <c r="O153" i="8"/>
  <c r="P153" i="8"/>
  <c r="W154" i="8"/>
  <c r="V154" i="8"/>
  <c r="T156" i="8"/>
  <c r="U155" i="8"/>
  <c r="AI153" i="8"/>
  <c r="AH154" i="8"/>
  <c r="AK152" i="8"/>
  <c r="AJ152" i="8"/>
  <c r="AC154" i="8" l="1"/>
  <c r="AD154" i="8"/>
  <c r="AA156" i="8"/>
  <c r="AB155" i="8"/>
  <c r="U156" i="10"/>
  <c r="V156" i="10" s="1"/>
  <c r="W156" i="10" s="1"/>
  <c r="T157" i="10"/>
  <c r="AH156" i="10"/>
  <c r="AI155" i="10"/>
  <c r="AJ155" i="10" s="1"/>
  <c r="AK155" i="10" s="1"/>
  <c r="M156" i="10"/>
  <c r="N155" i="10"/>
  <c r="O155" i="10" s="1"/>
  <c r="P155" i="10" s="1"/>
  <c r="AB155" i="10"/>
  <c r="AC155" i="10" s="1"/>
  <c r="AD155" i="10" s="1"/>
  <c r="AA156" i="10"/>
  <c r="T157" i="8"/>
  <c r="U156" i="8"/>
  <c r="W155" i="8"/>
  <c r="V155" i="8"/>
  <c r="O154" i="8"/>
  <c r="P154" i="8"/>
  <c r="AH155" i="8"/>
  <c r="AI154" i="8"/>
  <c r="AJ153" i="8"/>
  <c r="AK153" i="8"/>
  <c r="N155" i="8"/>
  <c r="M156" i="8"/>
  <c r="AD155" i="8" l="1"/>
  <c r="AC155" i="8"/>
  <c r="AB156" i="8"/>
  <c r="AA157" i="8"/>
  <c r="AA157" i="10"/>
  <c r="AB156" i="10"/>
  <c r="AC156" i="10" s="1"/>
  <c r="AD156" i="10" s="1"/>
  <c r="AH157" i="10"/>
  <c r="AI156" i="10"/>
  <c r="AJ156" i="10" s="1"/>
  <c r="AK156" i="10" s="1"/>
  <c r="T158" i="10"/>
  <c r="U157" i="10"/>
  <c r="V157" i="10" s="1"/>
  <c r="W157" i="10" s="1"/>
  <c r="M157" i="10"/>
  <c r="N156" i="10"/>
  <c r="O156" i="10" s="1"/>
  <c r="P156" i="10" s="1"/>
  <c r="AI155" i="8"/>
  <c r="AH156" i="8"/>
  <c r="P155" i="8"/>
  <c r="O155" i="8"/>
  <c r="W156" i="8"/>
  <c r="V156" i="8"/>
  <c r="AK154" i="8"/>
  <c r="AJ154" i="8"/>
  <c r="M157" i="8"/>
  <c r="N156" i="8"/>
  <c r="T158" i="8"/>
  <c r="U157" i="8"/>
  <c r="AA158" i="8" l="1"/>
  <c r="AB157" i="8"/>
  <c r="AD156" i="8"/>
  <c r="AC156" i="8"/>
  <c r="T159" i="10"/>
  <c r="U158" i="10"/>
  <c r="V158" i="10" s="1"/>
  <c r="W158" i="10" s="1"/>
  <c r="N157" i="10"/>
  <c r="O157" i="10" s="1"/>
  <c r="P157" i="10" s="1"/>
  <c r="M158" i="10"/>
  <c r="AH158" i="10"/>
  <c r="AI157" i="10"/>
  <c r="AJ157" i="10" s="1"/>
  <c r="AK157" i="10" s="1"/>
  <c r="AA158" i="10"/>
  <c r="AB157" i="10"/>
  <c r="AC157" i="10" s="1"/>
  <c r="AD157" i="10" s="1"/>
  <c r="W157" i="8"/>
  <c r="V157" i="8"/>
  <c r="T159" i="8"/>
  <c r="U158" i="8"/>
  <c r="O156" i="8"/>
  <c r="P156" i="8"/>
  <c r="AH157" i="8"/>
  <c r="AI156" i="8"/>
  <c r="N157" i="8"/>
  <c r="M158" i="8"/>
  <c r="AK155" i="8"/>
  <c r="AJ155" i="8"/>
  <c r="AC157" i="8" l="1"/>
  <c r="AD157" i="8"/>
  <c r="AA159" i="8"/>
  <c r="AB158" i="8"/>
  <c r="M159" i="10"/>
  <c r="N158" i="10"/>
  <c r="O158" i="10" s="1"/>
  <c r="P158" i="10" s="1"/>
  <c r="AB158" i="10"/>
  <c r="AC158" i="10" s="1"/>
  <c r="AD158" i="10" s="1"/>
  <c r="AA159" i="10"/>
  <c r="AH159" i="10"/>
  <c r="AI158" i="10"/>
  <c r="AJ158" i="10" s="1"/>
  <c r="AK158" i="10" s="1"/>
  <c r="T160" i="10"/>
  <c r="U159" i="10"/>
  <c r="V159" i="10" s="1"/>
  <c r="W159" i="10" s="1"/>
  <c r="AH158" i="8"/>
  <c r="AI157" i="8"/>
  <c r="T160" i="8"/>
  <c r="U159" i="8"/>
  <c r="AJ156" i="8"/>
  <c r="AK156" i="8"/>
  <c r="N158" i="8"/>
  <c r="M159" i="8"/>
  <c r="W158" i="8"/>
  <c r="V158" i="8"/>
  <c r="O157" i="8"/>
  <c r="P157" i="8"/>
  <c r="AC158" i="8" l="1"/>
  <c r="AD158" i="8"/>
  <c r="AB159" i="8"/>
  <c r="AA160" i="8"/>
  <c r="T161" i="10"/>
  <c r="U160" i="10"/>
  <c r="V160" i="10" s="1"/>
  <c r="W160" i="10" s="1"/>
  <c r="AA160" i="10"/>
  <c r="AB159" i="10"/>
  <c r="AC159" i="10" s="1"/>
  <c r="AD159" i="10" s="1"/>
  <c r="AH160" i="10"/>
  <c r="AI159" i="10"/>
  <c r="AJ159" i="10" s="1"/>
  <c r="AK159" i="10" s="1"/>
  <c r="M160" i="10"/>
  <c r="N159" i="10"/>
  <c r="O159" i="10" s="1"/>
  <c r="P159" i="10" s="1"/>
  <c r="U160" i="8"/>
  <c r="T161" i="8"/>
  <c r="P158" i="8"/>
  <c r="O158" i="8"/>
  <c r="W159" i="8"/>
  <c r="V159" i="8"/>
  <c r="AJ157" i="8"/>
  <c r="AK157" i="8"/>
  <c r="N159" i="8"/>
  <c r="M160" i="8"/>
  <c r="AH159" i="8"/>
  <c r="AI158" i="8"/>
  <c r="AA161" i="8" l="1"/>
  <c r="AB160" i="8"/>
  <c r="AD159" i="8"/>
  <c r="AC159" i="8"/>
  <c r="M161" i="10"/>
  <c r="N160" i="10"/>
  <c r="O160" i="10" s="1"/>
  <c r="P160" i="10" s="1"/>
  <c r="AI160" i="10"/>
  <c r="AJ160" i="10" s="1"/>
  <c r="AK160" i="10" s="1"/>
  <c r="AH161" i="10"/>
  <c r="AA161" i="10"/>
  <c r="AB160" i="10"/>
  <c r="AC160" i="10" s="1"/>
  <c r="AD160" i="10" s="1"/>
  <c r="T162" i="10"/>
  <c r="U161" i="10"/>
  <c r="V161" i="10" s="1"/>
  <c r="W161" i="10" s="1"/>
  <c r="T162" i="8"/>
  <c r="U161" i="8"/>
  <c r="N160" i="8"/>
  <c r="M161" i="8"/>
  <c r="AK158" i="8"/>
  <c r="AJ158" i="8"/>
  <c r="AH160" i="8"/>
  <c r="AI159" i="8"/>
  <c r="W160" i="8"/>
  <c r="V160" i="8"/>
  <c r="O159" i="8"/>
  <c r="P159" i="8"/>
  <c r="AC160" i="8" l="1"/>
  <c r="AD160" i="8"/>
  <c r="AA162" i="8"/>
  <c r="AB161" i="8"/>
  <c r="U162" i="10"/>
  <c r="V162" i="10" s="1"/>
  <c r="W162" i="10" s="1"/>
  <c r="T163" i="10"/>
  <c r="AH162" i="10"/>
  <c r="AI161" i="10"/>
  <c r="AJ161" i="10" s="1"/>
  <c r="AK161" i="10" s="1"/>
  <c r="AB161" i="10"/>
  <c r="AC161" i="10" s="1"/>
  <c r="AD161" i="10" s="1"/>
  <c r="AA162" i="10"/>
  <c r="M162" i="10"/>
  <c r="N161" i="10"/>
  <c r="O161" i="10" s="1"/>
  <c r="P161" i="10" s="1"/>
  <c r="P160" i="8"/>
  <c r="O160" i="8"/>
  <c r="AJ159" i="8"/>
  <c r="AK159" i="8"/>
  <c r="M162" i="8"/>
  <c r="N161" i="8"/>
  <c r="W161" i="8"/>
  <c r="V161" i="8"/>
  <c r="AH161" i="8"/>
  <c r="AI160" i="8"/>
  <c r="T163" i="8"/>
  <c r="U162" i="8"/>
  <c r="AB162" i="8" l="1"/>
  <c r="AA163" i="8"/>
  <c r="AC161" i="8"/>
  <c r="AD161" i="8"/>
  <c r="M163" i="10"/>
  <c r="N162" i="10"/>
  <c r="O162" i="10" s="1"/>
  <c r="P162" i="10" s="1"/>
  <c r="AH163" i="10"/>
  <c r="AI162" i="10"/>
  <c r="AJ162" i="10" s="1"/>
  <c r="AK162" i="10" s="1"/>
  <c r="AA163" i="10"/>
  <c r="AB162" i="10"/>
  <c r="AC162" i="10" s="1"/>
  <c r="AD162" i="10" s="1"/>
  <c r="T164" i="10"/>
  <c r="U163" i="10"/>
  <c r="V163" i="10" s="1"/>
  <c r="W163" i="10" s="1"/>
  <c r="AH162" i="8"/>
  <c r="AI161" i="8"/>
  <c r="M163" i="8"/>
  <c r="N162" i="8"/>
  <c r="U163" i="8"/>
  <c r="T164" i="8"/>
  <c r="AK160" i="8"/>
  <c r="AJ160" i="8"/>
  <c r="P161" i="8"/>
  <c r="O161" i="8"/>
  <c r="V162" i="8"/>
  <c r="W162" i="8"/>
  <c r="AB163" i="8" l="1"/>
  <c r="AA164" i="8"/>
  <c r="AD162" i="8"/>
  <c r="AC162" i="8"/>
  <c r="AI163" i="10"/>
  <c r="AJ163" i="10" s="1"/>
  <c r="AK163" i="10" s="1"/>
  <c r="AH164" i="10"/>
  <c r="T165" i="10"/>
  <c r="U164" i="10"/>
  <c r="V164" i="10" s="1"/>
  <c r="W164" i="10" s="1"/>
  <c r="AA164" i="10"/>
  <c r="AB163" i="10"/>
  <c r="AC163" i="10" s="1"/>
  <c r="AD163" i="10" s="1"/>
  <c r="N163" i="10"/>
  <c r="O163" i="10" s="1"/>
  <c r="P163" i="10" s="1"/>
  <c r="M164" i="10"/>
  <c r="P162" i="8"/>
  <c r="O162" i="8"/>
  <c r="AH163" i="8"/>
  <c r="AI162" i="8"/>
  <c r="T165" i="8"/>
  <c r="U164" i="8"/>
  <c r="M164" i="8"/>
  <c r="N163" i="8"/>
  <c r="AK161" i="8"/>
  <c r="AJ161" i="8"/>
  <c r="W163" i="8"/>
  <c r="V163" i="8"/>
  <c r="AA165" i="8" l="1"/>
  <c r="AB164" i="8"/>
  <c r="AD163" i="8"/>
  <c r="AC163" i="8"/>
  <c r="AA165" i="10"/>
  <c r="AB164" i="10"/>
  <c r="AC164" i="10" s="1"/>
  <c r="AD164" i="10" s="1"/>
  <c r="U165" i="10"/>
  <c r="V165" i="10" s="1"/>
  <c r="W165" i="10" s="1"/>
  <c r="T166" i="10"/>
  <c r="M165" i="10"/>
  <c r="N164" i="10"/>
  <c r="O164" i="10" s="1"/>
  <c r="P164" i="10" s="1"/>
  <c r="AH165" i="10"/>
  <c r="AI164" i="10"/>
  <c r="AJ164" i="10" s="1"/>
  <c r="AK164" i="10" s="1"/>
  <c r="P163" i="8"/>
  <c r="O163" i="8"/>
  <c r="T166" i="8"/>
  <c r="U165" i="8"/>
  <c r="V164" i="8"/>
  <c r="W164" i="8"/>
  <c r="AH164" i="8"/>
  <c r="AI163" i="8"/>
  <c r="M165" i="8"/>
  <c r="N164" i="8"/>
  <c r="AK162" i="8"/>
  <c r="AJ162" i="8"/>
  <c r="AC164" i="8" l="1"/>
  <c r="AD164" i="8"/>
  <c r="AA166" i="8"/>
  <c r="AB165" i="8"/>
  <c r="M166" i="10"/>
  <c r="N165" i="10"/>
  <c r="O165" i="10" s="1"/>
  <c r="P165" i="10" s="1"/>
  <c r="T167" i="10"/>
  <c r="U166" i="10"/>
  <c r="V166" i="10" s="1"/>
  <c r="W166" i="10" s="1"/>
  <c r="AH166" i="10"/>
  <c r="AI165" i="10"/>
  <c r="AJ165" i="10" s="1"/>
  <c r="AK165" i="10" s="1"/>
  <c r="AA166" i="10"/>
  <c r="AB165" i="10"/>
  <c r="AC165" i="10" s="1"/>
  <c r="AD165" i="10" s="1"/>
  <c r="P164" i="8"/>
  <c r="O164" i="8"/>
  <c r="AI164" i="8"/>
  <c r="AH165" i="8"/>
  <c r="T167" i="8"/>
  <c r="U166" i="8"/>
  <c r="M166" i="8"/>
  <c r="N165" i="8"/>
  <c r="AK163" i="8"/>
  <c r="AJ163" i="8"/>
  <c r="V165" i="8"/>
  <c r="W165" i="8"/>
  <c r="AD165" i="8" l="1"/>
  <c r="AC165" i="8"/>
  <c r="AB166" i="8"/>
  <c r="AA167" i="8"/>
  <c r="AA167" i="10"/>
  <c r="AB166" i="10"/>
  <c r="AC166" i="10" s="1"/>
  <c r="AD166" i="10" s="1"/>
  <c r="T168" i="10"/>
  <c r="U167" i="10"/>
  <c r="V167" i="10" s="1"/>
  <c r="W167" i="10" s="1"/>
  <c r="AH167" i="10"/>
  <c r="AI166" i="10"/>
  <c r="AJ166" i="10" s="1"/>
  <c r="AK166" i="10" s="1"/>
  <c r="M167" i="10"/>
  <c r="N166" i="10"/>
  <c r="O166" i="10" s="1"/>
  <c r="P166" i="10" s="1"/>
  <c r="M167" i="8"/>
  <c r="N166" i="8"/>
  <c r="AH166" i="8"/>
  <c r="AI165" i="8"/>
  <c r="P165" i="8"/>
  <c r="O165" i="8"/>
  <c r="AK164" i="8"/>
  <c r="AJ164" i="8"/>
  <c r="W166" i="8"/>
  <c r="V166" i="8"/>
  <c r="T168" i="8"/>
  <c r="U167" i="8"/>
  <c r="AA168" i="8" l="1"/>
  <c r="AB167" i="8"/>
  <c r="AD166" i="8"/>
  <c r="AC166" i="8"/>
  <c r="AH168" i="10"/>
  <c r="AI167" i="10"/>
  <c r="AJ167" i="10" s="1"/>
  <c r="AK167" i="10" s="1"/>
  <c r="M168" i="10"/>
  <c r="N167" i="10"/>
  <c r="O167" i="10" s="1"/>
  <c r="P167" i="10" s="1"/>
  <c r="U168" i="10"/>
  <c r="V168" i="10" s="1"/>
  <c r="W168" i="10" s="1"/>
  <c r="T169" i="10"/>
  <c r="AB167" i="10"/>
  <c r="AC167" i="10" s="1"/>
  <c r="AD167" i="10" s="1"/>
  <c r="AA168" i="10"/>
  <c r="AK165" i="8"/>
  <c r="AJ165" i="8"/>
  <c r="V167" i="8"/>
  <c r="W167" i="8"/>
  <c r="T169" i="8"/>
  <c r="U168" i="8"/>
  <c r="AH167" i="8"/>
  <c r="AI166" i="8"/>
  <c r="P166" i="8"/>
  <c r="O166" i="8"/>
  <c r="M168" i="8"/>
  <c r="N167" i="8"/>
  <c r="AC167" i="8" l="1"/>
  <c r="AD167" i="8"/>
  <c r="AB168" i="8"/>
  <c r="AA169" i="8"/>
  <c r="AA169" i="10"/>
  <c r="AB168" i="10"/>
  <c r="AC168" i="10" s="1"/>
  <c r="AD168" i="10" s="1"/>
  <c r="U169" i="10"/>
  <c r="V169" i="10" s="1"/>
  <c r="W169" i="10" s="1"/>
  <c r="T170" i="10"/>
  <c r="M169" i="10"/>
  <c r="N168" i="10"/>
  <c r="O168" i="10" s="1"/>
  <c r="P168" i="10" s="1"/>
  <c r="AH169" i="10"/>
  <c r="AI168" i="10"/>
  <c r="AJ168" i="10" s="1"/>
  <c r="AK168" i="10" s="1"/>
  <c r="AK166" i="8"/>
  <c r="AJ166" i="8"/>
  <c r="M169" i="8"/>
  <c r="N168" i="8"/>
  <c r="V168" i="8"/>
  <c r="W168" i="8"/>
  <c r="AH168" i="8"/>
  <c r="AI167" i="8"/>
  <c r="T170" i="8"/>
  <c r="U169" i="8"/>
  <c r="P167" i="8"/>
  <c r="O167" i="8"/>
  <c r="AA170" i="8" l="1"/>
  <c r="AB169" i="8"/>
  <c r="AC168" i="8"/>
  <c r="AD168" i="8"/>
  <c r="AI169" i="10"/>
  <c r="AJ169" i="10" s="1"/>
  <c r="AK169" i="10" s="1"/>
  <c r="AH170" i="10"/>
  <c r="T171" i="10"/>
  <c r="U170" i="10"/>
  <c r="V170" i="10" s="1"/>
  <c r="W170" i="10" s="1"/>
  <c r="M170" i="10"/>
  <c r="N169" i="10"/>
  <c r="O169" i="10" s="1"/>
  <c r="P169" i="10" s="1"/>
  <c r="AB169" i="10"/>
  <c r="AC169" i="10" s="1"/>
  <c r="AD169" i="10" s="1"/>
  <c r="AA170" i="10"/>
  <c r="AH169" i="8"/>
  <c r="AI168" i="8"/>
  <c r="P168" i="8"/>
  <c r="O168" i="8"/>
  <c r="M170" i="8"/>
  <c r="N169" i="8"/>
  <c r="W169" i="8"/>
  <c r="V169" i="8"/>
  <c r="AK167" i="8"/>
  <c r="AJ167" i="8"/>
  <c r="T171" i="8"/>
  <c r="U170" i="8"/>
  <c r="AC169" i="8" l="1"/>
  <c r="AD169" i="8"/>
  <c r="AA171" i="8"/>
  <c r="AB170" i="8"/>
  <c r="AB170" i="10"/>
  <c r="AC170" i="10" s="1"/>
  <c r="AD170" i="10" s="1"/>
  <c r="AA171" i="10"/>
  <c r="M171" i="10"/>
  <c r="N170" i="10"/>
  <c r="O170" i="10" s="1"/>
  <c r="P170" i="10" s="1"/>
  <c r="U171" i="10"/>
  <c r="V171" i="10" s="1"/>
  <c r="W171" i="10" s="1"/>
  <c r="T172" i="10"/>
  <c r="AI170" i="10"/>
  <c r="AJ170" i="10" s="1"/>
  <c r="AK170" i="10" s="1"/>
  <c r="AH171" i="10"/>
  <c r="O169" i="8"/>
  <c r="P169" i="8"/>
  <c r="N170" i="8"/>
  <c r="M171" i="8"/>
  <c r="T172" i="8"/>
  <c r="U171" i="8"/>
  <c r="AK168" i="8"/>
  <c r="AJ168" i="8"/>
  <c r="W170" i="8"/>
  <c r="V170" i="8"/>
  <c r="AI169" i="8"/>
  <c r="AH170" i="8"/>
  <c r="AD170" i="8" l="1"/>
  <c r="AC170" i="8"/>
  <c r="AA172" i="8"/>
  <c r="AB171" i="8"/>
  <c r="U172" i="10"/>
  <c r="V172" i="10" s="1"/>
  <c r="W172" i="10" s="1"/>
  <c r="T173" i="10"/>
  <c r="N171" i="10"/>
  <c r="O171" i="10" s="1"/>
  <c r="P171" i="10" s="1"/>
  <c r="M172" i="10"/>
  <c r="AA172" i="10"/>
  <c r="AB171" i="10"/>
  <c r="AC171" i="10" s="1"/>
  <c r="AD171" i="10" s="1"/>
  <c r="AH172" i="10"/>
  <c r="AI171" i="10"/>
  <c r="AJ171" i="10" s="1"/>
  <c r="AK171" i="10" s="1"/>
  <c r="T173" i="8"/>
  <c r="U172" i="8"/>
  <c r="N171" i="8"/>
  <c r="M172" i="8"/>
  <c r="W171" i="8"/>
  <c r="V171" i="8"/>
  <c r="AH171" i="8"/>
  <c r="AI170" i="8"/>
  <c r="O170" i="8"/>
  <c r="P170" i="8"/>
  <c r="AK169" i="8"/>
  <c r="AJ169" i="8"/>
  <c r="AD171" i="8" l="1"/>
  <c r="AC171" i="8"/>
  <c r="AA173" i="8"/>
  <c r="AB172" i="8"/>
  <c r="AI172" i="10"/>
  <c r="AJ172" i="10" s="1"/>
  <c r="AK172" i="10" s="1"/>
  <c r="AH173" i="10"/>
  <c r="AB172" i="10"/>
  <c r="AC172" i="10" s="1"/>
  <c r="AD172" i="10" s="1"/>
  <c r="AA173" i="10"/>
  <c r="N172" i="10"/>
  <c r="O172" i="10" s="1"/>
  <c r="P172" i="10" s="1"/>
  <c r="M173" i="10"/>
  <c r="T174" i="10"/>
  <c r="U173" i="10"/>
  <c r="V173" i="10" s="1"/>
  <c r="W173" i="10" s="1"/>
  <c r="AH172" i="8"/>
  <c r="AI171" i="8"/>
  <c r="O171" i="8"/>
  <c r="P171" i="8"/>
  <c r="U173" i="8"/>
  <c r="T174" i="8"/>
  <c r="AJ170" i="8"/>
  <c r="AK170" i="8"/>
  <c r="M173" i="8"/>
  <c r="N172" i="8"/>
  <c r="W172" i="8"/>
  <c r="V172" i="8"/>
  <c r="AA174" i="8" l="1"/>
  <c r="AB173" i="8"/>
  <c r="AD172" i="8"/>
  <c r="AC172" i="8"/>
  <c r="AB173" i="10"/>
  <c r="AC173" i="10" s="1"/>
  <c r="AD173" i="10" s="1"/>
  <c r="AA174" i="10"/>
  <c r="AI173" i="10"/>
  <c r="AJ173" i="10" s="1"/>
  <c r="AK173" i="10" s="1"/>
  <c r="AH174" i="10"/>
  <c r="U174" i="10"/>
  <c r="V174" i="10" s="1"/>
  <c r="W174" i="10" s="1"/>
  <c r="T175" i="10"/>
  <c r="M174" i="10"/>
  <c r="N173" i="10"/>
  <c r="O173" i="10" s="1"/>
  <c r="P173" i="10" s="1"/>
  <c r="U174" i="8"/>
  <c r="T175" i="8"/>
  <c r="V173" i="8"/>
  <c r="W173" i="8"/>
  <c r="P172" i="8"/>
  <c r="O172" i="8"/>
  <c r="AJ171" i="8"/>
  <c r="AK171" i="8"/>
  <c r="AH173" i="8"/>
  <c r="AI172" i="8"/>
  <c r="N173" i="8"/>
  <c r="M174" i="8"/>
  <c r="AD173" i="8" l="1"/>
  <c r="AC173" i="8"/>
  <c r="AA175" i="8"/>
  <c r="AB174" i="8"/>
  <c r="AH175" i="10"/>
  <c r="AI174" i="10"/>
  <c r="AJ174" i="10" s="1"/>
  <c r="AK174" i="10" s="1"/>
  <c r="N174" i="10"/>
  <c r="O174" i="10" s="1"/>
  <c r="P174" i="10" s="1"/>
  <c r="M175" i="10"/>
  <c r="U175" i="10"/>
  <c r="V175" i="10" s="1"/>
  <c r="W175" i="10" s="1"/>
  <c r="T176" i="10"/>
  <c r="AB174" i="10"/>
  <c r="AC174" i="10" s="1"/>
  <c r="AD174" i="10" s="1"/>
  <c r="AA175" i="10"/>
  <c r="M175" i="8"/>
  <c r="N174" i="8"/>
  <c r="W174" i="8"/>
  <c r="V174" i="8"/>
  <c r="AK172" i="8"/>
  <c r="AJ172" i="8"/>
  <c r="U175" i="8"/>
  <c r="T176" i="8"/>
  <c r="P173" i="8"/>
  <c r="O173" i="8"/>
  <c r="AI173" i="8"/>
  <c r="AH174" i="8"/>
  <c r="AB175" i="8" l="1"/>
  <c r="AA176" i="8"/>
  <c r="AD174" i="8"/>
  <c r="AC174" i="8"/>
  <c r="AA176" i="10"/>
  <c r="AB175" i="10"/>
  <c r="AC175" i="10" s="1"/>
  <c r="AD175" i="10" s="1"/>
  <c r="U176" i="10"/>
  <c r="V176" i="10" s="1"/>
  <c r="W176" i="10" s="1"/>
  <c r="T177" i="10"/>
  <c r="N175" i="10"/>
  <c r="O175" i="10" s="1"/>
  <c r="P175" i="10" s="1"/>
  <c r="M176" i="10"/>
  <c r="AI175" i="10"/>
  <c r="AJ175" i="10" s="1"/>
  <c r="AK175" i="10" s="1"/>
  <c r="AH176" i="10"/>
  <c r="AH175" i="8"/>
  <c r="AI174" i="8"/>
  <c r="AJ173" i="8"/>
  <c r="AK173" i="8"/>
  <c r="W175" i="8"/>
  <c r="V175" i="8"/>
  <c r="O174" i="8"/>
  <c r="P174" i="8"/>
  <c r="U176" i="8"/>
  <c r="T177" i="8"/>
  <c r="M176" i="8"/>
  <c r="N175" i="8"/>
  <c r="AB176" i="8" l="1"/>
  <c r="AA177" i="8"/>
  <c r="AD175" i="8"/>
  <c r="AC175" i="8"/>
  <c r="AI176" i="10"/>
  <c r="AJ176" i="10" s="1"/>
  <c r="AK176" i="10" s="1"/>
  <c r="AH177" i="10"/>
  <c r="M177" i="10"/>
  <c r="N176" i="10"/>
  <c r="O176" i="10" s="1"/>
  <c r="P176" i="10" s="1"/>
  <c r="U177" i="10"/>
  <c r="V177" i="10" s="1"/>
  <c r="W177" i="10" s="1"/>
  <c r="T178" i="10"/>
  <c r="AB176" i="10"/>
  <c r="AC176" i="10" s="1"/>
  <c r="AD176" i="10" s="1"/>
  <c r="AA177" i="10"/>
  <c r="V176" i="8"/>
  <c r="W176" i="8"/>
  <c r="AI175" i="8"/>
  <c r="AH176" i="8"/>
  <c r="AK174" i="8"/>
  <c r="AJ174" i="8"/>
  <c r="P175" i="8"/>
  <c r="O175" i="8"/>
  <c r="M177" i="8"/>
  <c r="N176" i="8"/>
  <c r="T178" i="8"/>
  <c r="U177" i="8"/>
  <c r="AB177" i="8" l="1"/>
  <c r="AA178" i="8"/>
  <c r="AD176" i="8"/>
  <c r="AC176" i="8"/>
  <c r="M178" i="10"/>
  <c r="N177" i="10"/>
  <c r="O177" i="10" s="1"/>
  <c r="P177" i="10" s="1"/>
  <c r="AA178" i="10"/>
  <c r="AB177" i="10"/>
  <c r="AC177" i="10" s="1"/>
  <c r="AD177" i="10" s="1"/>
  <c r="AH178" i="10"/>
  <c r="AI177" i="10"/>
  <c r="AJ177" i="10" s="1"/>
  <c r="AK177" i="10" s="1"/>
  <c r="T179" i="10"/>
  <c r="U178" i="10"/>
  <c r="V178" i="10" s="1"/>
  <c r="W178" i="10" s="1"/>
  <c r="M178" i="8"/>
  <c r="N177" i="8"/>
  <c r="AI176" i="8"/>
  <c r="AH177" i="8"/>
  <c r="P176" i="8"/>
  <c r="O176" i="8"/>
  <c r="AK175" i="8"/>
  <c r="AJ175" i="8"/>
  <c r="W177" i="8"/>
  <c r="V177" i="8"/>
  <c r="T179" i="8"/>
  <c r="U178" i="8"/>
  <c r="AB178" i="8" l="1"/>
  <c r="AA179" i="8"/>
  <c r="AD177" i="8"/>
  <c r="AC177" i="8"/>
  <c r="AB178" i="10"/>
  <c r="AC178" i="10" s="1"/>
  <c r="AD178" i="10" s="1"/>
  <c r="AA179" i="10"/>
  <c r="T180" i="10"/>
  <c r="U179" i="10"/>
  <c r="V179" i="10" s="1"/>
  <c r="W179" i="10" s="1"/>
  <c r="AI178" i="10"/>
  <c r="AJ178" i="10" s="1"/>
  <c r="AK178" i="10" s="1"/>
  <c r="AH179" i="10"/>
  <c r="N178" i="10"/>
  <c r="O178" i="10" s="1"/>
  <c r="P178" i="10" s="1"/>
  <c r="M179" i="10"/>
  <c r="W178" i="8"/>
  <c r="V178" i="8"/>
  <c r="AH178" i="8"/>
  <c r="AI177" i="8"/>
  <c r="AK176" i="8"/>
  <c r="AJ176" i="8"/>
  <c r="T180" i="8"/>
  <c r="U179" i="8"/>
  <c r="O177" i="8"/>
  <c r="P177" i="8"/>
  <c r="N178" i="8"/>
  <c r="M179" i="8"/>
  <c r="AA180" i="8" l="1"/>
  <c r="AB179" i="8"/>
  <c r="AC178" i="8"/>
  <c r="AD178" i="8"/>
  <c r="U180" i="10"/>
  <c r="V180" i="10" s="1"/>
  <c r="W180" i="10" s="1"/>
  <c r="T181" i="10"/>
  <c r="N179" i="10"/>
  <c r="O179" i="10" s="1"/>
  <c r="P179" i="10" s="1"/>
  <c r="M180" i="10"/>
  <c r="AH180" i="10"/>
  <c r="AI179" i="10"/>
  <c r="AJ179" i="10" s="1"/>
  <c r="AK179" i="10" s="1"/>
  <c r="AB179" i="10"/>
  <c r="AC179" i="10" s="1"/>
  <c r="AD179" i="10" s="1"/>
  <c r="AA180" i="10"/>
  <c r="U180" i="8"/>
  <c r="T181" i="8"/>
  <c r="N179" i="8"/>
  <c r="M180" i="8"/>
  <c r="V179" i="8"/>
  <c r="W179" i="8"/>
  <c r="AI178" i="8"/>
  <c r="AH179" i="8"/>
  <c r="AK177" i="8"/>
  <c r="AJ177" i="8"/>
  <c r="P178" i="8"/>
  <c r="O178" i="8"/>
  <c r="AD179" i="8" l="1"/>
  <c r="AC179" i="8"/>
  <c r="AA181" i="8"/>
  <c r="AB180" i="8"/>
  <c r="T182" i="10"/>
  <c r="U181" i="10"/>
  <c r="V181" i="10" s="1"/>
  <c r="W181" i="10" s="1"/>
  <c r="AB180" i="10"/>
  <c r="AC180" i="10" s="1"/>
  <c r="AD180" i="10" s="1"/>
  <c r="AA181" i="10"/>
  <c r="AH181" i="10"/>
  <c r="AI180" i="10"/>
  <c r="AJ180" i="10" s="1"/>
  <c r="AK180" i="10" s="1"/>
  <c r="N180" i="10"/>
  <c r="O180" i="10" s="1"/>
  <c r="P180" i="10" s="1"/>
  <c r="M181" i="10"/>
  <c r="AK178" i="8"/>
  <c r="AJ178" i="8"/>
  <c r="P179" i="8"/>
  <c r="O179" i="8"/>
  <c r="N180" i="8"/>
  <c r="M181" i="8"/>
  <c r="T182" i="8"/>
  <c r="U181" i="8"/>
  <c r="AH180" i="8"/>
  <c r="AI179" i="8"/>
  <c r="W180" i="8"/>
  <c r="V180" i="8"/>
  <c r="AA182" i="8" l="1"/>
  <c r="AB181" i="8"/>
  <c r="AD180" i="8"/>
  <c r="AC180" i="8"/>
  <c r="N181" i="10"/>
  <c r="O181" i="10" s="1"/>
  <c r="P181" i="10" s="1"/>
  <c r="M182" i="10"/>
  <c r="AI181" i="10"/>
  <c r="AJ181" i="10" s="1"/>
  <c r="AK181" i="10" s="1"/>
  <c r="AH182" i="10"/>
  <c r="AA182" i="10"/>
  <c r="AB181" i="10"/>
  <c r="AC181" i="10" s="1"/>
  <c r="AD181" i="10" s="1"/>
  <c r="T183" i="10"/>
  <c r="U182" i="10"/>
  <c r="V182" i="10" s="1"/>
  <c r="W182" i="10" s="1"/>
  <c r="AJ179" i="8"/>
  <c r="AK179" i="8"/>
  <c r="T183" i="8"/>
  <c r="U182" i="8"/>
  <c r="AH181" i="8"/>
  <c r="AI180" i="8"/>
  <c r="M182" i="8"/>
  <c r="N181" i="8"/>
  <c r="V181" i="8"/>
  <c r="W181" i="8"/>
  <c r="P180" i="8"/>
  <c r="O180" i="8"/>
  <c r="AC181" i="8" l="1"/>
  <c r="AD181" i="8"/>
  <c r="AA183" i="8"/>
  <c r="AB182" i="8"/>
  <c r="AH183" i="10"/>
  <c r="AI182" i="10"/>
  <c r="AJ182" i="10" s="1"/>
  <c r="AK182" i="10" s="1"/>
  <c r="U183" i="10"/>
  <c r="V183" i="10" s="1"/>
  <c r="W183" i="10" s="1"/>
  <c r="T184" i="10"/>
  <c r="AB182" i="10"/>
  <c r="AC182" i="10" s="1"/>
  <c r="AD182" i="10" s="1"/>
  <c r="AA183" i="10"/>
  <c r="N182" i="10"/>
  <c r="O182" i="10" s="1"/>
  <c r="P182" i="10" s="1"/>
  <c r="M183" i="10"/>
  <c r="W182" i="8"/>
  <c r="V182" i="8"/>
  <c r="U183" i="8"/>
  <c r="T184" i="8"/>
  <c r="M183" i="8"/>
  <c r="N182" i="8"/>
  <c r="AK180" i="8"/>
  <c r="AJ180" i="8"/>
  <c r="P181" i="8"/>
  <c r="O181" i="8"/>
  <c r="AH182" i="8"/>
  <c r="AI181" i="8"/>
  <c r="AD182" i="8" l="1"/>
  <c r="AC182" i="8"/>
  <c r="AB183" i="8"/>
  <c r="AA184" i="8"/>
  <c r="AB183" i="10"/>
  <c r="AC183" i="10" s="1"/>
  <c r="AD183" i="10" s="1"/>
  <c r="AA184" i="10"/>
  <c r="M184" i="10"/>
  <c r="N183" i="10"/>
  <c r="O183" i="10" s="1"/>
  <c r="P183" i="10" s="1"/>
  <c r="U184" i="10"/>
  <c r="V184" i="10" s="1"/>
  <c r="W184" i="10" s="1"/>
  <c r="T185" i="10"/>
  <c r="AH184" i="10"/>
  <c r="AI183" i="10"/>
  <c r="AJ183" i="10" s="1"/>
  <c r="AK183" i="10" s="1"/>
  <c r="M184" i="8"/>
  <c r="N183" i="8"/>
  <c r="AK181" i="8"/>
  <c r="AJ181" i="8"/>
  <c r="O182" i="8"/>
  <c r="P182" i="8"/>
  <c r="T185" i="8"/>
  <c r="U184" i="8"/>
  <c r="W183" i="8"/>
  <c r="V183" i="8"/>
  <c r="AI182" i="8"/>
  <c r="AH183" i="8"/>
  <c r="AB184" i="8" l="1"/>
  <c r="AA185" i="8"/>
  <c r="AD183" i="8"/>
  <c r="AC183" i="8"/>
  <c r="AI184" i="10"/>
  <c r="AJ184" i="10" s="1"/>
  <c r="AK184" i="10" s="1"/>
  <c r="AH185" i="10"/>
  <c r="N184" i="10"/>
  <c r="O184" i="10" s="1"/>
  <c r="P184" i="10" s="1"/>
  <c r="M185" i="10"/>
  <c r="AA185" i="10"/>
  <c r="AB184" i="10"/>
  <c r="AC184" i="10" s="1"/>
  <c r="AD184" i="10" s="1"/>
  <c r="T186" i="10"/>
  <c r="U185" i="10"/>
  <c r="V185" i="10" s="1"/>
  <c r="W185" i="10" s="1"/>
  <c r="AH184" i="8"/>
  <c r="AI183" i="8"/>
  <c r="AJ182" i="8"/>
  <c r="AK182" i="8"/>
  <c r="T186" i="8"/>
  <c r="U185" i="8"/>
  <c r="O183" i="8"/>
  <c r="P183" i="8"/>
  <c r="V184" i="8"/>
  <c r="W184" i="8"/>
  <c r="N184" i="8"/>
  <c r="M185" i="8"/>
  <c r="AA186" i="8" l="1"/>
  <c r="AB185" i="8"/>
  <c r="AC184" i="8"/>
  <c r="AD184" i="8"/>
  <c r="N185" i="10"/>
  <c r="O185" i="10" s="1"/>
  <c r="P185" i="10" s="1"/>
  <c r="M186" i="10"/>
  <c r="U186" i="10"/>
  <c r="V186" i="10" s="1"/>
  <c r="W186" i="10" s="1"/>
  <c r="T187" i="10"/>
  <c r="AB185" i="10"/>
  <c r="AC185" i="10" s="1"/>
  <c r="AD185" i="10" s="1"/>
  <c r="AA186" i="10"/>
  <c r="AH186" i="10"/>
  <c r="AI185" i="10"/>
  <c r="AJ185" i="10" s="1"/>
  <c r="AK185" i="10" s="1"/>
  <c r="U186" i="8"/>
  <c r="T187" i="8"/>
  <c r="AJ183" i="8"/>
  <c r="AK183" i="8"/>
  <c r="AH185" i="8"/>
  <c r="AI184" i="8"/>
  <c r="W185" i="8"/>
  <c r="V185" i="8"/>
  <c r="N185" i="8"/>
  <c r="M186" i="8"/>
  <c r="P184" i="8"/>
  <c r="O184" i="8"/>
  <c r="AD185" i="8" l="1"/>
  <c r="AC185" i="8"/>
  <c r="AB186" i="8"/>
  <c r="AA187" i="8"/>
  <c r="U187" i="10"/>
  <c r="V187" i="10" s="1"/>
  <c r="W187" i="10" s="1"/>
  <c r="T188" i="10"/>
  <c r="AH187" i="10"/>
  <c r="AI186" i="10"/>
  <c r="AJ186" i="10" s="1"/>
  <c r="AK186" i="10" s="1"/>
  <c r="M187" i="10"/>
  <c r="N186" i="10"/>
  <c r="O186" i="10" s="1"/>
  <c r="P186" i="10" s="1"/>
  <c r="AB186" i="10"/>
  <c r="AC186" i="10" s="1"/>
  <c r="AD186" i="10" s="1"/>
  <c r="AA187" i="10"/>
  <c r="AH186" i="8"/>
  <c r="AI185" i="8"/>
  <c r="M187" i="8"/>
  <c r="N186" i="8"/>
  <c r="AK184" i="8"/>
  <c r="AJ184" i="8"/>
  <c r="U187" i="8"/>
  <c r="T188" i="8"/>
  <c r="O185" i="8"/>
  <c r="P185" i="8"/>
  <c r="W186" i="8"/>
  <c r="V186" i="8"/>
  <c r="AA188" i="8" l="1"/>
  <c r="AB187" i="8"/>
  <c r="AC186" i="8"/>
  <c r="AD186" i="8"/>
  <c r="AI187" i="10"/>
  <c r="AJ187" i="10" s="1"/>
  <c r="AK187" i="10" s="1"/>
  <c r="AH188" i="10"/>
  <c r="AA188" i="10"/>
  <c r="AB187" i="10"/>
  <c r="AC187" i="10" s="1"/>
  <c r="AD187" i="10" s="1"/>
  <c r="N187" i="10"/>
  <c r="O187" i="10" s="1"/>
  <c r="P187" i="10" s="1"/>
  <c r="M188" i="10"/>
  <c r="T189" i="10"/>
  <c r="U188" i="10"/>
  <c r="V188" i="10" s="1"/>
  <c r="W188" i="10" s="1"/>
  <c r="O186" i="8"/>
  <c r="P186" i="8"/>
  <c r="N187" i="8"/>
  <c r="M188" i="8"/>
  <c r="T189" i="8"/>
  <c r="U188" i="8"/>
  <c r="AJ185" i="8"/>
  <c r="AK185" i="8"/>
  <c r="V187" i="8"/>
  <c r="W187" i="8"/>
  <c r="AH187" i="8"/>
  <c r="AI186" i="8"/>
  <c r="AD187" i="8" l="1"/>
  <c r="AC187" i="8"/>
  <c r="AA189" i="8"/>
  <c r="AB188" i="8"/>
  <c r="U189" i="10"/>
  <c r="V189" i="10" s="1"/>
  <c r="W189" i="10" s="1"/>
  <c r="T190" i="10"/>
  <c r="AB188" i="10"/>
  <c r="AC188" i="10" s="1"/>
  <c r="AD188" i="10" s="1"/>
  <c r="AA189" i="10"/>
  <c r="AI188" i="10"/>
  <c r="AJ188" i="10" s="1"/>
  <c r="AK188" i="10" s="1"/>
  <c r="AH189" i="10"/>
  <c r="N188" i="10"/>
  <c r="O188" i="10" s="1"/>
  <c r="P188" i="10" s="1"/>
  <c r="M189" i="10"/>
  <c r="N188" i="8"/>
  <c r="M189" i="8"/>
  <c r="U189" i="8"/>
  <c r="T190" i="8"/>
  <c r="P187" i="8"/>
  <c r="O187" i="8"/>
  <c r="V188" i="8"/>
  <c r="W188" i="8"/>
  <c r="AH188" i="8"/>
  <c r="AI187" i="8"/>
  <c r="AK186" i="8"/>
  <c r="AJ186" i="8"/>
  <c r="AD188" i="8" l="1"/>
  <c r="AC188" i="8"/>
  <c r="AB189" i="8"/>
  <c r="AA190" i="8"/>
  <c r="AA190" i="10"/>
  <c r="AB189" i="10"/>
  <c r="AC189" i="10" s="1"/>
  <c r="AD189" i="10" s="1"/>
  <c r="M190" i="10"/>
  <c r="N189" i="10"/>
  <c r="O189" i="10" s="1"/>
  <c r="P189" i="10" s="1"/>
  <c r="AH190" i="10"/>
  <c r="AI189" i="10"/>
  <c r="AJ189" i="10" s="1"/>
  <c r="AK189" i="10" s="1"/>
  <c r="T191" i="10"/>
  <c r="U190" i="10"/>
  <c r="V190" i="10" s="1"/>
  <c r="W190" i="10" s="1"/>
  <c r="AK187" i="8"/>
  <c r="AJ187" i="8"/>
  <c r="T191" i="8"/>
  <c r="U190" i="8"/>
  <c r="W189" i="8"/>
  <c r="V189" i="8"/>
  <c r="M190" i="8"/>
  <c r="N189" i="8"/>
  <c r="AH189" i="8"/>
  <c r="AI188" i="8"/>
  <c r="O188" i="8"/>
  <c r="P188" i="8"/>
  <c r="AA191" i="8" l="1"/>
  <c r="AB190" i="8"/>
  <c r="AC189" i="8"/>
  <c r="AD189" i="8"/>
  <c r="AH191" i="10"/>
  <c r="AI190" i="10"/>
  <c r="AJ190" i="10" s="1"/>
  <c r="AK190" i="10" s="1"/>
  <c r="T192" i="10"/>
  <c r="U191" i="10"/>
  <c r="V191" i="10" s="1"/>
  <c r="W191" i="10" s="1"/>
  <c r="N190" i="10"/>
  <c r="O190" i="10" s="1"/>
  <c r="P190" i="10" s="1"/>
  <c r="M191" i="10"/>
  <c r="AB190" i="10"/>
  <c r="AC190" i="10" s="1"/>
  <c r="AD190" i="10" s="1"/>
  <c r="AA191" i="10"/>
  <c r="M191" i="8"/>
  <c r="N190" i="8"/>
  <c r="O189" i="8"/>
  <c r="P189" i="8"/>
  <c r="V190" i="8"/>
  <c r="W190" i="8"/>
  <c r="U191" i="8"/>
  <c r="T192" i="8"/>
  <c r="AJ188" i="8"/>
  <c r="AK188" i="8"/>
  <c r="AH190" i="8"/>
  <c r="AI189" i="8"/>
  <c r="AC190" i="8" l="1"/>
  <c r="AD190" i="8"/>
  <c r="AA192" i="8"/>
  <c r="AB191" i="8"/>
  <c r="AA192" i="10"/>
  <c r="AB191" i="10"/>
  <c r="AC191" i="10" s="1"/>
  <c r="AD191" i="10" s="1"/>
  <c r="N191" i="10"/>
  <c r="O191" i="10" s="1"/>
  <c r="P191" i="10" s="1"/>
  <c r="M192" i="10"/>
  <c r="U192" i="10"/>
  <c r="V192" i="10" s="1"/>
  <c r="W192" i="10" s="1"/>
  <c r="T193" i="10"/>
  <c r="AH192" i="10"/>
  <c r="AI191" i="10"/>
  <c r="AJ191" i="10" s="1"/>
  <c r="AK191" i="10" s="1"/>
  <c r="AK189" i="8"/>
  <c r="AJ189" i="8"/>
  <c r="AH191" i="8"/>
  <c r="AI190" i="8"/>
  <c r="V191" i="8"/>
  <c r="W191" i="8"/>
  <c r="P190" i="8"/>
  <c r="O190" i="8"/>
  <c r="U192" i="8"/>
  <c r="T193" i="8"/>
  <c r="M192" i="8"/>
  <c r="N191" i="8"/>
  <c r="AC191" i="8" l="1"/>
  <c r="AD191" i="8"/>
  <c r="AA193" i="8"/>
  <c r="AB192" i="8"/>
  <c r="T194" i="10"/>
  <c r="U193" i="10"/>
  <c r="V193" i="10" s="1"/>
  <c r="W193" i="10" s="1"/>
  <c r="AH193" i="10"/>
  <c r="AI192" i="10"/>
  <c r="AJ192" i="10" s="1"/>
  <c r="AK192" i="10" s="1"/>
  <c r="N192" i="10"/>
  <c r="O192" i="10" s="1"/>
  <c r="P192" i="10" s="1"/>
  <c r="M193" i="10"/>
  <c r="AA193" i="10"/>
  <c r="AB192" i="10"/>
  <c r="AC192" i="10" s="1"/>
  <c r="AD192" i="10" s="1"/>
  <c r="AK190" i="8"/>
  <c r="AJ190" i="8"/>
  <c r="O191" i="8"/>
  <c r="P191" i="8"/>
  <c r="M193" i="8"/>
  <c r="N192" i="8"/>
  <c r="T194" i="8"/>
  <c r="U193" i="8"/>
  <c r="AH192" i="8"/>
  <c r="AI191" i="8"/>
  <c r="V192" i="8"/>
  <c r="W192" i="8"/>
  <c r="AC192" i="8" l="1"/>
  <c r="AD192" i="8"/>
  <c r="AA194" i="8"/>
  <c r="AB193" i="8"/>
  <c r="M194" i="10"/>
  <c r="N193" i="10"/>
  <c r="O193" i="10" s="1"/>
  <c r="P193" i="10" s="1"/>
  <c r="AI193" i="10"/>
  <c r="AJ193" i="10" s="1"/>
  <c r="AK193" i="10" s="1"/>
  <c r="AH194" i="10"/>
  <c r="AA194" i="10"/>
  <c r="AB193" i="10"/>
  <c r="AC193" i="10" s="1"/>
  <c r="AD193" i="10" s="1"/>
  <c r="T195" i="10"/>
  <c r="U194" i="10"/>
  <c r="V194" i="10" s="1"/>
  <c r="W194" i="10" s="1"/>
  <c r="M194" i="8"/>
  <c r="N193" i="8"/>
  <c r="AI192" i="8"/>
  <c r="AH193" i="8"/>
  <c r="AK191" i="8"/>
  <c r="AJ191" i="8"/>
  <c r="V193" i="8"/>
  <c r="W193" i="8"/>
  <c r="U194" i="8"/>
  <c r="T195" i="8"/>
  <c r="O192" i="8"/>
  <c r="P192" i="8"/>
  <c r="AD193" i="8" l="1"/>
  <c r="AC193" i="8"/>
  <c r="AA195" i="8"/>
  <c r="AB194" i="8"/>
  <c r="AH195" i="10"/>
  <c r="AI194" i="10"/>
  <c r="AJ194" i="10" s="1"/>
  <c r="AK194" i="10" s="1"/>
  <c r="T196" i="10"/>
  <c r="U195" i="10"/>
  <c r="V195" i="10" s="1"/>
  <c r="W195" i="10" s="1"/>
  <c r="AB194" i="10"/>
  <c r="AC194" i="10" s="1"/>
  <c r="AD194" i="10" s="1"/>
  <c r="AA195" i="10"/>
  <c r="M195" i="10"/>
  <c r="N194" i="10"/>
  <c r="O194" i="10" s="1"/>
  <c r="P194" i="10" s="1"/>
  <c r="AI193" i="8"/>
  <c r="AH194" i="8"/>
  <c r="V194" i="8"/>
  <c r="W194" i="8"/>
  <c r="AJ192" i="8"/>
  <c r="AK192" i="8"/>
  <c r="T196" i="8"/>
  <c r="U195" i="8"/>
  <c r="P193" i="8"/>
  <c r="O193" i="8"/>
  <c r="N194" i="8"/>
  <c r="M195" i="8"/>
  <c r="AA196" i="8" l="1"/>
  <c r="AB195" i="8"/>
  <c r="AC194" i="8"/>
  <c r="AD194" i="8"/>
  <c r="N195" i="10"/>
  <c r="O195" i="10" s="1"/>
  <c r="P195" i="10" s="1"/>
  <c r="M196" i="10"/>
  <c r="T197" i="10"/>
  <c r="U196" i="10"/>
  <c r="V196" i="10" s="1"/>
  <c r="W196" i="10" s="1"/>
  <c r="AA196" i="10"/>
  <c r="AB195" i="10"/>
  <c r="AC195" i="10" s="1"/>
  <c r="AD195" i="10" s="1"/>
  <c r="AH196" i="10"/>
  <c r="AI195" i="10"/>
  <c r="AJ195" i="10" s="1"/>
  <c r="AK195" i="10" s="1"/>
  <c r="V195" i="8"/>
  <c r="W195" i="8"/>
  <c r="AH195" i="8"/>
  <c r="AI194" i="8"/>
  <c r="AJ193" i="8"/>
  <c r="AK193" i="8"/>
  <c r="M196" i="8"/>
  <c r="N195" i="8"/>
  <c r="P194" i="8"/>
  <c r="O194" i="8"/>
  <c r="T197" i="8"/>
  <c r="U196" i="8"/>
  <c r="AC195" i="8" l="1"/>
  <c r="AD195" i="8"/>
  <c r="AA197" i="8"/>
  <c r="AB196" i="8"/>
  <c r="AI196" i="10"/>
  <c r="AJ196" i="10" s="1"/>
  <c r="AK196" i="10" s="1"/>
  <c r="AH197" i="10"/>
  <c r="T198" i="10"/>
  <c r="U197" i="10"/>
  <c r="V197" i="10" s="1"/>
  <c r="W197" i="10" s="1"/>
  <c r="AB196" i="10"/>
  <c r="AC196" i="10" s="1"/>
  <c r="AD196" i="10" s="1"/>
  <c r="AA197" i="10"/>
  <c r="M197" i="10"/>
  <c r="N196" i="10"/>
  <c r="O196" i="10" s="1"/>
  <c r="P196" i="10" s="1"/>
  <c r="U197" i="8"/>
  <c r="T198" i="8"/>
  <c r="O195" i="8"/>
  <c r="P195" i="8"/>
  <c r="AJ194" i="8"/>
  <c r="AK194" i="8"/>
  <c r="M197" i="8"/>
  <c r="N196" i="8"/>
  <c r="AH196" i="8"/>
  <c r="AI195" i="8"/>
  <c r="V196" i="8"/>
  <c r="W196" i="8"/>
  <c r="AD196" i="8" l="1"/>
  <c r="AC196" i="8"/>
  <c r="AA198" i="8"/>
  <c r="AB197" i="8"/>
  <c r="M198" i="10"/>
  <c r="N197" i="10"/>
  <c r="O197" i="10" s="1"/>
  <c r="P197" i="10" s="1"/>
  <c r="U198" i="10"/>
  <c r="V198" i="10" s="1"/>
  <c r="W198" i="10" s="1"/>
  <c r="T199" i="10"/>
  <c r="AI197" i="10"/>
  <c r="AJ197" i="10" s="1"/>
  <c r="AK197" i="10" s="1"/>
  <c r="AH198" i="10"/>
  <c r="AA198" i="10"/>
  <c r="AB197" i="10"/>
  <c r="AC197" i="10" s="1"/>
  <c r="AD197" i="10" s="1"/>
  <c r="P196" i="8"/>
  <c r="O196" i="8"/>
  <c r="AJ195" i="8"/>
  <c r="AK195" i="8"/>
  <c r="U198" i="8"/>
  <c r="T199" i="8"/>
  <c r="M198" i="8"/>
  <c r="N197" i="8"/>
  <c r="W197" i="8"/>
  <c r="V197" i="8"/>
  <c r="AI196" i="8"/>
  <c r="AH197" i="8"/>
  <c r="AC197" i="8" l="1"/>
  <c r="AD197" i="8"/>
  <c r="AA199" i="8"/>
  <c r="AB198" i="8"/>
  <c r="AH199" i="10"/>
  <c r="AI198" i="10"/>
  <c r="AJ198" i="10" s="1"/>
  <c r="AK198" i="10" s="1"/>
  <c r="AA199" i="10"/>
  <c r="AB198" i="10"/>
  <c r="AC198" i="10" s="1"/>
  <c r="AD198" i="10" s="1"/>
  <c r="U199" i="10"/>
  <c r="V199" i="10" s="1"/>
  <c r="W199" i="10" s="1"/>
  <c r="T200" i="10"/>
  <c r="M199" i="10"/>
  <c r="N198" i="10"/>
  <c r="O198" i="10" s="1"/>
  <c r="P198" i="10" s="1"/>
  <c r="O197" i="8"/>
  <c r="P197" i="8"/>
  <c r="T200" i="8"/>
  <c r="U199" i="8"/>
  <c r="W198" i="8"/>
  <c r="V198" i="8"/>
  <c r="AI197" i="8"/>
  <c r="AH198" i="8"/>
  <c r="N198" i="8"/>
  <c r="M199" i="8"/>
  <c r="AJ196" i="8"/>
  <c r="AK196" i="8"/>
  <c r="AC198" i="8" l="1"/>
  <c r="AD198" i="8"/>
  <c r="AB199" i="8"/>
  <c r="AA200" i="8"/>
  <c r="T201" i="10"/>
  <c r="U200" i="10"/>
  <c r="V200" i="10" s="1"/>
  <c r="W200" i="10" s="1"/>
  <c r="AB199" i="10"/>
  <c r="AC199" i="10" s="1"/>
  <c r="AD199" i="10" s="1"/>
  <c r="AA200" i="10"/>
  <c r="N199" i="10"/>
  <c r="O199" i="10" s="1"/>
  <c r="P199" i="10" s="1"/>
  <c r="M200" i="10"/>
  <c r="AH200" i="10"/>
  <c r="AI199" i="10"/>
  <c r="AJ199" i="10" s="1"/>
  <c r="AK199" i="10" s="1"/>
  <c r="AJ197" i="8"/>
  <c r="AK197" i="8"/>
  <c r="V199" i="8"/>
  <c r="W199" i="8"/>
  <c r="N199" i="8"/>
  <c r="M200" i="8"/>
  <c r="AI198" i="8"/>
  <c r="AH199" i="8"/>
  <c r="P198" i="8"/>
  <c r="O198" i="8"/>
  <c r="U200" i="8"/>
  <c r="T201" i="8"/>
  <c r="AB200" i="8" l="1"/>
  <c r="AA201" i="8"/>
  <c r="AD199" i="8"/>
  <c r="AC199" i="8"/>
  <c r="AB200" i="10"/>
  <c r="AC200" i="10" s="1"/>
  <c r="AD200" i="10" s="1"/>
  <c r="AA201" i="10"/>
  <c r="AI200" i="10"/>
  <c r="AJ200" i="10" s="1"/>
  <c r="AK200" i="10" s="1"/>
  <c r="AH201" i="10"/>
  <c r="M201" i="10"/>
  <c r="N200" i="10"/>
  <c r="O200" i="10" s="1"/>
  <c r="P200" i="10" s="1"/>
  <c r="U201" i="10"/>
  <c r="V201" i="10" s="1"/>
  <c r="W201" i="10" s="1"/>
  <c r="T202" i="10"/>
  <c r="AI199" i="8"/>
  <c r="AH200" i="8"/>
  <c r="N200" i="8"/>
  <c r="M201" i="8"/>
  <c r="O199" i="8"/>
  <c r="P199" i="8"/>
  <c r="W200" i="8"/>
  <c r="V200" i="8"/>
  <c r="U201" i="8"/>
  <c r="T202" i="8"/>
  <c r="AK198" i="8"/>
  <c r="AJ198" i="8"/>
  <c r="AA202" i="8" l="1"/>
  <c r="AB201" i="8"/>
  <c r="AC200" i="8"/>
  <c r="AD200" i="8"/>
  <c r="T203" i="10"/>
  <c r="U202" i="10"/>
  <c r="V202" i="10" s="1"/>
  <c r="W202" i="10" s="1"/>
  <c r="M202" i="10"/>
  <c r="N201" i="10"/>
  <c r="O201" i="10" s="1"/>
  <c r="P201" i="10" s="1"/>
  <c r="AB201" i="10"/>
  <c r="AC201" i="10" s="1"/>
  <c r="AD201" i="10" s="1"/>
  <c r="AA202" i="10"/>
  <c r="AH202" i="10"/>
  <c r="AI201" i="10"/>
  <c r="AJ201" i="10" s="1"/>
  <c r="AK201" i="10" s="1"/>
  <c r="M202" i="8"/>
  <c r="N201" i="8"/>
  <c r="O200" i="8"/>
  <c r="P200" i="8"/>
  <c r="U202" i="8"/>
  <c r="T203" i="8"/>
  <c r="AH201" i="8"/>
  <c r="AI200" i="8"/>
  <c r="V201" i="8"/>
  <c r="W201" i="8"/>
  <c r="AJ199" i="8"/>
  <c r="AK199" i="8"/>
  <c r="AD201" i="8" l="1"/>
  <c r="AC201" i="8"/>
  <c r="AB202" i="8"/>
  <c r="AA203" i="8"/>
  <c r="AI202" i="10"/>
  <c r="AJ202" i="10" s="1"/>
  <c r="AK202" i="10" s="1"/>
  <c r="AH203" i="10"/>
  <c r="AB202" i="10"/>
  <c r="AC202" i="10" s="1"/>
  <c r="AD202" i="10" s="1"/>
  <c r="AA203" i="10"/>
  <c r="N202" i="10"/>
  <c r="O202" i="10" s="1"/>
  <c r="P202" i="10" s="1"/>
  <c r="M203" i="10"/>
  <c r="U203" i="10"/>
  <c r="V203" i="10" s="1"/>
  <c r="W203" i="10" s="1"/>
  <c r="T204" i="10"/>
  <c r="U203" i="8"/>
  <c r="T204" i="8"/>
  <c r="AJ200" i="8"/>
  <c r="AK200" i="8"/>
  <c r="V202" i="8"/>
  <c r="W202" i="8"/>
  <c r="P201" i="8"/>
  <c r="O201" i="8"/>
  <c r="AI201" i="8"/>
  <c r="AH202" i="8"/>
  <c r="N202" i="8"/>
  <c r="M203" i="8"/>
  <c r="AA204" i="8" l="1"/>
  <c r="AB203" i="8"/>
  <c r="AD202" i="8"/>
  <c r="AC202" i="8"/>
  <c r="U204" i="10"/>
  <c r="V204" i="10" s="1"/>
  <c r="W204" i="10" s="1"/>
  <c r="T205" i="10"/>
  <c r="M204" i="10"/>
  <c r="N203" i="10"/>
  <c r="O203" i="10" s="1"/>
  <c r="P203" i="10" s="1"/>
  <c r="AH204" i="10"/>
  <c r="AI203" i="10"/>
  <c r="AJ203" i="10" s="1"/>
  <c r="AK203" i="10" s="1"/>
  <c r="AB203" i="10"/>
  <c r="AC203" i="10" s="1"/>
  <c r="AD203" i="10" s="1"/>
  <c r="AA204" i="10"/>
  <c r="M204" i="8"/>
  <c r="N203" i="8"/>
  <c r="O202" i="8"/>
  <c r="P202" i="8"/>
  <c r="AI202" i="8"/>
  <c r="AH203" i="8"/>
  <c r="U204" i="8"/>
  <c r="T205" i="8"/>
  <c r="AK201" i="8"/>
  <c r="AJ201" i="8"/>
  <c r="W203" i="8"/>
  <c r="V203" i="8"/>
  <c r="AD203" i="8" l="1"/>
  <c r="AC203" i="8"/>
  <c r="AA205" i="8"/>
  <c r="AB204" i="8"/>
  <c r="AI204" i="10"/>
  <c r="AJ204" i="10" s="1"/>
  <c r="AK204" i="10" s="1"/>
  <c r="AH205" i="10"/>
  <c r="M205" i="10"/>
  <c r="N204" i="10"/>
  <c r="O204" i="10" s="1"/>
  <c r="P204" i="10" s="1"/>
  <c r="T206" i="10"/>
  <c r="U205" i="10"/>
  <c r="V205" i="10" s="1"/>
  <c r="W205" i="10" s="1"/>
  <c r="AA205" i="10"/>
  <c r="AB204" i="10"/>
  <c r="AC204" i="10" s="1"/>
  <c r="AD204" i="10" s="1"/>
  <c r="T206" i="8"/>
  <c r="U205" i="8"/>
  <c r="AK202" i="8"/>
  <c r="AJ202" i="8"/>
  <c r="N204" i="8"/>
  <c r="M205" i="8"/>
  <c r="AH204" i="8"/>
  <c r="AI203" i="8"/>
  <c r="V204" i="8"/>
  <c r="W204" i="8"/>
  <c r="O203" i="8"/>
  <c r="P203" i="8"/>
  <c r="AC204" i="8" l="1"/>
  <c r="AD204" i="8"/>
  <c r="AA206" i="8"/>
  <c r="AB205" i="8"/>
  <c r="AB205" i="10"/>
  <c r="AC205" i="10" s="1"/>
  <c r="AD205" i="10" s="1"/>
  <c r="AA206" i="10"/>
  <c r="N205" i="10"/>
  <c r="O205" i="10" s="1"/>
  <c r="P205" i="10" s="1"/>
  <c r="M206" i="10"/>
  <c r="AI205" i="10"/>
  <c r="AJ205" i="10" s="1"/>
  <c r="AK205" i="10" s="1"/>
  <c r="AH206" i="10"/>
  <c r="T207" i="10"/>
  <c r="U206" i="10"/>
  <c r="V206" i="10" s="1"/>
  <c r="W206" i="10" s="1"/>
  <c r="AI204" i="8"/>
  <c r="AH205" i="8"/>
  <c r="P204" i="8"/>
  <c r="O204" i="8"/>
  <c r="N205" i="8"/>
  <c r="M206" i="8"/>
  <c r="AJ203" i="8"/>
  <c r="AK203" i="8"/>
  <c r="V205" i="8"/>
  <c r="W205" i="8"/>
  <c r="U206" i="8"/>
  <c r="T207" i="8"/>
  <c r="AC205" i="8" l="1"/>
  <c r="AD205" i="8"/>
  <c r="AB206" i="8"/>
  <c r="AA207" i="8"/>
  <c r="AH207" i="10"/>
  <c r="AI206" i="10"/>
  <c r="AJ206" i="10" s="1"/>
  <c r="AK206" i="10" s="1"/>
  <c r="U207" i="10"/>
  <c r="V207" i="10" s="1"/>
  <c r="W207" i="10" s="1"/>
  <c r="T208" i="10"/>
  <c r="AB206" i="10"/>
  <c r="AC206" i="10" s="1"/>
  <c r="AD206" i="10" s="1"/>
  <c r="AA207" i="10"/>
  <c r="M207" i="10"/>
  <c r="N206" i="10"/>
  <c r="O206" i="10" s="1"/>
  <c r="P206" i="10" s="1"/>
  <c r="M207" i="8"/>
  <c r="N206" i="8"/>
  <c r="U207" i="8"/>
  <c r="T208" i="8"/>
  <c r="AK204" i="8"/>
  <c r="AJ204" i="8"/>
  <c r="P205" i="8"/>
  <c r="O205" i="8"/>
  <c r="W206" i="8"/>
  <c r="V206" i="8"/>
  <c r="AI205" i="8"/>
  <c r="AH206" i="8"/>
  <c r="AC206" i="8" l="1"/>
  <c r="AD206" i="8"/>
  <c r="AB207" i="8"/>
  <c r="AA208" i="8"/>
  <c r="N207" i="10"/>
  <c r="O207" i="10" s="1"/>
  <c r="P207" i="10" s="1"/>
  <c r="M208" i="10"/>
  <c r="AA208" i="10"/>
  <c r="AB207" i="10"/>
  <c r="AC207" i="10" s="1"/>
  <c r="AD207" i="10" s="1"/>
  <c r="T209" i="10"/>
  <c r="U208" i="10"/>
  <c r="V208" i="10" s="1"/>
  <c r="W208" i="10" s="1"/>
  <c r="AI207" i="10"/>
  <c r="AJ207" i="10" s="1"/>
  <c r="AK207" i="10" s="1"/>
  <c r="AH208" i="10"/>
  <c r="T209" i="8"/>
  <c r="U208" i="8"/>
  <c r="AI206" i="8"/>
  <c r="AH207" i="8"/>
  <c r="AJ205" i="8"/>
  <c r="AK205" i="8"/>
  <c r="W207" i="8"/>
  <c r="V207" i="8"/>
  <c r="O206" i="8"/>
  <c r="P206" i="8"/>
  <c r="N207" i="8"/>
  <c r="M208" i="8"/>
  <c r="AB208" i="8" l="1"/>
  <c r="AA209" i="8"/>
  <c r="AC207" i="8"/>
  <c r="AD207" i="8"/>
  <c r="U209" i="10"/>
  <c r="V209" i="10" s="1"/>
  <c r="W209" i="10" s="1"/>
  <c r="T210" i="10"/>
  <c r="AI208" i="10"/>
  <c r="AJ208" i="10" s="1"/>
  <c r="AK208" i="10" s="1"/>
  <c r="AH209" i="10"/>
  <c r="AA209" i="10"/>
  <c r="AB208" i="10"/>
  <c r="AC208" i="10" s="1"/>
  <c r="AD208" i="10" s="1"/>
  <c r="N208" i="10"/>
  <c r="O208" i="10" s="1"/>
  <c r="P208" i="10" s="1"/>
  <c r="M209" i="10"/>
  <c r="AJ206" i="8"/>
  <c r="AK206" i="8"/>
  <c r="AH208" i="8"/>
  <c r="AI207" i="8"/>
  <c r="V208" i="8"/>
  <c r="W208" i="8"/>
  <c r="U209" i="8"/>
  <c r="T210" i="8"/>
  <c r="N208" i="8"/>
  <c r="M209" i="8"/>
  <c r="P207" i="8"/>
  <c r="O207" i="8"/>
  <c r="AB209" i="8" l="1"/>
  <c r="AA210" i="8"/>
  <c r="AD208" i="8"/>
  <c r="AC208" i="8"/>
  <c r="M210" i="10"/>
  <c r="N209" i="10"/>
  <c r="O209" i="10" s="1"/>
  <c r="P209" i="10" s="1"/>
  <c r="U210" i="10"/>
  <c r="V210" i="10" s="1"/>
  <c r="W210" i="10" s="1"/>
  <c r="T211" i="10"/>
  <c r="AB209" i="10"/>
  <c r="AC209" i="10" s="1"/>
  <c r="AD209" i="10" s="1"/>
  <c r="AA210" i="10"/>
  <c r="AH210" i="10"/>
  <c r="AI209" i="10"/>
  <c r="AJ209" i="10" s="1"/>
  <c r="AK209" i="10" s="1"/>
  <c r="U210" i="8"/>
  <c r="T211" i="8"/>
  <c r="AK207" i="8"/>
  <c r="AJ207" i="8"/>
  <c r="N209" i="8"/>
  <c r="M210" i="8"/>
  <c r="W209" i="8"/>
  <c r="V209" i="8"/>
  <c r="AI208" i="8"/>
  <c r="AH209" i="8"/>
  <c r="O208" i="8"/>
  <c r="P208" i="8"/>
  <c r="AB210" i="8" l="1"/>
  <c r="AA211" i="8"/>
  <c r="AD209" i="8"/>
  <c r="AC209" i="8"/>
  <c r="AH211" i="10"/>
  <c r="AI210" i="10"/>
  <c r="AJ210" i="10" s="1"/>
  <c r="AK210" i="10" s="1"/>
  <c r="T212" i="10"/>
  <c r="U211" i="10"/>
  <c r="V211" i="10" s="1"/>
  <c r="W211" i="10" s="1"/>
  <c r="AA211" i="10"/>
  <c r="AB210" i="10"/>
  <c r="AC210" i="10" s="1"/>
  <c r="AD210" i="10" s="1"/>
  <c r="N210" i="10"/>
  <c r="O210" i="10" s="1"/>
  <c r="P210" i="10" s="1"/>
  <c r="M211" i="10"/>
  <c r="N210" i="8"/>
  <c r="M211" i="8"/>
  <c r="U211" i="8"/>
  <c r="T212" i="8"/>
  <c r="AH210" i="8"/>
  <c r="AI209" i="8"/>
  <c r="V210" i="8"/>
  <c r="W210" i="8"/>
  <c r="AJ208" i="8"/>
  <c r="AK208" i="8"/>
  <c r="O209" i="8"/>
  <c r="P209" i="8"/>
  <c r="AB211" i="8" l="1"/>
  <c r="AA212" i="8"/>
  <c r="AC210" i="8"/>
  <c r="AD210" i="8"/>
  <c r="N211" i="10"/>
  <c r="O211" i="10" s="1"/>
  <c r="P211" i="10" s="1"/>
  <c r="M212" i="10"/>
  <c r="AB211" i="10"/>
  <c r="AC211" i="10" s="1"/>
  <c r="AD211" i="10" s="1"/>
  <c r="AA212" i="10"/>
  <c r="U212" i="10"/>
  <c r="V212" i="10" s="1"/>
  <c r="W212" i="10" s="1"/>
  <c r="T213" i="10"/>
  <c r="AI211" i="10"/>
  <c r="AJ211" i="10" s="1"/>
  <c r="AK211" i="10" s="1"/>
  <c r="AH212" i="10"/>
  <c r="V211" i="8"/>
  <c r="W211" i="8"/>
  <c r="AI210" i="8"/>
  <c r="AH211" i="8"/>
  <c r="N211" i="8"/>
  <c r="M212" i="8"/>
  <c r="AJ209" i="8"/>
  <c r="AK209" i="8"/>
  <c r="U212" i="8"/>
  <c r="T213" i="8"/>
  <c r="P210" i="8"/>
  <c r="O210" i="8"/>
  <c r="AB212" i="8" l="1"/>
  <c r="AA213" i="8"/>
  <c r="AC211" i="8"/>
  <c r="AD211" i="8"/>
  <c r="AH213" i="10"/>
  <c r="AI212" i="10"/>
  <c r="AJ212" i="10" s="1"/>
  <c r="AK212" i="10" s="1"/>
  <c r="M213" i="10"/>
  <c r="N212" i="10"/>
  <c r="O212" i="10" s="1"/>
  <c r="P212" i="10" s="1"/>
  <c r="U213" i="10"/>
  <c r="V213" i="10" s="1"/>
  <c r="W213" i="10" s="1"/>
  <c r="T214" i="10"/>
  <c r="AB212" i="10"/>
  <c r="AC212" i="10" s="1"/>
  <c r="AD212" i="10" s="1"/>
  <c r="AA213" i="10"/>
  <c r="W212" i="8"/>
  <c r="V212" i="8"/>
  <c r="AK210" i="8"/>
  <c r="AJ210" i="8"/>
  <c r="U213" i="8"/>
  <c r="T214" i="8"/>
  <c r="AI211" i="8"/>
  <c r="AH212" i="8"/>
  <c r="M213" i="8"/>
  <c r="N212" i="8"/>
  <c r="O211" i="8"/>
  <c r="P211" i="8"/>
  <c r="AA214" i="8" l="1"/>
  <c r="AB213" i="8"/>
  <c r="AC212" i="8"/>
  <c r="AD212" i="8"/>
  <c r="T215" i="10"/>
  <c r="U214" i="10"/>
  <c r="V214" i="10" s="1"/>
  <c r="W214" i="10" s="1"/>
  <c r="AA214" i="10"/>
  <c r="AB213" i="10"/>
  <c r="AC213" i="10" s="1"/>
  <c r="AD213" i="10" s="1"/>
  <c r="M214" i="10"/>
  <c r="N213" i="10"/>
  <c r="O213" i="10" s="1"/>
  <c r="P213" i="10" s="1"/>
  <c r="AI213" i="10"/>
  <c r="AJ213" i="10" s="1"/>
  <c r="AK213" i="10" s="1"/>
  <c r="AH214" i="10"/>
  <c r="AH213" i="8"/>
  <c r="AI212" i="8"/>
  <c r="V213" i="8"/>
  <c r="W213" i="8"/>
  <c r="O212" i="8"/>
  <c r="P212" i="8"/>
  <c r="AK211" i="8"/>
  <c r="AJ211" i="8"/>
  <c r="N213" i="8"/>
  <c r="M214" i="8"/>
  <c r="T215" i="8"/>
  <c r="U214" i="8"/>
  <c r="AC213" i="8" l="1"/>
  <c r="AD213" i="8"/>
  <c r="AB214" i="8"/>
  <c r="AA215" i="8"/>
  <c r="AB214" i="10"/>
  <c r="AC214" i="10" s="1"/>
  <c r="AD214" i="10" s="1"/>
  <c r="AA215" i="10"/>
  <c r="AI214" i="10"/>
  <c r="AJ214" i="10" s="1"/>
  <c r="AK214" i="10" s="1"/>
  <c r="AH215" i="10"/>
  <c r="N214" i="10"/>
  <c r="O214" i="10" s="1"/>
  <c r="P214" i="10" s="1"/>
  <c r="M215" i="10"/>
  <c r="T216" i="10"/>
  <c r="U215" i="10"/>
  <c r="V215" i="10" s="1"/>
  <c r="W215" i="10" s="1"/>
  <c r="V214" i="8"/>
  <c r="W214" i="8"/>
  <c r="AI213" i="8"/>
  <c r="AH214" i="8"/>
  <c r="AJ212" i="8"/>
  <c r="AK212" i="8"/>
  <c r="U215" i="8"/>
  <c r="T216" i="8"/>
  <c r="N214" i="8"/>
  <c r="M215" i="8"/>
  <c r="P213" i="8"/>
  <c r="O213" i="8"/>
  <c r="AB215" i="8" l="1"/>
  <c r="AA216" i="8"/>
  <c r="AD214" i="8"/>
  <c r="AC214" i="8"/>
  <c r="M216" i="10"/>
  <c r="N215" i="10"/>
  <c r="O215" i="10" s="1"/>
  <c r="P215" i="10" s="1"/>
  <c r="AH216" i="10"/>
  <c r="AI215" i="10"/>
  <c r="AJ215" i="10" s="1"/>
  <c r="AK215" i="10" s="1"/>
  <c r="AB215" i="10"/>
  <c r="AC215" i="10" s="1"/>
  <c r="AD215" i="10" s="1"/>
  <c r="AA216" i="10"/>
  <c r="U216" i="10"/>
  <c r="V216" i="10" s="1"/>
  <c r="W216" i="10" s="1"/>
  <c r="T217" i="10"/>
  <c r="M216" i="8"/>
  <c r="N215" i="8"/>
  <c r="P214" i="8"/>
  <c r="O214" i="8"/>
  <c r="AI214" i="8"/>
  <c r="AH215" i="8"/>
  <c r="U216" i="8"/>
  <c r="T217" i="8"/>
  <c r="W215" i="8"/>
  <c r="V215" i="8"/>
  <c r="AK213" i="8"/>
  <c r="AJ213" i="8"/>
  <c r="AB216" i="8" l="1"/>
  <c r="AA217" i="8"/>
  <c r="AC215" i="8"/>
  <c r="AD215" i="8"/>
  <c r="AI216" i="10"/>
  <c r="AJ216" i="10" s="1"/>
  <c r="AK216" i="10" s="1"/>
  <c r="AH217" i="10"/>
  <c r="T218" i="10"/>
  <c r="U217" i="10"/>
  <c r="V217" i="10" s="1"/>
  <c r="W217" i="10" s="1"/>
  <c r="AA217" i="10"/>
  <c r="AB216" i="10"/>
  <c r="AC216" i="10" s="1"/>
  <c r="AD216" i="10" s="1"/>
  <c r="N216" i="10"/>
  <c r="O216" i="10" s="1"/>
  <c r="P216" i="10" s="1"/>
  <c r="M217" i="10"/>
  <c r="T218" i="8"/>
  <c r="U217" i="8"/>
  <c r="AJ214" i="8"/>
  <c r="AK214" i="8"/>
  <c r="AI215" i="8"/>
  <c r="AH216" i="8"/>
  <c r="O215" i="8"/>
  <c r="P215" i="8"/>
  <c r="W216" i="8"/>
  <c r="V216" i="8"/>
  <c r="N216" i="8"/>
  <c r="M217" i="8"/>
  <c r="AA218" i="8" l="1"/>
  <c r="AB217" i="8"/>
  <c r="AC216" i="8"/>
  <c r="AD216" i="8"/>
  <c r="N217" i="10"/>
  <c r="O217" i="10" s="1"/>
  <c r="P217" i="10" s="1"/>
  <c r="M218" i="10"/>
  <c r="U218" i="10"/>
  <c r="V218" i="10" s="1"/>
  <c r="W218" i="10" s="1"/>
  <c r="T219" i="10"/>
  <c r="AI217" i="10"/>
  <c r="AJ217" i="10" s="1"/>
  <c r="AK217" i="10" s="1"/>
  <c r="AH218" i="10"/>
  <c r="AA218" i="10"/>
  <c r="AB217" i="10"/>
  <c r="AC217" i="10" s="1"/>
  <c r="AD217" i="10" s="1"/>
  <c r="N217" i="8"/>
  <c r="M218" i="8"/>
  <c r="AJ215" i="8"/>
  <c r="AK215" i="8"/>
  <c r="V217" i="8"/>
  <c r="W217" i="8"/>
  <c r="AH217" i="8"/>
  <c r="AI216" i="8"/>
  <c r="P216" i="8"/>
  <c r="O216" i="8"/>
  <c r="U218" i="8"/>
  <c r="T219" i="8"/>
  <c r="AC217" i="8" l="1"/>
  <c r="AD217" i="8"/>
  <c r="AA219" i="8"/>
  <c r="AB218" i="8"/>
  <c r="AB218" i="10"/>
  <c r="AC218" i="10" s="1"/>
  <c r="AD218" i="10" s="1"/>
  <c r="AA219" i="10"/>
  <c r="AH219" i="10"/>
  <c r="AI218" i="10"/>
  <c r="AJ218" i="10" s="1"/>
  <c r="AK218" i="10" s="1"/>
  <c r="U219" i="10"/>
  <c r="V219" i="10" s="1"/>
  <c r="W219" i="10" s="1"/>
  <c r="T220" i="10"/>
  <c r="M219" i="10"/>
  <c r="N218" i="10"/>
  <c r="O218" i="10" s="1"/>
  <c r="P218" i="10" s="1"/>
  <c r="AK216" i="8"/>
  <c r="AJ216" i="8"/>
  <c r="AI217" i="8"/>
  <c r="AH218" i="8"/>
  <c r="U219" i="8"/>
  <c r="T220" i="8"/>
  <c r="N218" i="8"/>
  <c r="M219" i="8"/>
  <c r="W218" i="8"/>
  <c r="V218" i="8"/>
  <c r="O217" i="8"/>
  <c r="P217" i="8"/>
  <c r="AD218" i="8" l="1"/>
  <c r="AC218" i="8"/>
  <c r="AB219" i="8"/>
  <c r="AA220" i="8"/>
  <c r="AH220" i="10"/>
  <c r="AI219" i="10"/>
  <c r="AJ219" i="10" s="1"/>
  <c r="AK219" i="10" s="1"/>
  <c r="N219" i="10"/>
  <c r="O219" i="10" s="1"/>
  <c r="P219" i="10" s="1"/>
  <c r="M220" i="10"/>
  <c r="AA220" i="10"/>
  <c r="AB219" i="10"/>
  <c r="AC219" i="10" s="1"/>
  <c r="AD219" i="10" s="1"/>
  <c r="T221" i="10"/>
  <c r="U220" i="10"/>
  <c r="V220" i="10" s="1"/>
  <c r="W220" i="10" s="1"/>
  <c r="M220" i="8"/>
  <c r="N219" i="8"/>
  <c r="V219" i="8"/>
  <c r="W219" i="8"/>
  <c r="O218" i="8"/>
  <c r="P218" i="8"/>
  <c r="AJ217" i="8"/>
  <c r="AK217" i="8"/>
  <c r="U220" i="8"/>
  <c r="T221" i="8"/>
  <c r="AH219" i="8"/>
  <c r="AI218" i="8"/>
  <c r="AB220" i="8" l="1"/>
  <c r="AA221" i="8"/>
  <c r="AC219" i="8"/>
  <c r="AD219" i="8"/>
  <c r="N220" i="10"/>
  <c r="O220" i="10" s="1"/>
  <c r="P220" i="10" s="1"/>
  <c r="M221" i="10"/>
  <c r="U221" i="10"/>
  <c r="V221" i="10" s="1"/>
  <c r="W221" i="10" s="1"/>
  <c r="T222" i="10"/>
  <c r="AB220" i="10"/>
  <c r="AC220" i="10" s="1"/>
  <c r="AD220" i="10" s="1"/>
  <c r="AA221" i="10"/>
  <c r="AI220" i="10"/>
  <c r="AJ220" i="10" s="1"/>
  <c r="AK220" i="10" s="1"/>
  <c r="AH221" i="10"/>
  <c r="U221" i="8"/>
  <c r="T222" i="8"/>
  <c r="AJ218" i="8"/>
  <c r="AK218" i="8"/>
  <c r="AI219" i="8"/>
  <c r="AH220" i="8"/>
  <c r="P219" i="8"/>
  <c r="O219" i="8"/>
  <c r="V220" i="8"/>
  <c r="W220" i="8"/>
  <c r="N220" i="8"/>
  <c r="M221" i="8"/>
  <c r="AB221" i="8" l="1"/>
  <c r="AA222" i="8"/>
  <c r="AD220" i="8"/>
  <c r="AC220" i="8"/>
  <c r="AH222" i="10"/>
  <c r="AI221" i="10"/>
  <c r="AJ221" i="10" s="1"/>
  <c r="AK221" i="10" s="1"/>
  <c r="AB221" i="10"/>
  <c r="AC221" i="10" s="1"/>
  <c r="AD221" i="10" s="1"/>
  <c r="AA222" i="10"/>
  <c r="U222" i="10"/>
  <c r="V222" i="10" s="1"/>
  <c r="W222" i="10" s="1"/>
  <c r="T223" i="10"/>
  <c r="M222" i="10"/>
  <c r="N221" i="10"/>
  <c r="O221" i="10" s="1"/>
  <c r="P221" i="10" s="1"/>
  <c r="AK219" i="8"/>
  <c r="AJ219" i="8"/>
  <c r="U222" i="8"/>
  <c r="T223" i="8"/>
  <c r="W221" i="8"/>
  <c r="V221" i="8"/>
  <c r="AI220" i="8"/>
  <c r="AH221" i="8"/>
  <c r="O220" i="8"/>
  <c r="P220" i="8"/>
  <c r="M222" i="8"/>
  <c r="N221" i="8"/>
  <c r="AB222" i="8" l="1"/>
  <c r="AA223" i="8"/>
  <c r="AC221" i="8"/>
  <c r="AD221" i="8"/>
  <c r="M223" i="10"/>
  <c r="N222" i="10"/>
  <c r="O222" i="10" s="1"/>
  <c r="P222" i="10" s="1"/>
  <c r="T224" i="10"/>
  <c r="U223" i="10"/>
  <c r="V223" i="10" s="1"/>
  <c r="W223" i="10" s="1"/>
  <c r="AA223" i="10"/>
  <c r="AB222" i="10"/>
  <c r="AC222" i="10" s="1"/>
  <c r="AD222" i="10" s="1"/>
  <c r="AI222" i="10"/>
  <c r="AJ222" i="10" s="1"/>
  <c r="AK222" i="10" s="1"/>
  <c r="AH223" i="10"/>
  <c r="O221" i="8"/>
  <c r="P221" i="8"/>
  <c r="AH222" i="8"/>
  <c r="AI221" i="8"/>
  <c r="T224" i="8"/>
  <c r="U223" i="8"/>
  <c r="AK220" i="8"/>
  <c r="AJ220" i="8"/>
  <c r="V222" i="8"/>
  <c r="W222" i="8"/>
  <c r="N222" i="8"/>
  <c r="M223" i="8"/>
  <c r="AB223" i="8" l="1"/>
  <c r="AA224" i="8"/>
  <c r="AC222" i="8"/>
  <c r="AD222" i="8"/>
  <c r="AI223" i="10"/>
  <c r="AJ223" i="10" s="1"/>
  <c r="AK223" i="10" s="1"/>
  <c r="AH224" i="10"/>
  <c r="T225" i="10"/>
  <c r="U224" i="10"/>
  <c r="V224" i="10" s="1"/>
  <c r="W224" i="10" s="1"/>
  <c r="AB223" i="10"/>
  <c r="AC223" i="10" s="1"/>
  <c r="AD223" i="10" s="1"/>
  <c r="AA224" i="10"/>
  <c r="N223" i="10"/>
  <c r="O223" i="10" s="1"/>
  <c r="P223" i="10" s="1"/>
  <c r="M224" i="10"/>
  <c r="V223" i="8"/>
  <c r="W223" i="8"/>
  <c r="N223" i="8"/>
  <c r="M224" i="8"/>
  <c r="AJ221" i="8"/>
  <c r="AK221" i="8"/>
  <c r="U224" i="8"/>
  <c r="T225" i="8"/>
  <c r="AI222" i="8"/>
  <c r="AH223" i="8"/>
  <c r="P222" i="8"/>
  <c r="O222" i="8"/>
  <c r="AA225" i="8" l="1"/>
  <c r="AB224" i="8"/>
  <c r="AD223" i="8"/>
  <c r="AC223" i="8"/>
  <c r="M225" i="10"/>
  <c r="N224" i="10"/>
  <c r="O224" i="10" s="1"/>
  <c r="P224" i="10" s="1"/>
  <c r="U225" i="10"/>
  <c r="V225" i="10" s="1"/>
  <c r="W225" i="10" s="1"/>
  <c r="T226" i="10"/>
  <c r="AB224" i="10"/>
  <c r="AC224" i="10" s="1"/>
  <c r="AD224" i="10" s="1"/>
  <c r="AA225" i="10"/>
  <c r="AH225" i="10"/>
  <c r="AI224" i="10"/>
  <c r="AJ224" i="10" s="1"/>
  <c r="AK224" i="10" s="1"/>
  <c r="W224" i="8"/>
  <c r="V224" i="8"/>
  <c r="P223" i="8"/>
  <c r="O223" i="8"/>
  <c r="AI223" i="8"/>
  <c r="AH224" i="8"/>
  <c r="U225" i="8"/>
  <c r="T226" i="8"/>
  <c r="M225" i="8"/>
  <c r="N224" i="8"/>
  <c r="AK222" i="8"/>
  <c r="AJ222" i="8"/>
  <c r="AD224" i="8" l="1"/>
  <c r="AC224" i="8"/>
  <c r="AB225" i="8"/>
  <c r="AA226" i="8"/>
  <c r="AI225" i="10"/>
  <c r="AJ225" i="10" s="1"/>
  <c r="AK225" i="10" s="1"/>
  <c r="AH226" i="10"/>
  <c r="AA226" i="10"/>
  <c r="AB225" i="10"/>
  <c r="AC225" i="10" s="1"/>
  <c r="AD225" i="10" s="1"/>
  <c r="T227" i="10"/>
  <c r="U226" i="10"/>
  <c r="V226" i="10" s="1"/>
  <c r="W226" i="10" s="1"/>
  <c r="N225" i="10"/>
  <c r="O225" i="10" s="1"/>
  <c r="P225" i="10" s="1"/>
  <c r="M226" i="10"/>
  <c r="W225" i="8"/>
  <c r="V225" i="8"/>
  <c r="AI224" i="8"/>
  <c r="AH225" i="8"/>
  <c r="T227" i="8"/>
  <c r="U226" i="8"/>
  <c r="AJ223" i="8"/>
  <c r="AK223" i="8"/>
  <c r="O224" i="8"/>
  <c r="P224" i="8"/>
  <c r="N225" i="8"/>
  <c r="M226" i="8"/>
  <c r="AA227" i="8" l="1"/>
  <c r="AB226" i="8"/>
  <c r="AC225" i="8"/>
  <c r="AD225" i="8"/>
  <c r="U227" i="10"/>
  <c r="V227" i="10" s="1"/>
  <c r="W227" i="10" s="1"/>
  <c r="T228" i="10"/>
  <c r="N226" i="10"/>
  <c r="O226" i="10" s="1"/>
  <c r="P226" i="10" s="1"/>
  <c r="M227" i="10"/>
  <c r="AA227" i="10"/>
  <c r="AB226" i="10"/>
  <c r="AC226" i="10" s="1"/>
  <c r="AD226" i="10" s="1"/>
  <c r="AI226" i="10"/>
  <c r="AJ226" i="10" s="1"/>
  <c r="AK226" i="10" s="1"/>
  <c r="AH227" i="10"/>
  <c r="AJ224" i="8"/>
  <c r="AK224" i="8"/>
  <c r="AH226" i="8"/>
  <c r="AI225" i="8"/>
  <c r="P225" i="8"/>
  <c r="O225" i="8"/>
  <c r="U227" i="8"/>
  <c r="T228" i="8"/>
  <c r="V226" i="8"/>
  <c r="W226" i="8"/>
  <c r="N226" i="8"/>
  <c r="M227" i="8"/>
  <c r="AC226" i="8" l="1"/>
  <c r="AD226" i="8"/>
  <c r="AB227" i="8"/>
  <c r="AA228" i="8"/>
  <c r="AH228" i="10"/>
  <c r="AI227" i="10"/>
  <c r="AJ227" i="10" s="1"/>
  <c r="AK227" i="10" s="1"/>
  <c r="U228" i="10"/>
  <c r="V228" i="10" s="1"/>
  <c r="W228" i="10" s="1"/>
  <c r="T229" i="10"/>
  <c r="AB227" i="10"/>
  <c r="AC227" i="10" s="1"/>
  <c r="AD227" i="10" s="1"/>
  <c r="AA228" i="10"/>
  <c r="M228" i="10"/>
  <c r="N227" i="10"/>
  <c r="O227" i="10" s="1"/>
  <c r="P227" i="10" s="1"/>
  <c r="AI226" i="8"/>
  <c r="AH227" i="8"/>
  <c r="W227" i="8"/>
  <c r="V227" i="8"/>
  <c r="U228" i="8"/>
  <c r="T229" i="8"/>
  <c r="AK225" i="8"/>
  <c r="AJ225" i="8"/>
  <c r="N227" i="8"/>
  <c r="M228" i="8"/>
  <c r="O226" i="8"/>
  <c r="P226" i="8"/>
  <c r="AA229" i="8" l="1"/>
  <c r="AB228" i="8"/>
  <c r="AD227" i="8"/>
  <c r="AC227" i="8"/>
  <c r="T230" i="10"/>
  <c r="U229" i="10"/>
  <c r="V229" i="10" s="1"/>
  <c r="W229" i="10" s="1"/>
  <c r="N228" i="10"/>
  <c r="O228" i="10" s="1"/>
  <c r="P228" i="10" s="1"/>
  <c r="M229" i="10"/>
  <c r="AA229" i="10"/>
  <c r="AB228" i="10"/>
  <c r="AC228" i="10" s="1"/>
  <c r="AD228" i="10" s="1"/>
  <c r="AH229" i="10"/>
  <c r="AI228" i="10"/>
  <c r="AJ228" i="10" s="1"/>
  <c r="AK228" i="10" s="1"/>
  <c r="AH228" i="8"/>
  <c r="AI227" i="8"/>
  <c r="U229" i="8"/>
  <c r="T230" i="8"/>
  <c r="AJ226" i="8"/>
  <c r="AK226" i="8"/>
  <c r="V228" i="8"/>
  <c r="W228" i="8"/>
  <c r="N228" i="8"/>
  <c r="M229" i="8"/>
  <c r="O227" i="8"/>
  <c r="P227" i="8"/>
  <c r="AD228" i="8" l="1"/>
  <c r="AC228" i="8"/>
  <c r="AB229" i="8"/>
  <c r="AA230" i="8"/>
  <c r="AI229" i="10"/>
  <c r="AJ229" i="10" s="1"/>
  <c r="AK229" i="10" s="1"/>
  <c r="AH230" i="10"/>
  <c r="N229" i="10"/>
  <c r="O229" i="10" s="1"/>
  <c r="P229" i="10" s="1"/>
  <c r="M230" i="10"/>
  <c r="AB229" i="10"/>
  <c r="AC229" i="10" s="1"/>
  <c r="AD229" i="10" s="1"/>
  <c r="AA230" i="10"/>
  <c r="U230" i="10"/>
  <c r="V230" i="10" s="1"/>
  <c r="W230" i="10" s="1"/>
  <c r="T231" i="10"/>
  <c r="P228" i="8"/>
  <c r="O228" i="8"/>
  <c r="AJ227" i="8"/>
  <c r="AK227" i="8"/>
  <c r="N229" i="8"/>
  <c r="M230" i="8"/>
  <c r="U230" i="8"/>
  <c r="T231" i="8"/>
  <c r="V229" i="8"/>
  <c r="W229" i="8"/>
  <c r="AI228" i="8"/>
  <c r="AH229" i="8"/>
  <c r="AA231" i="8" l="1"/>
  <c r="AB230" i="8"/>
  <c r="AD229" i="8"/>
  <c r="AC229" i="8"/>
  <c r="AB230" i="10"/>
  <c r="AC230" i="10" s="1"/>
  <c r="AD230" i="10" s="1"/>
  <c r="AA231" i="10"/>
  <c r="AH231" i="10"/>
  <c r="AI230" i="10"/>
  <c r="AJ230" i="10" s="1"/>
  <c r="AK230" i="10" s="1"/>
  <c r="U231" i="10"/>
  <c r="V231" i="10" s="1"/>
  <c r="W231" i="10" s="1"/>
  <c r="T232" i="10"/>
  <c r="M231" i="10"/>
  <c r="N230" i="10"/>
  <c r="O230" i="10" s="1"/>
  <c r="P230" i="10" s="1"/>
  <c r="M231" i="8"/>
  <c r="N230" i="8"/>
  <c r="O229" i="8"/>
  <c r="P229" i="8"/>
  <c r="W230" i="8"/>
  <c r="V230" i="8"/>
  <c r="AI229" i="8"/>
  <c r="AH230" i="8"/>
  <c r="AK228" i="8"/>
  <c r="AJ228" i="8"/>
  <c r="U231" i="8"/>
  <c r="T232" i="8"/>
  <c r="AD230" i="8" l="1"/>
  <c r="AC230" i="8"/>
  <c r="AB231" i="8"/>
  <c r="AA232" i="8"/>
  <c r="M232" i="10"/>
  <c r="N231" i="10"/>
  <c r="O231" i="10" s="1"/>
  <c r="P231" i="10" s="1"/>
  <c r="AI231" i="10"/>
  <c r="AJ231" i="10" s="1"/>
  <c r="AK231" i="10" s="1"/>
  <c r="AH232" i="10"/>
  <c r="T233" i="10"/>
  <c r="U232" i="10"/>
  <c r="V232" i="10" s="1"/>
  <c r="W232" i="10" s="1"/>
  <c r="AA232" i="10"/>
  <c r="AB231" i="10"/>
  <c r="AC231" i="10" s="1"/>
  <c r="AD231" i="10" s="1"/>
  <c r="AH231" i="8"/>
  <c r="AI230" i="8"/>
  <c r="AK229" i="8"/>
  <c r="AJ229" i="8"/>
  <c r="O230" i="8"/>
  <c r="P230" i="8"/>
  <c r="T233" i="8"/>
  <c r="U232" i="8"/>
  <c r="V231" i="8"/>
  <c r="W231" i="8"/>
  <c r="N231" i="8"/>
  <c r="M232" i="8"/>
  <c r="AD231" i="8" l="1"/>
  <c r="AC231" i="8"/>
  <c r="AB232" i="8"/>
  <c r="AA233" i="8"/>
  <c r="AB232" i="10"/>
  <c r="AC232" i="10" s="1"/>
  <c r="AD232" i="10" s="1"/>
  <c r="AA233" i="10"/>
  <c r="U233" i="10"/>
  <c r="V233" i="10" s="1"/>
  <c r="W233" i="10" s="1"/>
  <c r="T234" i="10"/>
  <c r="AI232" i="10"/>
  <c r="AJ232" i="10" s="1"/>
  <c r="AK232" i="10" s="1"/>
  <c r="AH233" i="10"/>
  <c r="N232" i="10"/>
  <c r="O232" i="10" s="1"/>
  <c r="P232" i="10" s="1"/>
  <c r="M233" i="10"/>
  <c r="T234" i="8"/>
  <c r="U233" i="8"/>
  <c r="V232" i="8"/>
  <c r="W232" i="8"/>
  <c r="N232" i="8"/>
  <c r="M233" i="8"/>
  <c r="P231" i="8"/>
  <c r="O231" i="8"/>
  <c r="AI231" i="8"/>
  <c r="AH232" i="8"/>
  <c r="AJ230" i="8"/>
  <c r="AK230" i="8"/>
  <c r="AA234" i="8" l="1"/>
  <c r="AB233" i="8"/>
  <c r="AC232" i="8"/>
  <c r="AD232" i="8"/>
  <c r="M234" i="10"/>
  <c r="N233" i="10"/>
  <c r="O233" i="10" s="1"/>
  <c r="P233" i="10" s="1"/>
  <c r="AB233" i="10"/>
  <c r="AC233" i="10" s="1"/>
  <c r="AD233" i="10" s="1"/>
  <c r="AA234" i="10"/>
  <c r="AH234" i="10"/>
  <c r="AI233" i="10"/>
  <c r="AJ233" i="10" s="1"/>
  <c r="AK233" i="10" s="1"/>
  <c r="U234" i="10"/>
  <c r="V234" i="10" s="1"/>
  <c r="W234" i="10" s="1"/>
  <c r="T235" i="10"/>
  <c r="N233" i="8"/>
  <c r="M234" i="8"/>
  <c r="P232" i="8"/>
  <c r="O232" i="8"/>
  <c r="W233" i="8"/>
  <c r="V233" i="8"/>
  <c r="U234" i="8"/>
  <c r="T235" i="8"/>
  <c r="AI232" i="8"/>
  <c r="AH233" i="8"/>
  <c r="AK231" i="8"/>
  <c r="AJ231" i="8"/>
  <c r="AD233" i="8" l="1"/>
  <c r="AC233" i="8"/>
  <c r="AB234" i="8"/>
  <c r="AA235" i="8"/>
  <c r="T236" i="10"/>
  <c r="U235" i="10"/>
  <c r="V235" i="10" s="1"/>
  <c r="W235" i="10" s="1"/>
  <c r="AH235" i="10"/>
  <c r="AI234" i="10"/>
  <c r="AJ234" i="10" s="1"/>
  <c r="AK234" i="10" s="1"/>
  <c r="AA235" i="10"/>
  <c r="AB234" i="10"/>
  <c r="AC234" i="10" s="1"/>
  <c r="AD234" i="10" s="1"/>
  <c r="M235" i="10"/>
  <c r="N234" i="10"/>
  <c r="O234" i="10" s="1"/>
  <c r="P234" i="10" s="1"/>
  <c r="AI233" i="8"/>
  <c r="AH234" i="8"/>
  <c r="U235" i="8"/>
  <c r="T236" i="8"/>
  <c r="M235" i="8"/>
  <c r="N234" i="8"/>
  <c r="AJ232" i="8"/>
  <c r="AK232" i="8"/>
  <c r="V234" i="8"/>
  <c r="W234" i="8"/>
  <c r="O233" i="8"/>
  <c r="P233" i="8"/>
  <c r="AC234" i="8" l="1"/>
  <c r="AD234" i="8"/>
  <c r="AB235" i="8"/>
  <c r="AA236" i="8"/>
  <c r="N235" i="10"/>
  <c r="O235" i="10" s="1"/>
  <c r="P235" i="10" s="1"/>
  <c r="M236" i="10"/>
  <c r="AI235" i="10"/>
  <c r="AJ235" i="10" s="1"/>
  <c r="AK235" i="10" s="1"/>
  <c r="AH236" i="10"/>
  <c r="AB235" i="10"/>
  <c r="AC235" i="10" s="1"/>
  <c r="AD235" i="10" s="1"/>
  <c r="AA236" i="10"/>
  <c r="U236" i="10"/>
  <c r="V236" i="10" s="1"/>
  <c r="W236" i="10" s="1"/>
  <c r="T237" i="10"/>
  <c r="V235" i="8"/>
  <c r="W235" i="8"/>
  <c r="P234" i="8"/>
  <c r="O234" i="8"/>
  <c r="AH235" i="8"/>
  <c r="AI234" i="8"/>
  <c r="AJ233" i="8"/>
  <c r="AK233" i="8"/>
  <c r="T237" i="8"/>
  <c r="U236" i="8"/>
  <c r="N235" i="8"/>
  <c r="M236" i="8"/>
  <c r="AB236" i="8" l="1"/>
  <c r="AA237" i="8"/>
  <c r="AC235" i="8"/>
  <c r="AD235" i="8"/>
  <c r="AB236" i="10"/>
  <c r="AC236" i="10" s="1"/>
  <c r="AD236" i="10" s="1"/>
  <c r="AA237" i="10"/>
  <c r="U237" i="10"/>
  <c r="V237" i="10" s="1"/>
  <c r="W237" i="10" s="1"/>
  <c r="T238" i="10"/>
  <c r="M237" i="10"/>
  <c r="N236" i="10"/>
  <c r="O236" i="10" s="1"/>
  <c r="P236" i="10" s="1"/>
  <c r="AH237" i="10"/>
  <c r="AI236" i="10"/>
  <c r="AJ236" i="10" s="1"/>
  <c r="AK236" i="10" s="1"/>
  <c r="W236" i="8"/>
  <c r="V236" i="8"/>
  <c r="AI235" i="8"/>
  <c r="AH236" i="8"/>
  <c r="U237" i="8"/>
  <c r="T238" i="8"/>
  <c r="AK234" i="8"/>
  <c r="AJ234" i="8"/>
  <c r="N236" i="8"/>
  <c r="M237" i="8"/>
  <c r="O235" i="8"/>
  <c r="P235" i="8"/>
  <c r="AA238" i="8" l="1"/>
  <c r="AB237" i="8"/>
  <c r="AC236" i="8"/>
  <c r="AD236" i="8"/>
  <c r="AI237" i="10"/>
  <c r="AJ237" i="10" s="1"/>
  <c r="AK237" i="10" s="1"/>
  <c r="AH238" i="10"/>
  <c r="N237" i="10"/>
  <c r="O237" i="10" s="1"/>
  <c r="P237" i="10" s="1"/>
  <c r="M238" i="10"/>
  <c r="AA238" i="10"/>
  <c r="AB237" i="10"/>
  <c r="AC237" i="10" s="1"/>
  <c r="AD237" i="10" s="1"/>
  <c r="T239" i="10"/>
  <c r="U238" i="10"/>
  <c r="V238" i="10" s="1"/>
  <c r="W238" i="10" s="1"/>
  <c r="U238" i="8"/>
  <c r="T239" i="8"/>
  <c r="AI236" i="8"/>
  <c r="AH237" i="8"/>
  <c r="W237" i="8"/>
  <c r="V237" i="8"/>
  <c r="AK235" i="8"/>
  <c r="AJ235" i="8"/>
  <c r="N237" i="8"/>
  <c r="M238" i="8"/>
  <c r="O236" i="8"/>
  <c r="P236" i="8"/>
  <c r="AD237" i="8" l="1"/>
  <c r="AC237" i="8"/>
  <c r="AA239" i="8"/>
  <c r="AB238" i="8"/>
  <c r="T240" i="10"/>
  <c r="U239" i="10"/>
  <c r="V239" i="10" s="1"/>
  <c r="W239" i="10" s="1"/>
  <c r="N238" i="10"/>
  <c r="O238" i="10" s="1"/>
  <c r="P238" i="10" s="1"/>
  <c r="M239" i="10"/>
  <c r="AA239" i="10"/>
  <c r="AB238" i="10"/>
  <c r="AC238" i="10" s="1"/>
  <c r="AD238" i="10" s="1"/>
  <c r="AI238" i="10"/>
  <c r="AJ238" i="10" s="1"/>
  <c r="AK238" i="10" s="1"/>
  <c r="AH239" i="10"/>
  <c r="AI237" i="8"/>
  <c r="AH238" i="8"/>
  <c r="N238" i="8"/>
  <c r="M239" i="8"/>
  <c r="AJ236" i="8"/>
  <c r="AK236" i="8"/>
  <c r="U239" i="8"/>
  <c r="T240" i="8"/>
  <c r="P237" i="8"/>
  <c r="O237" i="8"/>
  <c r="V238" i="8"/>
  <c r="W238" i="8"/>
  <c r="AD238" i="8" l="1"/>
  <c r="AC238" i="8"/>
  <c r="AB239" i="8"/>
  <c r="AA240" i="8"/>
  <c r="AH240" i="10"/>
  <c r="AI239" i="10"/>
  <c r="AJ239" i="10" s="1"/>
  <c r="AK239" i="10" s="1"/>
  <c r="M240" i="10"/>
  <c r="N239" i="10"/>
  <c r="O239" i="10" s="1"/>
  <c r="P239" i="10" s="1"/>
  <c r="AB239" i="10"/>
  <c r="AC239" i="10" s="1"/>
  <c r="AD239" i="10" s="1"/>
  <c r="AA240" i="10"/>
  <c r="U240" i="10"/>
  <c r="V240" i="10" s="1"/>
  <c r="W240" i="10" s="1"/>
  <c r="T241" i="10"/>
  <c r="W239" i="8"/>
  <c r="V239" i="8"/>
  <c r="N239" i="8"/>
  <c r="M240" i="8"/>
  <c r="P238" i="8"/>
  <c r="O238" i="8"/>
  <c r="U240" i="8"/>
  <c r="T241" i="8"/>
  <c r="AI238" i="8"/>
  <c r="AH239" i="8"/>
  <c r="AK237" i="8"/>
  <c r="AJ237" i="8"/>
  <c r="AB240" i="8" l="1"/>
  <c r="AA241" i="8"/>
  <c r="AD239" i="8"/>
  <c r="AC239" i="8"/>
  <c r="N240" i="10"/>
  <c r="O240" i="10" s="1"/>
  <c r="P240" i="10" s="1"/>
  <c r="M241" i="10"/>
  <c r="T242" i="10"/>
  <c r="U241" i="10"/>
  <c r="V241" i="10" s="1"/>
  <c r="W241" i="10" s="1"/>
  <c r="AA241" i="10"/>
  <c r="AB240" i="10"/>
  <c r="AC240" i="10" s="1"/>
  <c r="AD240" i="10" s="1"/>
  <c r="AI240" i="10"/>
  <c r="AJ240" i="10" s="1"/>
  <c r="AK240" i="10" s="1"/>
  <c r="AH241" i="10"/>
  <c r="N240" i="8"/>
  <c r="M241" i="8"/>
  <c r="AI239" i="8"/>
  <c r="AH240" i="8"/>
  <c r="W240" i="8"/>
  <c r="V240" i="8"/>
  <c r="O239" i="8"/>
  <c r="P239" i="8"/>
  <c r="U241" i="8"/>
  <c r="T242" i="8"/>
  <c r="AJ238" i="8"/>
  <c r="AK238" i="8"/>
  <c r="AA242" i="8" l="1"/>
  <c r="AB241" i="8"/>
  <c r="AC240" i="8"/>
  <c r="AD240" i="8"/>
  <c r="AI241" i="10"/>
  <c r="AJ241" i="10" s="1"/>
  <c r="AK241" i="10" s="1"/>
  <c r="AH242" i="10"/>
  <c r="U242" i="10"/>
  <c r="V242" i="10" s="1"/>
  <c r="W242" i="10" s="1"/>
  <c r="T243" i="10"/>
  <c r="N241" i="10"/>
  <c r="O241" i="10" s="1"/>
  <c r="P241" i="10" s="1"/>
  <c r="M242" i="10"/>
  <c r="AB241" i="10"/>
  <c r="AC241" i="10" s="1"/>
  <c r="AD241" i="10" s="1"/>
  <c r="AA242" i="10"/>
  <c r="T243" i="8"/>
  <c r="U242" i="8"/>
  <c r="V241" i="8"/>
  <c r="W241" i="8"/>
  <c r="P240" i="8"/>
  <c r="O240" i="8"/>
  <c r="AH241" i="8"/>
  <c r="AI240" i="8"/>
  <c r="AJ239" i="8"/>
  <c r="AK239" i="8"/>
  <c r="N241" i="8"/>
  <c r="M242" i="8"/>
  <c r="AD241" i="8" l="1"/>
  <c r="AC241" i="8"/>
  <c r="AB242" i="8"/>
  <c r="AA243" i="8"/>
  <c r="AB242" i="10"/>
  <c r="AC242" i="10" s="1"/>
  <c r="AD242" i="10" s="1"/>
  <c r="AA243" i="10"/>
  <c r="U243" i="10"/>
  <c r="V243" i="10" s="1"/>
  <c r="W243" i="10" s="1"/>
  <c r="T244" i="10"/>
  <c r="M243" i="10"/>
  <c r="N242" i="10"/>
  <c r="O242" i="10" s="1"/>
  <c r="P242" i="10" s="1"/>
  <c r="AH243" i="10"/>
  <c r="AI242" i="10"/>
  <c r="AJ242" i="10" s="1"/>
  <c r="AK242" i="10" s="1"/>
  <c r="AK240" i="8"/>
  <c r="AJ240" i="8"/>
  <c r="AI241" i="8"/>
  <c r="AH242" i="8"/>
  <c r="N242" i="8"/>
  <c r="M243" i="8"/>
  <c r="W242" i="8"/>
  <c r="V242" i="8"/>
  <c r="P241" i="8"/>
  <c r="O241" i="8"/>
  <c r="U243" i="8"/>
  <c r="T244" i="8"/>
  <c r="AB243" i="8" l="1"/>
  <c r="AA244" i="8"/>
  <c r="AC242" i="8"/>
  <c r="AD242" i="8"/>
  <c r="M244" i="10"/>
  <c r="N243" i="10"/>
  <c r="O243" i="10" s="1"/>
  <c r="P243" i="10" s="1"/>
  <c r="T245" i="10"/>
  <c r="U244" i="10"/>
  <c r="V244" i="10" s="1"/>
  <c r="W244" i="10" s="1"/>
  <c r="AA244" i="10"/>
  <c r="AB243" i="10"/>
  <c r="AC243" i="10" s="1"/>
  <c r="AD243" i="10" s="1"/>
  <c r="AH244" i="10"/>
  <c r="AI243" i="10"/>
  <c r="AJ243" i="10" s="1"/>
  <c r="AK243" i="10" s="1"/>
  <c r="AI242" i="8"/>
  <c r="AH243" i="8"/>
  <c r="U244" i="8"/>
  <c r="T245" i="8"/>
  <c r="M244" i="8"/>
  <c r="N243" i="8"/>
  <c r="O242" i="8"/>
  <c r="P242" i="8"/>
  <c r="AK241" i="8"/>
  <c r="AJ241" i="8"/>
  <c r="V243" i="8"/>
  <c r="W243" i="8"/>
  <c r="AB244" i="8" l="1"/>
  <c r="AA245" i="8"/>
  <c r="AC243" i="8"/>
  <c r="AD243" i="8"/>
  <c r="AI244" i="10"/>
  <c r="AJ244" i="10" s="1"/>
  <c r="AK244" i="10" s="1"/>
  <c r="AH245" i="10"/>
  <c r="AB244" i="10"/>
  <c r="AC244" i="10" s="1"/>
  <c r="AD244" i="10" s="1"/>
  <c r="AA245" i="10"/>
  <c r="T246" i="10"/>
  <c r="U245" i="10"/>
  <c r="V245" i="10" s="1"/>
  <c r="W245" i="10" s="1"/>
  <c r="N244" i="10"/>
  <c r="O244" i="10" s="1"/>
  <c r="P244" i="10" s="1"/>
  <c r="M245" i="10"/>
  <c r="P243" i="8"/>
  <c r="O243" i="8"/>
  <c r="V244" i="8"/>
  <c r="W244" i="8"/>
  <c r="N244" i="8"/>
  <c r="M245" i="8"/>
  <c r="AI243" i="8"/>
  <c r="AH244" i="8"/>
  <c r="T246" i="8"/>
  <c r="U245" i="8"/>
  <c r="AJ242" i="8"/>
  <c r="AK242" i="8"/>
  <c r="AB245" i="8" l="1"/>
  <c r="AA246" i="8"/>
  <c r="AD244" i="8"/>
  <c r="AC244" i="8"/>
  <c r="U246" i="10"/>
  <c r="V246" i="10" s="1"/>
  <c r="W246" i="10" s="1"/>
  <c r="T247" i="10"/>
  <c r="M246" i="10"/>
  <c r="N245" i="10"/>
  <c r="O245" i="10" s="1"/>
  <c r="P245" i="10" s="1"/>
  <c r="AB245" i="10"/>
  <c r="AC245" i="10" s="1"/>
  <c r="AD245" i="10" s="1"/>
  <c r="AA246" i="10"/>
  <c r="AH246" i="10"/>
  <c r="AI245" i="10"/>
  <c r="AJ245" i="10" s="1"/>
  <c r="AK245" i="10" s="1"/>
  <c r="P244" i="8"/>
  <c r="O244" i="8"/>
  <c r="AI244" i="8"/>
  <c r="AH245" i="8"/>
  <c r="AK243" i="8"/>
  <c r="AJ243" i="8"/>
  <c r="N245" i="8"/>
  <c r="M246" i="8"/>
  <c r="W245" i="8"/>
  <c r="V245" i="8"/>
  <c r="U246" i="8"/>
  <c r="T247" i="8"/>
  <c r="AA247" i="8" l="1"/>
  <c r="AB246" i="8"/>
  <c r="AD245" i="8"/>
  <c r="AC245" i="8"/>
  <c r="AI246" i="10"/>
  <c r="AJ246" i="10" s="1"/>
  <c r="AK246" i="10" s="1"/>
  <c r="AH247" i="10"/>
  <c r="N246" i="10"/>
  <c r="O246" i="10" s="1"/>
  <c r="P246" i="10" s="1"/>
  <c r="M247" i="10"/>
  <c r="AA247" i="10"/>
  <c r="AB246" i="10"/>
  <c r="AC246" i="10" s="1"/>
  <c r="AD246" i="10" s="1"/>
  <c r="T248" i="10"/>
  <c r="U247" i="10"/>
  <c r="V247" i="10" s="1"/>
  <c r="W247" i="10" s="1"/>
  <c r="AI245" i="8"/>
  <c r="AH246" i="8"/>
  <c r="O245" i="8"/>
  <c r="P245" i="8"/>
  <c r="N246" i="8"/>
  <c r="M247" i="8"/>
  <c r="AK244" i="8"/>
  <c r="AJ244" i="8"/>
  <c r="W246" i="8"/>
  <c r="V246" i="8"/>
  <c r="U247" i="8"/>
  <c r="T248" i="8"/>
  <c r="AC246" i="8" l="1"/>
  <c r="AD246" i="8"/>
  <c r="AA248" i="8"/>
  <c r="AB247" i="8"/>
  <c r="AA248" i="10"/>
  <c r="AB247" i="10"/>
  <c r="AC247" i="10" s="1"/>
  <c r="AD247" i="10" s="1"/>
  <c r="N247" i="10"/>
  <c r="O247" i="10" s="1"/>
  <c r="P247" i="10" s="1"/>
  <c r="M248" i="10"/>
  <c r="T249" i="10"/>
  <c r="U248" i="10"/>
  <c r="V248" i="10" s="1"/>
  <c r="W248" i="10" s="1"/>
  <c r="AI247" i="10"/>
  <c r="AJ247" i="10" s="1"/>
  <c r="AK247" i="10" s="1"/>
  <c r="AH248" i="10"/>
  <c r="U248" i="8"/>
  <c r="T249" i="8"/>
  <c r="N247" i="8"/>
  <c r="M248" i="8"/>
  <c r="V247" i="8"/>
  <c r="W247" i="8"/>
  <c r="P246" i="8"/>
  <c r="O246" i="8"/>
  <c r="AI246" i="8"/>
  <c r="AH247" i="8"/>
  <c r="AJ245" i="8"/>
  <c r="AK245" i="8"/>
  <c r="AC247" i="8" l="1"/>
  <c r="AD247" i="8"/>
  <c r="AB248" i="8"/>
  <c r="AA249" i="8"/>
  <c r="AH249" i="10"/>
  <c r="AI248" i="10"/>
  <c r="AJ248" i="10" s="1"/>
  <c r="AK248" i="10" s="1"/>
  <c r="U249" i="10"/>
  <c r="V249" i="10" s="1"/>
  <c r="W249" i="10" s="1"/>
  <c r="T250" i="10"/>
  <c r="M249" i="10"/>
  <c r="N248" i="10"/>
  <c r="O248" i="10" s="1"/>
  <c r="P248" i="10" s="1"/>
  <c r="AB248" i="10"/>
  <c r="AC248" i="10" s="1"/>
  <c r="AD248" i="10" s="1"/>
  <c r="AA249" i="10"/>
  <c r="AK246" i="8"/>
  <c r="AJ246" i="8"/>
  <c r="W248" i="8"/>
  <c r="V248" i="8"/>
  <c r="AI247" i="8"/>
  <c r="AH248" i="8"/>
  <c r="N248" i="8"/>
  <c r="M249" i="8"/>
  <c r="U249" i="8"/>
  <c r="T250" i="8"/>
  <c r="P247" i="8"/>
  <c r="O247" i="8"/>
  <c r="AB249" i="8" l="1"/>
  <c r="AA250" i="8"/>
  <c r="AD248" i="8"/>
  <c r="AC248" i="8"/>
  <c r="AA250" i="10"/>
  <c r="AB249" i="10"/>
  <c r="AC249" i="10" s="1"/>
  <c r="AD249" i="10" s="1"/>
  <c r="N249" i="10"/>
  <c r="O249" i="10" s="1"/>
  <c r="P249" i="10" s="1"/>
  <c r="M250" i="10"/>
  <c r="T251" i="10"/>
  <c r="U250" i="10"/>
  <c r="V250" i="10" s="1"/>
  <c r="W250" i="10" s="1"/>
  <c r="AI249" i="10"/>
  <c r="AJ249" i="10" s="1"/>
  <c r="AK249" i="10" s="1"/>
  <c r="AH250" i="10"/>
  <c r="U250" i="8"/>
  <c r="T251" i="8"/>
  <c r="AI248" i="8"/>
  <c r="AH249" i="8"/>
  <c r="N249" i="8"/>
  <c r="M250" i="8"/>
  <c r="AJ247" i="8"/>
  <c r="AK247" i="8"/>
  <c r="W249" i="8"/>
  <c r="V249" i="8"/>
  <c r="O248" i="8"/>
  <c r="P248" i="8"/>
  <c r="AB250" i="8" l="1"/>
  <c r="AA251" i="8"/>
  <c r="AD249" i="8"/>
  <c r="AC249" i="8"/>
  <c r="AI250" i="10"/>
  <c r="AJ250" i="10" s="1"/>
  <c r="AK250" i="10" s="1"/>
  <c r="AH251" i="10"/>
  <c r="N250" i="10"/>
  <c r="O250" i="10" s="1"/>
  <c r="P250" i="10" s="1"/>
  <c r="M251" i="10"/>
  <c r="U251" i="10"/>
  <c r="V251" i="10" s="1"/>
  <c r="W251" i="10" s="1"/>
  <c r="T252" i="10"/>
  <c r="AB250" i="10"/>
  <c r="AC250" i="10" s="1"/>
  <c r="AD250" i="10" s="1"/>
  <c r="AA251" i="10"/>
  <c r="P249" i="8"/>
  <c r="O249" i="8"/>
  <c r="AJ248" i="8"/>
  <c r="AK248" i="8"/>
  <c r="N250" i="8"/>
  <c r="M251" i="8"/>
  <c r="T252" i="8"/>
  <c r="U251" i="8"/>
  <c r="V250" i="8"/>
  <c r="W250" i="8"/>
  <c r="AH250" i="8"/>
  <c r="AI249" i="8"/>
  <c r="AB251" i="8" l="1"/>
  <c r="AA252" i="8"/>
  <c r="AD250" i="8"/>
  <c r="AC250" i="8"/>
  <c r="AB251" i="10"/>
  <c r="AC251" i="10" s="1"/>
  <c r="AD251" i="10" s="1"/>
  <c r="AA252" i="10"/>
  <c r="U252" i="10"/>
  <c r="V252" i="10" s="1"/>
  <c r="W252" i="10" s="1"/>
  <c r="T253" i="10"/>
  <c r="AH252" i="10"/>
  <c r="AI251" i="10"/>
  <c r="AJ251" i="10" s="1"/>
  <c r="AK251" i="10" s="1"/>
  <c r="M252" i="10"/>
  <c r="N251" i="10"/>
  <c r="O251" i="10" s="1"/>
  <c r="P251" i="10" s="1"/>
  <c r="U252" i="8"/>
  <c r="T253" i="8"/>
  <c r="AK249" i="8"/>
  <c r="AJ249" i="8"/>
  <c r="N251" i="8"/>
  <c r="M252" i="8"/>
  <c r="AI250" i="8"/>
  <c r="AH251" i="8"/>
  <c r="W251" i="8"/>
  <c r="V251" i="8"/>
  <c r="P250" i="8"/>
  <c r="O250" i="8"/>
  <c r="AB252" i="8" l="1"/>
  <c r="AA253" i="8"/>
  <c r="AC251" i="8"/>
  <c r="AD251" i="8"/>
  <c r="M253" i="10"/>
  <c r="N252" i="10"/>
  <c r="O252" i="10" s="1"/>
  <c r="P252" i="10" s="1"/>
  <c r="AA253" i="10"/>
  <c r="AB252" i="10"/>
  <c r="AC252" i="10" s="1"/>
  <c r="AD252" i="10" s="1"/>
  <c r="AH253" i="10"/>
  <c r="AI252" i="10"/>
  <c r="AJ252" i="10" s="1"/>
  <c r="AK252" i="10" s="1"/>
  <c r="T254" i="10"/>
  <c r="U253" i="10"/>
  <c r="V253" i="10" s="1"/>
  <c r="W253" i="10" s="1"/>
  <c r="W255" i="10" s="1"/>
  <c r="AI251" i="8"/>
  <c r="AH252" i="8"/>
  <c r="M253" i="8"/>
  <c r="N252" i="8"/>
  <c r="AK250" i="8"/>
  <c r="AJ250" i="8"/>
  <c r="T254" i="8"/>
  <c r="S3" i="8" s="1"/>
  <c r="U253" i="8"/>
  <c r="O251" i="8"/>
  <c r="P251" i="8"/>
  <c r="V252" i="8"/>
  <c r="W252" i="8"/>
  <c r="AA254" i="8" l="1"/>
  <c r="Z3" i="8" s="1"/>
  <c r="AB253" i="8"/>
  <c r="AD252" i="8"/>
  <c r="AC252" i="8"/>
  <c r="AH254" i="10"/>
  <c r="AI253" i="10"/>
  <c r="AJ253" i="10" s="1"/>
  <c r="AK253" i="10" s="1"/>
  <c r="AK255" i="10" s="1"/>
  <c r="AA254" i="10"/>
  <c r="AB253" i="10"/>
  <c r="AC253" i="10" s="1"/>
  <c r="AD253" i="10" s="1"/>
  <c r="AD255" i="10" s="1"/>
  <c r="G7" i="10" s="1"/>
  <c r="M254" i="10"/>
  <c r="N253" i="10"/>
  <c r="O253" i="10" s="1"/>
  <c r="P253" i="10" s="1"/>
  <c r="P255" i="10" s="1"/>
  <c r="G5" i="10" s="1"/>
  <c r="V253" i="8"/>
  <c r="V255" i="8" s="1"/>
  <c r="W253" i="8"/>
  <c r="W256" i="8" s="1"/>
  <c r="U257" i="8"/>
  <c r="N253" i="8"/>
  <c r="M254" i="8"/>
  <c r="L3" i="8" s="1"/>
  <c r="P252" i="8"/>
  <c r="O252" i="8"/>
  <c r="AI252" i="8"/>
  <c r="AH253" i="8"/>
  <c r="AJ251" i="8"/>
  <c r="AK251" i="8"/>
  <c r="AD253" i="8" l="1"/>
  <c r="AD256" i="8" s="1"/>
  <c r="AC253" i="8"/>
  <c r="AC255" i="8" s="1"/>
  <c r="AB257" i="8"/>
  <c r="G6" i="10"/>
  <c r="G8" i="10"/>
  <c r="AI253" i="8"/>
  <c r="AH254" i="8"/>
  <c r="AG3" i="8" s="1"/>
  <c r="AK252" i="8"/>
  <c r="AJ252" i="8"/>
  <c r="P253" i="8"/>
  <c r="P256" i="8" s="1"/>
  <c r="O253" i="8"/>
  <c r="O255" i="8" s="1"/>
  <c r="N257" i="8"/>
  <c r="AK253" i="8" l="1"/>
  <c r="AK256" i="8" s="1"/>
  <c r="AJ253" i="8"/>
  <c r="AJ255" i="8" s="1"/>
  <c r="AI257" i="8"/>
  <c r="AC255" i="5" l="1"/>
  <c r="W256" i="5"/>
  <c r="AH3" i="5"/>
  <c r="AI3" i="5" s="1"/>
  <c r="AH2" i="5"/>
  <c r="AA2" i="5"/>
  <c r="AA3" i="5" s="1"/>
  <c r="T2" i="5"/>
  <c r="T3" i="5" s="1"/>
  <c r="M2" i="5"/>
  <c r="M3" i="5" s="1"/>
  <c r="AA4" i="5" l="1"/>
  <c r="AB3" i="5"/>
  <c r="N3" i="5"/>
  <c r="M4" i="5"/>
  <c r="U3" i="5"/>
  <c r="T4" i="5"/>
  <c r="AK3" i="5"/>
  <c r="AJ3" i="5"/>
  <c r="AH4" i="5"/>
  <c r="AI4" i="5" l="1"/>
  <c r="AH5" i="5"/>
  <c r="T5" i="5"/>
  <c r="U4" i="5"/>
  <c r="W3" i="5"/>
  <c r="V3" i="5"/>
  <c r="M5" i="5"/>
  <c r="N4" i="5"/>
  <c r="P3" i="5"/>
  <c r="O3" i="5"/>
  <c r="AD3" i="5"/>
  <c r="AC3" i="5"/>
  <c r="AB4" i="5"/>
  <c r="AA5" i="5"/>
  <c r="N5" i="5" l="1"/>
  <c r="M6" i="5"/>
  <c r="AA6" i="5"/>
  <c r="AB5" i="5"/>
  <c r="AD4" i="5"/>
  <c r="AC4" i="5"/>
  <c r="P4" i="5"/>
  <c r="O4" i="5"/>
  <c r="W4" i="5"/>
  <c r="V4" i="5"/>
  <c r="U5" i="5"/>
  <c r="T6" i="5"/>
  <c r="AI5" i="5"/>
  <c r="AH6" i="5"/>
  <c r="AK4" i="5"/>
  <c r="AJ4" i="5"/>
  <c r="M7" i="5" l="1"/>
  <c r="N6" i="5"/>
  <c r="AI6" i="5"/>
  <c r="AH7" i="5"/>
  <c r="AK5" i="5"/>
  <c r="AJ5" i="5"/>
  <c r="P5" i="5"/>
  <c r="O5" i="5"/>
  <c r="T7" i="5"/>
  <c r="U6" i="5"/>
  <c r="W5" i="5"/>
  <c r="V5" i="5"/>
  <c r="AD5" i="5"/>
  <c r="AC5" i="5"/>
  <c r="AA7" i="5"/>
  <c r="AB6" i="5"/>
  <c r="AB7" i="5" l="1"/>
  <c r="AA8" i="5"/>
  <c r="W6" i="5"/>
  <c r="V6" i="5"/>
  <c r="P6" i="5"/>
  <c r="O6" i="5"/>
  <c r="AH8" i="5"/>
  <c r="AI7" i="5"/>
  <c r="U7" i="5"/>
  <c r="T8" i="5"/>
  <c r="N7" i="5"/>
  <c r="M8" i="5"/>
  <c r="AK6" i="5"/>
  <c r="AJ6" i="5"/>
  <c r="AD6" i="5"/>
  <c r="AC6" i="5"/>
  <c r="AK7" i="5" l="1"/>
  <c r="AJ7" i="5"/>
  <c r="AH9" i="5"/>
  <c r="AI8" i="5"/>
  <c r="N8" i="5"/>
  <c r="M9" i="5"/>
  <c r="AA9" i="5"/>
  <c r="AB8" i="5"/>
  <c r="P7" i="5"/>
  <c r="O7" i="5"/>
  <c r="AD7" i="5"/>
  <c r="AC7" i="5"/>
  <c r="W7" i="5"/>
  <c r="V7" i="5"/>
  <c r="U8" i="5"/>
  <c r="T9" i="5"/>
  <c r="AD8" i="5" l="1"/>
  <c r="AC8" i="5"/>
  <c r="W8" i="5"/>
  <c r="V8" i="5"/>
  <c r="AA10" i="5"/>
  <c r="AB9" i="5"/>
  <c r="P8" i="5"/>
  <c r="O8" i="5"/>
  <c r="AK8" i="5"/>
  <c r="AJ8" i="5"/>
  <c r="AI9" i="5"/>
  <c r="AH10" i="5"/>
  <c r="U9" i="5"/>
  <c r="T10" i="5"/>
  <c r="N9" i="5"/>
  <c r="M10" i="5"/>
  <c r="AK9" i="5" l="1"/>
  <c r="AJ9" i="5"/>
  <c r="T11" i="5"/>
  <c r="U10" i="5"/>
  <c r="AI10" i="5"/>
  <c r="AH11" i="5"/>
  <c r="M11" i="5"/>
  <c r="N10" i="5"/>
  <c r="AB10" i="5"/>
  <c r="AA11" i="5"/>
  <c r="W9" i="5"/>
  <c r="V9" i="5"/>
  <c r="AD9" i="5"/>
  <c r="AC9" i="5"/>
  <c r="P9" i="5"/>
  <c r="O9" i="5"/>
  <c r="U11" i="5" l="1"/>
  <c r="T12" i="5"/>
  <c r="AD10" i="5"/>
  <c r="AC10" i="5"/>
  <c r="M12" i="5"/>
  <c r="N11" i="5"/>
  <c r="AH12" i="5"/>
  <c r="AI11" i="5"/>
  <c r="W10" i="5"/>
  <c r="V10" i="5"/>
  <c r="AA12" i="5"/>
  <c r="AB11" i="5"/>
  <c r="P10" i="5"/>
  <c r="O10" i="5"/>
  <c r="AK10" i="5"/>
  <c r="AJ10" i="5"/>
  <c r="W11" i="5" l="1"/>
  <c r="V11" i="5"/>
  <c r="AK11" i="5"/>
  <c r="AJ11" i="5"/>
  <c r="U12" i="5"/>
  <c r="T13" i="5"/>
  <c r="AA13" i="5"/>
  <c r="AB12" i="5"/>
  <c r="P11" i="5"/>
  <c r="O11" i="5"/>
  <c r="AD11" i="5"/>
  <c r="AC11" i="5"/>
  <c r="AI12" i="5"/>
  <c r="AH13" i="5"/>
  <c r="N12" i="5"/>
  <c r="M13" i="5"/>
  <c r="AI13" i="5" l="1"/>
  <c r="AH14" i="5"/>
  <c r="P12" i="5"/>
  <c r="O12" i="5"/>
  <c r="AB13" i="5"/>
  <c r="AA14" i="5"/>
  <c r="T14" i="5"/>
  <c r="U13" i="5"/>
  <c r="M14" i="5"/>
  <c r="N13" i="5"/>
  <c r="AK12" i="5"/>
  <c r="AJ12" i="5"/>
  <c r="AD12" i="5"/>
  <c r="AC12" i="5"/>
  <c r="W12" i="5"/>
  <c r="V12" i="5"/>
  <c r="W13" i="5" l="1"/>
  <c r="V13" i="5"/>
  <c r="AA15" i="5"/>
  <c r="AB14" i="5"/>
  <c r="AD13" i="5"/>
  <c r="AC13" i="5"/>
  <c r="P13" i="5"/>
  <c r="O13" i="5"/>
  <c r="U14" i="5"/>
  <c r="T15" i="5"/>
  <c r="AH15" i="5"/>
  <c r="AI14" i="5"/>
  <c r="M15" i="5"/>
  <c r="N14" i="5"/>
  <c r="AK13" i="5"/>
  <c r="AJ13" i="5"/>
  <c r="W14" i="5" l="1"/>
  <c r="V14" i="5"/>
  <c r="AK14" i="5"/>
  <c r="AJ14" i="5"/>
  <c r="AI15" i="5"/>
  <c r="AH16" i="5"/>
  <c r="T16" i="5"/>
  <c r="U15" i="5"/>
  <c r="AA16" i="5"/>
  <c r="AB15" i="5"/>
  <c r="M16" i="5"/>
  <c r="N15" i="5"/>
  <c r="AD14" i="5"/>
  <c r="AC14" i="5"/>
  <c r="P14" i="5"/>
  <c r="O14" i="5"/>
  <c r="AI16" i="5" l="1"/>
  <c r="AH17" i="5"/>
  <c r="M17" i="5"/>
  <c r="N16" i="5"/>
  <c r="T17" i="5"/>
  <c r="U16" i="5"/>
  <c r="AD15" i="5"/>
  <c r="AC15" i="5"/>
  <c r="W15" i="5"/>
  <c r="V15" i="5"/>
  <c r="P15" i="5"/>
  <c r="O15" i="5"/>
  <c r="AB16" i="5"/>
  <c r="AA17" i="5"/>
  <c r="AK15" i="5"/>
  <c r="AJ15" i="5"/>
  <c r="U17" i="5" l="1"/>
  <c r="T18" i="5"/>
  <c r="M18" i="5"/>
  <c r="N17" i="5"/>
  <c r="W16" i="5"/>
  <c r="V16" i="5"/>
  <c r="AA18" i="5"/>
  <c r="AB17" i="5"/>
  <c r="AH18" i="5"/>
  <c r="AI17" i="5"/>
  <c r="P16" i="5"/>
  <c r="O16" i="5"/>
  <c r="AD16" i="5"/>
  <c r="AC16" i="5"/>
  <c r="AK16" i="5"/>
  <c r="AJ16" i="5"/>
  <c r="AK17" i="5" l="1"/>
  <c r="AJ17" i="5"/>
  <c r="AD17" i="5"/>
  <c r="AC17" i="5"/>
  <c r="P17" i="5"/>
  <c r="O17" i="5"/>
  <c r="AI18" i="5"/>
  <c r="AH19" i="5"/>
  <c r="N18" i="5"/>
  <c r="M19" i="5"/>
  <c r="AA19" i="5"/>
  <c r="AB18" i="5"/>
  <c r="U18" i="5"/>
  <c r="T19" i="5"/>
  <c r="W17" i="5"/>
  <c r="V17" i="5"/>
  <c r="AD18" i="5" l="1"/>
  <c r="AC18" i="5"/>
  <c r="AB19" i="5"/>
  <c r="AA20" i="5"/>
  <c r="AH20" i="5"/>
  <c r="AI19" i="5"/>
  <c r="P18" i="5"/>
  <c r="O18" i="5"/>
  <c r="T20" i="5"/>
  <c r="U19" i="5"/>
  <c r="N19" i="5"/>
  <c r="M20" i="5"/>
  <c r="AK18" i="5"/>
  <c r="AJ18" i="5"/>
  <c r="W18" i="5"/>
  <c r="V18" i="5"/>
  <c r="M21" i="5" l="1"/>
  <c r="N20" i="5"/>
  <c r="U20" i="5"/>
  <c r="T21" i="5"/>
  <c r="AA21" i="5"/>
  <c r="AB20" i="5"/>
  <c r="P19" i="5"/>
  <c r="O19" i="5"/>
  <c r="AD19" i="5"/>
  <c r="AC19" i="5"/>
  <c r="AH21" i="5"/>
  <c r="AI20" i="5"/>
  <c r="W19" i="5"/>
  <c r="V19" i="5"/>
  <c r="AK19" i="5"/>
  <c r="AJ19" i="5"/>
  <c r="W20" i="5" l="1"/>
  <c r="V20" i="5"/>
  <c r="AK20" i="5"/>
  <c r="AJ20" i="5"/>
  <c r="AA22" i="5"/>
  <c r="AB21" i="5"/>
  <c r="P20" i="5"/>
  <c r="O20" i="5"/>
  <c r="AI21" i="5"/>
  <c r="AH22" i="5"/>
  <c r="AD20" i="5"/>
  <c r="AC20" i="5"/>
  <c r="U21" i="5"/>
  <c r="T22" i="5"/>
  <c r="N21" i="5"/>
  <c r="M22" i="5"/>
  <c r="AH23" i="5" l="1"/>
  <c r="AI22" i="5"/>
  <c r="AD21" i="5"/>
  <c r="AC21" i="5"/>
  <c r="P21" i="5"/>
  <c r="O21" i="5"/>
  <c r="M23" i="5"/>
  <c r="N22" i="5"/>
  <c r="T23" i="5"/>
  <c r="U22" i="5"/>
  <c r="AK21" i="5"/>
  <c r="AJ21" i="5"/>
  <c r="AB22" i="5"/>
  <c r="AA23" i="5"/>
  <c r="W21" i="5"/>
  <c r="V21" i="5"/>
  <c r="W22" i="5" l="1"/>
  <c r="V22" i="5"/>
  <c r="P22" i="5"/>
  <c r="O22" i="5"/>
  <c r="AB23" i="5"/>
  <c r="AA24" i="5"/>
  <c r="AK22" i="5"/>
  <c r="AJ22" i="5"/>
  <c r="U23" i="5"/>
  <c r="T24" i="5"/>
  <c r="M24" i="5"/>
  <c r="N23" i="5"/>
  <c r="AD22" i="5"/>
  <c r="AC22" i="5"/>
  <c r="AH24" i="5"/>
  <c r="AI23" i="5"/>
  <c r="T25" i="5" l="1"/>
  <c r="U24" i="5"/>
  <c r="P23" i="5"/>
  <c r="O23" i="5"/>
  <c r="W23" i="5"/>
  <c r="V23" i="5"/>
  <c r="AD23" i="5"/>
  <c r="AC23" i="5"/>
  <c r="AI24" i="5"/>
  <c r="AH25" i="5"/>
  <c r="N24" i="5"/>
  <c r="M25" i="5"/>
  <c r="AA25" i="5"/>
  <c r="AB24" i="5"/>
  <c r="AK23" i="5"/>
  <c r="AJ23" i="5"/>
  <c r="M26" i="5" l="1"/>
  <c r="N25" i="5"/>
  <c r="AI25" i="5"/>
  <c r="AH26" i="5"/>
  <c r="P24" i="5"/>
  <c r="O24" i="5"/>
  <c r="AD24" i="5"/>
  <c r="AC24" i="5"/>
  <c r="W24" i="5"/>
  <c r="V24" i="5"/>
  <c r="AK24" i="5"/>
  <c r="AJ24" i="5"/>
  <c r="AB25" i="5"/>
  <c r="AA26" i="5"/>
  <c r="T26" i="5"/>
  <c r="U25" i="5"/>
  <c r="AH27" i="5" l="1"/>
  <c r="AI26" i="5"/>
  <c r="U26" i="5"/>
  <c r="T27" i="5"/>
  <c r="AK25" i="5"/>
  <c r="AJ25" i="5"/>
  <c r="P25" i="5"/>
  <c r="O25" i="5"/>
  <c r="W25" i="5"/>
  <c r="V25" i="5"/>
  <c r="AA27" i="5"/>
  <c r="AB26" i="5"/>
  <c r="AD25" i="5"/>
  <c r="AC25" i="5"/>
  <c r="M27" i="5"/>
  <c r="N26" i="5"/>
  <c r="P26" i="5" l="1"/>
  <c r="O26" i="5"/>
  <c r="U27" i="5"/>
  <c r="T28" i="5"/>
  <c r="N27" i="5"/>
  <c r="M28" i="5"/>
  <c r="W26" i="5"/>
  <c r="V26" i="5"/>
  <c r="AA28" i="5"/>
  <c r="AB27" i="5"/>
  <c r="AK26" i="5"/>
  <c r="AJ26" i="5"/>
  <c r="AD26" i="5"/>
  <c r="AC26" i="5"/>
  <c r="AI27" i="5"/>
  <c r="AH28" i="5"/>
  <c r="M29" i="5" l="1"/>
  <c r="N28" i="5"/>
  <c r="P27" i="5"/>
  <c r="O27" i="5"/>
  <c r="T29" i="5"/>
  <c r="U28" i="5"/>
  <c r="AD27" i="5"/>
  <c r="AC27" i="5"/>
  <c r="AK27" i="5"/>
  <c r="AJ27" i="5"/>
  <c r="W27" i="5"/>
  <c r="V27" i="5"/>
  <c r="AB28" i="5"/>
  <c r="AA29" i="5"/>
  <c r="AH29" i="5"/>
  <c r="AI28" i="5"/>
  <c r="U29" i="5" l="1"/>
  <c r="T30" i="5"/>
  <c r="W28" i="5"/>
  <c r="V28" i="5"/>
  <c r="AH30" i="5"/>
  <c r="AI29" i="5"/>
  <c r="AA30" i="5"/>
  <c r="AB29" i="5"/>
  <c r="P28" i="5"/>
  <c r="O28" i="5"/>
  <c r="AK28" i="5"/>
  <c r="AJ28" i="5"/>
  <c r="AD28" i="5"/>
  <c r="AC28" i="5"/>
  <c r="M30" i="5"/>
  <c r="N29" i="5"/>
  <c r="P29" i="5" l="1"/>
  <c r="O29" i="5"/>
  <c r="AA31" i="5"/>
  <c r="AB30" i="5"/>
  <c r="AD29" i="5"/>
  <c r="AC29" i="5"/>
  <c r="AI30" i="5"/>
  <c r="AH31" i="5"/>
  <c r="T31" i="5"/>
  <c r="U30" i="5"/>
  <c r="AK29" i="5"/>
  <c r="AJ29" i="5"/>
  <c r="N30" i="5"/>
  <c r="M31" i="5"/>
  <c r="W29" i="5"/>
  <c r="V29" i="5"/>
  <c r="AH32" i="5" l="1"/>
  <c r="AI31" i="5"/>
  <c r="AK30" i="5"/>
  <c r="AJ30" i="5"/>
  <c r="AB31" i="5"/>
  <c r="AA32" i="5"/>
  <c r="T32" i="5"/>
  <c r="U31" i="5"/>
  <c r="AD30" i="5"/>
  <c r="AC30" i="5"/>
  <c r="N31" i="5"/>
  <c r="M32" i="5"/>
  <c r="W30" i="5"/>
  <c r="V30" i="5"/>
  <c r="P30" i="5"/>
  <c r="O30" i="5"/>
  <c r="P31" i="5" l="1"/>
  <c r="O31" i="5"/>
  <c r="M33" i="5"/>
  <c r="N32" i="5"/>
  <c r="T33" i="5"/>
  <c r="U32" i="5"/>
  <c r="AD31" i="5"/>
  <c r="AC31" i="5"/>
  <c r="AK31" i="5"/>
  <c r="AJ31" i="5"/>
  <c r="W31" i="5"/>
  <c r="V31" i="5"/>
  <c r="AA33" i="5"/>
  <c r="AB32" i="5"/>
  <c r="AI32" i="5"/>
  <c r="AH33" i="5"/>
  <c r="P32" i="5" l="1"/>
  <c r="O32" i="5"/>
  <c r="W32" i="5"/>
  <c r="V32" i="5"/>
  <c r="AK32" i="5"/>
  <c r="AJ32" i="5"/>
  <c r="M34" i="5"/>
  <c r="N33" i="5"/>
  <c r="T34" i="5"/>
  <c r="U33" i="5"/>
  <c r="AD32" i="5"/>
  <c r="AC32" i="5"/>
  <c r="AH34" i="5"/>
  <c r="AI33" i="5"/>
  <c r="AB33" i="5"/>
  <c r="AA34" i="5"/>
  <c r="W33" i="5" l="1"/>
  <c r="V33" i="5"/>
  <c r="P33" i="5"/>
  <c r="O33" i="5"/>
  <c r="AD33" i="5"/>
  <c r="AC33" i="5"/>
  <c r="U34" i="5"/>
  <c r="T35" i="5"/>
  <c r="AA35" i="5"/>
  <c r="AB34" i="5"/>
  <c r="AK33" i="5"/>
  <c r="AJ33" i="5"/>
  <c r="M35" i="5"/>
  <c r="N34" i="5"/>
  <c r="AH35" i="5"/>
  <c r="AI34" i="5"/>
  <c r="AD34" i="5" l="1"/>
  <c r="AC34" i="5"/>
  <c r="AI35" i="5"/>
  <c r="AH36" i="5"/>
  <c r="AA36" i="5"/>
  <c r="AB35" i="5"/>
  <c r="W34" i="5"/>
  <c r="V34" i="5"/>
  <c r="P34" i="5"/>
  <c r="O34" i="5"/>
  <c r="T36" i="5"/>
  <c r="U35" i="5"/>
  <c r="AK34" i="5"/>
  <c r="AJ34" i="5"/>
  <c r="N35" i="5"/>
  <c r="M36" i="5"/>
  <c r="M37" i="5" l="1"/>
  <c r="N36" i="5"/>
  <c r="AK35" i="5"/>
  <c r="AJ35" i="5"/>
  <c r="W35" i="5"/>
  <c r="V35" i="5"/>
  <c r="AB36" i="5"/>
  <c r="AA37" i="5"/>
  <c r="P35" i="5"/>
  <c r="O35" i="5"/>
  <c r="T37" i="5"/>
  <c r="U36" i="5"/>
  <c r="AD35" i="5"/>
  <c r="AC35" i="5"/>
  <c r="AH37" i="5"/>
  <c r="AI36" i="5"/>
  <c r="W36" i="5" l="1"/>
  <c r="V36" i="5"/>
  <c r="AD36" i="5"/>
  <c r="AC36" i="5"/>
  <c r="AA38" i="5"/>
  <c r="AB37" i="5"/>
  <c r="AK36" i="5"/>
  <c r="AJ36" i="5"/>
  <c r="P36" i="5"/>
  <c r="O36" i="5"/>
  <c r="U37" i="5"/>
  <c r="T38" i="5"/>
  <c r="AH38" i="5"/>
  <c r="AI37" i="5"/>
  <c r="M38" i="5"/>
  <c r="N37" i="5"/>
  <c r="T39" i="5" l="1"/>
  <c r="U38" i="5"/>
  <c r="AA39" i="5"/>
  <c r="AB38" i="5"/>
  <c r="N38" i="5"/>
  <c r="M39" i="5"/>
  <c r="AK37" i="5"/>
  <c r="AJ37" i="5"/>
  <c r="W37" i="5"/>
  <c r="V37" i="5"/>
  <c r="AD37" i="5"/>
  <c r="AC37" i="5"/>
  <c r="P37" i="5"/>
  <c r="O37" i="5"/>
  <c r="AI38" i="5"/>
  <c r="AH39" i="5"/>
  <c r="M40" i="5" l="1"/>
  <c r="N39" i="5"/>
  <c r="AD38" i="5"/>
  <c r="AC38" i="5"/>
  <c r="AH40" i="5"/>
  <c r="AI39" i="5"/>
  <c r="AK38" i="5"/>
  <c r="AJ38" i="5"/>
  <c r="W38" i="5"/>
  <c r="V38" i="5"/>
  <c r="P38" i="5"/>
  <c r="O38" i="5"/>
  <c r="AB39" i="5"/>
  <c r="AA40" i="5"/>
  <c r="T40" i="5"/>
  <c r="U39" i="5"/>
  <c r="AH41" i="5" l="1"/>
  <c r="AI40" i="5"/>
  <c r="W39" i="5"/>
  <c r="V39" i="5"/>
  <c r="U40" i="5"/>
  <c r="T41" i="5"/>
  <c r="AA41" i="5"/>
  <c r="AB40" i="5"/>
  <c r="P39" i="5"/>
  <c r="O39" i="5"/>
  <c r="AK39" i="5"/>
  <c r="AJ39" i="5"/>
  <c r="AD39" i="5"/>
  <c r="AC39" i="5"/>
  <c r="M41" i="5"/>
  <c r="N40" i="5"/>
  <c r="W40" i="5" l="1"/>
  <c r="V40" i="5"/>
  <c r="AA42" i="5"/>
  <c r="AB41" i="5"/>
  <c r="AD40" i="5"/>
  <c r="AC40" i="5"/>
  <c r="AK40" i="5"/>
  <c r="AJ40" i="5"/>
  <c r="T42" i="5"/>
  <c r="U41" i="5"/>
  <c r="P40" i="5"/>
  <c r="O40" i="5"/>
  <c r="M42" i="5"/>
  <c r="N41" i="5"/>
  <c r="AH42" i="5"/>
  <c r="AI41" i="5"/>
  <c r="AD41" i="5" l="1"/>
  <c r="AC41" i="5"/>
  <c r="AA43" i="5"/>
  <c r="AB42" i="5"/>
  <c r="W41" i="5"/>
  <c r="V41" i="5"/>
  <c r="P41" i="5"/>
  <c r="O41" i="5"/>
  <c r="T43" i="5"/>
  <c r="U42" i="5"/>
  <c r="AK41" i="5"/>
  <c r="AJ41" i="5"/>
  <c r="AH43" i="5"/>
  <c r="AI42" i="5"/>
  <c r="M43" i="5"/>
  <c r="N42" i="5"/>
  <c r="P42" i="5" l="1"/>
  <c r="O42" i="5"/>
  <c r="AA44" i="5"/>
  <c r="AB43" i="5"/>
  <c r="W42" i="5"/>
  <c r="V42" i="5"/>
  <c r="AD42" i="5"/>
  <c r="AC42" i="5"/>
  <c r="AK42" i="5"/>
  <c r="AJ42" i="5"/>
  <c r="T44" i="5"/>
  <c r="U43" i="5"/>
  <c r="M44" i="5"/>
  <c r="N43" i="5"/>
  <c r="AH44" i="5"/>
  <c r="AI43" i="5"/>
  <c r="AD43" i="5" l="1"/>
  <c r="AC43" i="5"/>
  <c r="W43" i="5"/>
  <c r="V43" i="5"/>
  <c r="AA45" i="5"/>
  <c r="AB44" i="5"/>
  <c r="T45" i="5"/>
  <c r="U44" i="5"/>
  <c r="AK43" i="5"/>
  <c r="AJ43" i="5"/>
  <c r="P43" i="5"/>
  <c r="O43" i="5"/>
  <c r="AH45" i="5"/>
  <c r="AI44" i="5"/>
  <c r="M45" i="5"/>
  <c r="N44" i="5"/>
  <c r="AA46" i="5" l="1"/>
  <c r="AB45" i="5"/>
  <c r="T46" i="5"/>
  <c r="U45" i="5"/>
  <c r="M46" i="5"/>
  <c r="N45" i="5"/>
  <c r="AD44" i="5"/>
  <c r="AC44" i="5"/>
  <c r="AK44" i="5"/>
  <c r="AJ44" i="5"/>
  <c r="W44" i="5"/>
  <c r="V44" i="5"/>
  <c r="P44" i="5"/>
  <c r="O44" i="5"/>
  <c r="AH46" i="5"/>
  <c r="AI45" i="5"/>
  <c r="M47" i="5" l="1"/>
  <c r="N46" i="5"/>
  <c r="W45" i="5"/>
  <c r="V45" i="5"/>
  <c r="AH47" i="5"/>
  <c r="AI46" i="5"/>
  <c r="T47" i="5"/>
  <c r="U46" i="5"/>
  <c r="P45" i="5"/>
  <c r="O45" i="5"/>
  <c r="AD45" i="5"/>
  <c r="AC45" i="5"/>
  <c r="AK45" i="5"/>
  <c r="AJ45" i="5"/>
  <c r="AA47" i="5"/>
  <c r="AB46" i="5"/>
  <c r="AH48" i="5" l="1"/>
  <c r="AI47" i="5"/>
  <c r="T48" i="5"/>
  <c r="U47" i="5"/>
  <c r="AA48" i="5"/>
  <c r="AB47" i="5"/>
  <c r="AK46" i="5"/>
  <c r="AJ46" i="5"/>
  <c r="P46" i="5"/>
  <c r="O46" i="5"/>
  <c r="W46" i="5"/>
  <c r="V46" i="5"/>
  <c r="AD46" i="5"/>
  <c r="AC46" i="5"/>
  <c r="M48" i="5"/>
  <c r="N47" i="5"/>
  <c r="AA49" i="5" l="1"/>
  <c r="AB48" i="5"/>
  <c r="W47" i="5"/>
  <c r="V47" i="5"/>
  <c r="T49" i="5"/>
  <c r="U48" i="5"/>
  <c r="P47" i="5"/>
  <c r="O47" i="5"/>
  <c r="AK47" i="5"/>
  <c r="AJ47" i="5"/>
  <c r="AD47" i="5"/>
  <c r="AC47" i="5"/>
  <c r="M49" i="5"/>
  <c r="N48" i="5"/>
  <c r="AH49" i="5"/>
  <c r="AI48" i="5"/>
  <c r="T50" i="5" l="1"/>
  <c r="U49" i="5"/>
  <c r="AK48" i="5"/>
  <c r="AJ48" i="5"/>
  <c r="AH50" i="5"/>
  <c r="AI49" i="5"/>
  <c r="P48" i="5"/>
  <c r="O48" i="5"/>
  <c r="AD48" i="5"/>
  <c r="AC48" i="5"/>
  <c r="W48" i="5"/>
  <c r="V48" i="5"/>
  <c r="M50" i="5"/>
  <c r="N49" i="5"/>
  <c r="AA50" i="5"/>
  <c r="AB49" i="5"/>
  <c r="AH51" i="5" l="1"/>
  <c r="AI50" i="5"/>
  <c r="AD49" i="5"/>
  <c r="AC49" i="5"/>
  <c r="AA51" i="5"/>
  <c r="AB50" i="5"/>
  <c r="AK49" i="5"/>
  <c r="AJ49" i="5"/>
  <c r="P49" i="5"/>
  <c r="O49" i="5"/>
  <c r="W49" i="5"/>
  <c r="V49" i="5"/>
  <c r="M51" i="5"/>
  <c r="N50" i="5"/>
  <c r="T51" i="5"/>
  <c r="U50" i="5"/>
  <c r="AD50" i="5" l="1"/>
  <c r="AC50" i="5"/>
  <c r="T52" i="5"/>
  <c r="U51" i="5"/>
  <c r="W50" i="5"/>
  <c r="V50" i="5"/>
  <c r="P50" i="5"/>
  <c r="O50" i="5"/>
  <c r="AK50" i="5"/>
  <c r="AJ50" i="5"/>
  <c r="AA52" i="5"/>
  <c r="AB51" i="5"/>
  <c r="M52" i="5"/>
  <c r="N51" i="5"/>
  <c r="AH52" i="5"/>
  <c r="AI51" i="5"/>
  <c r="AD51" i="5" l="1"/>
  <c r="AC51" i="5"/>
  <c r="M53" i="5"/>
  <c r="N52" i="5"/>
  <c r="W51" i="5"/>
  <c r="V51" i="5"/>
  <c r="AH53" i="5"/>
  <c r="AI52" i="5"/>
  <c r="T53" i="5"/>
  <c r="U52" i="5"/>
  <c r="AA53" i="5"/>
  <c r="AB52" i="5"/>
  <c r="AK51" i="5"/>
  <c r="AJ51" i="5"/>
  <c r="P51" i="5"/>
  <c r="O51" i="5"/>
  <c r="AA54" i="5" l="1"/>
  <c r="AB53" i="5"/>
  <c r="T54" i="5"/>
  <c r="U53" i="5"/>
  <c r="P52" i="5"/>
  <c r="O52" i="5"/>
  <c r="AK52" i="5"/>
  <c r="AJ52" i="5"/>
  <c r="M54" i="5"/>
  <c r="N53" i="5"/>
  <c r="AD52" i="5"/>
  <c r="AC52" i="5"/>
  <c r="W52" i="5"/>
  <c r="V52" i="5"/>
  <c r="AH54" i="5"/>
  <c r="AI53" i="5"/>
  <c r="M55" i="5" l="1"/>
  <c r="N54" i="5"/>
  <c r="W53" i="5"/>
  <c r="V53" i="5"/>
  <c r="AH55" i="5"/>
  <c r="AI54" i="5"/>
  <c r="T55" i="5"/>
  <c r="U54" i="5"/>
  <c r="P53" i="5"/>
  <c r="O53" i="5"/>
  <c r="AK53" i="5"/>
  <c r="AJ53" i="5"/>
  <c r="AD53" i="5"/>
  <c r="AC53" i="5"/>
  <c r="AA55" i="5"/>
  <c r="AB54" i="5"/>
  <c r="AH56" i="5" l="1"/>
  <c r="AI55" i="5"/>
  <c r="T56" i="5"/>
  <c r="U55" i="5"/>
  <c r="AA56" i="5"/>
  <c r="AB55" i="5"/>
  <c r="W54" i="5"/>
  <c r="V54" i="5"/>
  <c r="AD54" i="5"/>
  <c r="AC54" i="5"/>
  <c r="P54" i="5"/>
  <c r="O54" i="5"/>
  <c r="AK54" i="5"/>
  <c r="AJ54" i="5"/>
  <c r="M56" i="5"/>
  <c r="N55" i="5"/>
  <c r="AA57" i="5" l="1"/>
  <c r="AB56" i="5"/>
  <c r="W55" i="5"/>
  <c r="V55" i="5"/>
  <c r="T57" i="5"/>
  <c r="U56" i="5"/>
  <c r="AD55" i="5"/>
  <c r="AC55" i="5"/>
  <c r="P55" i="5"/>
  <c r="O55" i="5"/>
  <c r="AK55" i="5"/>
  <c r="AJ55" i="5"/>
  <c r="M57" i="5"/>
  <c r="N56" i="5"/>
  <c r="AH57" i="5"/>
  <c r="AI56" i="5"/>
  <c r="T58" i="5" l="1"/>
  <c r="U57" i="5"/>
  <c r="AK56" i="5"/>
  <c r="AJ56" i="5"/>
  <c r="AH58" i="5"/>
  <c r="AI57" i="5"/>
  <c r="W56" i="5"/>
  <c r="V56" i="5"/>
  <c r="P56" i="5"/>
  <c r="O56" i="5"/>
  <c r="AD56" i="5"/>
  <c r="AC56" i="5"/>
  <c r="M58" i="5"/>
  <c r="N57" i="5"/>
  <c r="AA58" i="5"/>
  <c r="AB57" i="5"/>
  <c r="AH59" i="5" l="1"/>
  <c r="AI58" i="5"/>
  <c r="AD57" i="5"/>
  <c r="AC57" i="5"/>
  <c r="AA59" i="5"/>
  <c r="AB58" i="5"/>
  <c r="P57" i="5"/>
  <c r="O57" i="5"/>
  <c r="W57" i="5"/>
  <c r="V57" i="5"/>
  <c r="AK57" i="5"/>
  <c r="AJ57" i="5"/>
  <c r="M59" i="5"/>
  <c r="N58" i="5"/>
  <c r="T59" i="5"/>
  <c r="U58" i="5"/>
  <c r="AA60" i="5" l="1"/>
  <c r="AB59" i="5"/>
  <c r="W58" i="5"/>
  <c r="V58" i="5"/>
  <c r="T60" i="5"/>
  <c r="U59" i="5"/>
  <c r="AD58" i="5"/>
  <c r="AC58" i="5"/>
  <c r="P58" i="5"/>
  <c r="O58" i="5"/>
  <c r="AK58" i="5"/>
  <c r="AJ58" i="5"/>
  <c r="M60" i="5"/>
  <c r="N59" i="5"/>
  <c r="AH60" i="5"/>
  <c r="AI59" i="5"/>
  <c r="T61" i="5" l="1"/>
  <c r="U60" i="5"/>
  <c r="AK59" i="5"/>
  <c r="AJ59" i="5"/>
  <c r="AH61" i="5"/>
  <c r="AI60" i="5"/>
  <c r="W59" i="5"/>
  <c r="V59" i="5"/>
  <c r="P59" i="5"/>
  <c r="O59" i="5"/>
  <c r="AD59" i="5"/>
  <c r="AC59" i="5"/>
  <c r="M61" i="5"/>
  <c r="N60" i="5"/>
  <c r="AA61" i="5"/>
  <c r="AB60" i="5"/>
  <c r="AH62" i="5" l="1"/>
  <c r="AI61" i="5"/>
  <c r="AA62" i="5"/>
  <c r="AB61" i="5"/>
  <c r="AD60" i="5"/>
  <c r="AC60" i="5"/>
  <c r="P60" i="5"/>
  <c r="O60" i="5"/>
  <c r="W60" i="5"/>
  <c r="V60" i="5"/>
  <c r="AK60" i="5"/>
  <c r="AJ60" i="5"/>
  <c r="M62" i="5"/>
  <c r="N61" i="5"/>
  <c r="T62" i="5"/>
  <c r="U61" i="5"/>
  <c r="AD61" i="5" l="1"/>
  <c r="AC61" i="5"/>
  <c r="AA63" i="5"/>
  <c r="AB62" i="5"/>
  <c r="W61" i="5"/>
  <c r="V61" i="5"/>
  <c r="P61" i="5"/>
  <c r="O61" i="5"/>
  <c r="AK61" i="5"/>
  <c r="AJ61" i="5"/>
  <c r="T63" i="5"/>
  <c r="U62" i="5"/>
  <c r="M63" i="5"/>
  <c r="N62" i="5"/>
  <c r="AH63" i="5"/>
  <c r="AI62" i="5"/>
  <c r="W62" i="5" l="1"/>
  <c r="V62" i="5"/>
  <c r="T64" i="5"/>
  <c r="U63" i="5"/>
  <c r="AD62" i="5"/>
  <c r="AC62" i="5"/>
  <c r="AA64" i="5"/>
  <c r="AB63" i="5"/>
  <c r="AK62" i="5"/>
  <c r="AJ62" i="5"/>
  <c r="P62" i="5"/>
  <c r="O62" i="5"/>
  <c r="AH64" i="5"/>
  <c r="AI63" i="5"/>
  <c r="M64" i="5"/>
  <c r="N63" i="5"/>
  <c r="W63" i="5" l="1"/>
  <c r="V63" i="5"/>
  <c r="T65" i="5"/>
  <c r="U64" i="5"/>
  <c r="AD63" i="5"/>
  <c r="AC63" i="5"/>
  <c r="P63" i="5"/>
  <c r="O63" i="5"/>
  <c r="AK63" i="5"/>
  <c r="AJ63" i="5"/>
  <c r="AA65" i="5"/>
  <c r="AB64" i="5"/>
  <c r="M65" i="5"/>
  <c r="N64" i="5"/>
  <c r="AH65" i="5"/>
  <c r="AI64" i="5"/>
  <c r="AD64" i="5" l="1"/>
  <c r="AC64" i="5"/>
  <c r="W64" i="5"/>
  <c r="V64" i="5"/>
  <c r="T66" i="5"/>
  <c r="U65" i="5"/>
  <c r="AA66" i="5"/>
  <c r="AB65" i="5"/>
  <c r="AH66" i="5"/>
  <c r="AI65" i="5"/>
  <c r="P64" i="5"/>
  <c r="O64" i="5"/>
  <c r="AK64" i="5"/>
  <c r="AJ64" i="5"/>
  <c r="M66" i="5"/>
  <c r="N65" i="5"/>
  <c r="T67" i="5" l="1"/>
  <c r="U66" i="5"/>
  <c r="AK65" i="5"/>
  <c r="AJ65" i="5"/>
  <c r="W65" i="5"/>
  <c r="V65" i="5"/>
  <c r="AD65" i="5"/>
  <c r="AC65" i="5"/>
  <c r="AH67" i="5"/>
  <c r="AI66" i="5"/>
  <c r="AA67" i="5"/>
  <c r="AB66" i="5"/>
  <c r="M67" i="5"/>
  <c r="N66" i="5"/>
  <c r="P65" i="5"/>
  <c r="O65" i="5"/>
  <c r="AD66" i="5" l="1"/>
  <c r="AC66" i="5"/>
  <c r="AH68" i="5"/>
  <c r="AI67" i="5"/>
  <c r="AA68" i="5"/>
  <c r="AB67" i="5"/>
  <c r="AK66" i="5"/>
  <c r="AJ66" i="5"/>
  <c r="P66" i="5"/>
  <c r="O66" i="5"/>
  <c r="W66" i="5"/>
  <c r="V66" i="5"/>
  <c r="M68" i="5"/>
  <c r="N67" i="5"/>
  <c r="T68" i="5"/>
  <c r="U67" i="5"/>
  <c r="AA69" i="5" l="1"/>
  <c r="AB68" i="5"/>
  <c r="W67" i="5"/>
  <c r="V67" i="5"/>
  <c r="AK67" i="5"/>
  <c r="AJ67" i="5"/>
  <c r="T69" i="5"/>
  <c r="U68" i="5"/>
  <c r="AH69" i="5"/>
  <c r="AI68" i="5"/>
  <c r="AD67" i="5"/>
  <c r="AC67" i="5"/>
  <c r="P67" i="5"/>
  <c r="O67" i="5"/>
  <c r="M69" i="5"/>
  <c r="N68" i="5"/>
  <c r="P68" i="5" l="1"/>
  <c r="O68" i="5"/>
  <c r="AH70" i="5"/>
  <c r="AI69" i="5"/>
  <c r="M70" i="5"/>
  <c r="N69" i="5"/>
  <c r="AK68" i="5"/>
  <c r="AJ68" i="5"/>
  <c r="W68" i="5"/>
  <c r="V68" i="5"/>
  <c r="AD68" i="5"/>
  <c r="AC68" i="5"/>
  <c r="T70" i="5"/>
  <c r="U69" i="5"/>
  <c r="AA70" i="5"/>
  <c r="AB69" i="5"/>
  <c r="M71" i="5" l="1"/>
  <c r="N70" i="5"/>
  <c r="AK69" i="5"/>
  <c r="AJ69" i="5"/>
  <c r="P69" i="5"/>
  <c r="O69" i="5"/>
  <c r="AH71" i="5"/>
  <c r="AI70" i="5"/>
  <c r="AA71" i="5"/>
  <c r="AB70" i="5"/>
  <c r="W69" i="5"/>
  <c r="V69" i="5"/>
  <c r="AD69" i="5"/>
  <c r="AC69" i="5"/>
  <c r="T71" i="5"/>
  <c r="U70" i="5"/>
  <c r="AA72" i="5" l="1"/>
  <c r="AB71" i="5"/>
  <c r="AK70" i="5"/>
  <c r="AJ70" i="5"/>
  <c r="AD70" i="5"/>
  <c r="AC70" i="5"/>
  <c r="AH72" i="5"/>
  <c r="AI71" i="5"/>
  <c r="W70" i="5"/>
  <c r="V70" i="5"/>
  <c r="P70" i="5"/>
  <c r="O70" i="5"/>
  <c r="T72" i="5"/>
  <c r="U71" i="5"/>
  <c r="M72" i="5"/>
  <c r="N71" i="5"/>
  <c r="P71" i="5" l="1"/>
  <c r="O71" i="5"/>
  <c r="AK71" i="5"/>
  <c r="AJ71" i="5"/>
  <c r="M73" i="5"/>
  <c r="N72" i="5"/>
  <c r="W71" i="5"/>
  <c r="V71" i="5"/>
  <c r="AD71" i="5"/>
  <c r="AC71" i="5"/>
  <c r="AH73" i="5"/>
  <c r="AI72" i="5"/>
  <c r="T73" i="5"/>
  <c r="U72" i="5"/>
  <c r="AA73" i="5"/>
  <c r="AB72" i="5"/>
  <c r="AK72" i="5" l="1"/>
  <c r="AJ72" i="5"/>
  <c r="P72" i="5"/>
  <c r="O72" i="5"/>
  <c r="AH74" i="5"/>
  <c r="AI73" i="5"/>
  <c r="AA74" i="5"/>
  <c r="AB73" i="5"/>
  <c r="M74" i="5"/>
  <c r="N73" i="5"/>
  <c r="W72" i="5"/>
  <c r="V72" i="5"/>
  <c r="AD72" i="5"/>
  <c r="AC72" i="5"/>
  <c r="T74" i="5"/>
  <c r="U73" i="5"/>
  <c r="AH75" i="5" l="1"/>
  <c r="AI74" i="5"/>
  <c r="M75" i="5"/>
  <c r="N74" i="5"/>
  <c r="AD73" i="5"/>
  <c r="AC73" i="5"/>
  <c r="P73" i="5"/>
  <c r="O73" i="5"/>
  <c r="AK73" i="5"/>
  <c r="AJ73" i="5"/>
  <c r="T75" i="5"/>
  <c r="U74" i="5"/>
  <c r="AA75" i="5"/>
  <c r="AB74" i="5"/>
  <c r="W73" i="5"/>
  <c r="V73" i="5"/>
  <c r="T76" i="5" l="1"/>
  <c r="U75" i="5"/>
  <c r="W74" i="5"/>
  <c r="V74" i="5"/>
  <c r="P74" i="5"/>
  <c r="O74" i="5"/>
  <c r="M76" i="5"/>
  <c r="N75" i="5"/>
  <c r="AD74" i="5"/>
  <c r="AC74" i="5"/>
  <c r="AK74" i="5"/>
  <c r="AJ74" i="5"/>
  <c r="AA76" i="5"/>
  <c r="AB75" i="5"/>
  <c r="AH76" i="5"/>
  <c r="AI75" i="5"/>
  <c r="M77" i="5" l="1"/>
  <c r="N76" i="5"/>
  <c r="AK75" i="5"/>
  <c r="AJ75" i="5"/>
  <c r="W75" i="5"/>
  <c r="V75" i="5"/>
  <c r="P75" i="5"/>
  <c r="O75" i="5"/>
  <c r="AH77" i="5"/>
  <c r="AI76" i="5"/>
  <c r="AD75" i="5"/>
  <c r="AC75" i="5"/>
  <c r="AA77" i="5"/>
  <c r="AB76" i="5"/>
  <c r="T77" i="5"/>
  <c r="U76" i="5"/>
  <c r="AH78" i="5" l="1"/>
  <c r="AI77" i="5"/>
  <c r="AK76" i="5"/>
  <c r="AJ76" i="5"/>
  <c r="T78" i="5"/>
  <c r="U77" i="5"/>
  <c r="AD76" i="5"/>
  <c r="AC76" i="5"/>
  <c r="P76" i="5"/>
  <c r="O76" i="5"/>
  <c r="W76" i="5"/>
  <c r="V76" i="5"/>
  <c r="AA78" i="5"/>
  <c r="AB77" i="5"/>
  <c r="M78" i="5"/>
  <c r="N77" i="5"/>
  <c r="P77" i="5" l="1"/>
  <c r="O77" i="5"/>
  <c r="T79" i="5"/>
  <c r="U78" i="5"/>
  <c r="AD77" i="5"/>
  <c r="AC77" i="5"/>
  <c r="AK77" i="5"/>
  <c r="AJ77" i="5"/>
  <c r="W77" i="5"/>
  <c r="V77" i="5"/>
  <c r="M79" i="5"/>
  <c r="N78" i="5"/>
  <c r="AA79" i="5"/>
  <c r="AB78" i="5"/>
  <c r="AH79" i="5"/>
  <c r="AI78" i="5"/>
  <c r="P78" i="5" l="1"/>
  <c r="O78" i="5"/>
  <c r="W78" i="5"/>
  <c r="V78" i="5"/>
  <c r="T80" i="5"/>
  <c r="U79" i="5"/>
  <c r="AK78" i="5"/>
  <c r="AJ78" i="5"/>
  <c r="AD78" i="5"/>
  <c r="AC78" i="5"/>
  <c r="M80" i="5"/>
  <c r="N79" i="5"/>
  <c r="AH80" i="5"/>
  <c r="AI79" i="5"/>
  <c r="AA80" i="5"/>
  <c r="AB79" i="5"/>
  <c r="M81" i="5" l="1"/>
  <c r="N80" i="5"/>
  <c r="P79" i="5"/>
  <c r="O79" i="5"/>
  <c r="W79" i="5"/>
  <c r="V79" i="5"/>
  <c r="AD79" i="5"/>
  <c r="AC79" i="5"/>
  <c r="AK79" i="5"/>
  <c r="AJ79" i="5"/>
  <c r="T81" i="5"/>
  <c r="U80" i="5"/>
  <c r="AA81" i="5"/>
  <c r="AB80" i="5"/>
  <c r="AH81" i="5"/>
  <c r="AI80" i="5"/>
  <c r="T82" i="5" l="1"/>
  <c r="U81" i="5"/>
  <c r="AK80" i="5"/>
  <c r="AJ80" i="5"/>
  <c r="AH82" i="5"/>
  <c r="AI81" i="5"/>
  <c r="AD80" i="5"/>
  <c r="AC80" i="5"/>
  <c r="P80" i="5"/>
  <c r="O80" i="5"/>
  <c r="W80" i="5"/>
  <c r="V80" i="5"/>
  <c r="AA82" i="5"/>
  <c r="AB81" i="5"/>
  <c r="M82" i="5"/>
  <c r="N81" i="5"/>
  <c r="P81" i="5" l="1"/>
  <c r="O81" i="5"/>
  <c r="M83" i="5"/>
  <c r="N82" i="5"/>
  <c r="AH83" i="5"/>
  <c r="AI82" i="5"/>
  <c r="AD81" i="5"/>
  <c r="AC81" i="5"/>
  <c r="W81" i="5"/>
  <c r="V81" i="5"/>
  <c r="AK81" i="5"/>
  <c r="AJ81" i="5"/>
  <c r="AA83" i="5"/>
  <c r="AB82" i="5"/>
  <c r="T83" i="5"/>
  <c r="U82" i="5"/>
  <c r="P82" i="5" l="1"/>
  <c r="O82" i="5"/>
  <c r="M84" i="5"/>
  <c r="N83" i="5"/>
  <c r="AK82" i="5"/>
  <c r="AJ82" i="5"/>
  <c r="W82" i="5"/>
  <c r="V82" i="5"/>
  <c r="AD82" i="5"/>
  <c r="AC82" i="5"/>
  <c r="AH84" i="5"/>
  <c r="AI83" i="5"/>
  <c r="T84" i="5"/>
  <c r="U83" i="5"/>
  <c r="AA84" i="5"/>
  <c r="AB83" i="5"/>
  <c r="AH85" i="5" l="1"/>
  <c r="AI84" i="5"/>
  <c r="P83" i="5"/>
  <c r="O83" i="5"/>
  <c r="AK83" i="5"/>
  <c r="AJ83" i="5"/>
  <c r="M85" i="5"/>
  <c r="N84" i="5"/>
  <c r="AA85" i="5"/>
  <c r="AB84" i="5"/>
  <c r="W83" i="5"/>
  <c r="V83" i="5"/>
  <c r="AD83" i="5"/>
  <c r="AC83" i="5"/>
  <c r="T85" i="5"/>
  <c r="U84" i="5"/>
  <c r="M86" i="5" l="1"/>
  <c r="N85" i="5"/>
  <c r="AA86" i="5"/>
  <c r="AB85" i="5"/>
  <c r="P84" i="5"/>
  <c r="O84" i="5"/>
  <c r="W84" i="5"/>
  <c r="V84" i="5"/>
  <c r="AK84" i="5"/>
  <c r="AJ84" i="5"/>
  <c r="AD84" i="5"/>
  <c r="AC84" i="5"/>
  <c r="T86" i="5"/>
  <c r="U85" i="5"/>
  <c r="AH86" i="5"/>
  <c r="AI85" i="5"/>
  <c r="AD85" i="5" l="1"/>
  <c r="AC85" i="5"/>
  <c r="AA87" i="5"/>
  <c r="AB86" i="5"/>
  <c r="AK85" i="5"/>
  <c r="AJ85" i="5"/>
  <c r="W85" i="5"/>
  <c r="V85" i="5"/>
  <c r="P85" i="5"/>
  <c r="O85" i="5"/>
  <c r="AH87" i="5"/>
  <c r="AI86" i="5"/>
  <c r="T87" i="5"/>
  <c r="U86" i="5"/>
  <c r="M87" i="5"/>
  <c r="N86" i="5"/>
  <c r="AD86" i="5" l="1"/>
  <c r="AC86" i="5"/>
  <c r="AH88" i="5"/>
  <c r="AI87" i="5"/>
  <c r="AA88" i="5"/>
  <c r="AB87" i="5"/>
  <c r="AK86" i="5"/>
  <c r="AJ86" i="5"/>
  <c r="P86" i="5"/>
  <c r="O86" i="5"/>
  <c r="W86" i="5"/>
  <c r="V86" i="5"/>
  <c r="M88" i="5"/>
  <c r="N87" i="5"/>
  <c r="T88" i="5"/>
  <c r="U87" i="5"/>
  <c r="AK87" i="5" l="1"/>
  <c r="AJ87" i="5"/>
  <c r="T89" i="5"/>
  <c r="U88" i="5"/>
  <c r="AH89" i="5"/>
  <c r="AI88" i="5"/>
  <c r="AD87" i="5"/>
  <c r="AC87" i="5"/>
  <c r="W87" i="5"/>
  <c r="V87" i="5"/>
  <c r="P87" i="5"/>
  <c r="O87" i="5"/>
  <c r="AA89" i="5"/>
  <c r="AB88" i="5"/>
  <c r="M89" i="5"/>
  <c r="N88" i="5"/>
  <c r="W88" i="5" l="1"/>
  <c r="V88" i="5"/>
  <c r="T90" i="5"/>
  <c r="U89" i="5"/>
  <c r="AH90" i="5"/>
  <c r="AI89" i="5"/>
  <c r="P88" i="5"/>
  <c r="O88" i="5"/>
  <c r="AD88" i="5"/>
  <c r="AC88" i="5"/>
  <c r="AK88" i="5"/>
  <c r="AJ88" i="5"/>
  <c r="M90" i="5"/>
  <c r="N89" i="5"/>
  <c r="AA90" i="5"/>
  <c r="AB89" i="5"/>
  <c r="W89" i="5" l="1"/>
  <c r="V89" i="5"/>
  <c r="T91" i="5"/>
  <c r="U90" i="5"/>
  <c r="AH91" i="5"/>
  <c r="AI90" i="5"/>
  <c r="AD89" i="5"/>
  <c r="AC89" i="5"/>
  <c r="P89" i="5"/>
  <c r="O89" i="5"/>
  <c r="AK89" i="5"/>
  <c r="AJ89" i="5"/>
  <c r="AA91" i="5"/>
  <c r="AB90" i="5"/>
  <c r="M91" i="5"/>
  <c r="N90" i="5"/>
  <c r="W90" i="5" l="1"/>
  <c r="V90" i="5"/>
  <c r="T92" i="5"/>
  <c r="U91" i="5"/>
  <c r="AK90" i="5"/>
  <c r="AJ90" i="5"/>
  <c r="P90" i="5"/>
  <c r="O90" i="5"/>
  <c r="AD90" i="5"/>
  <c r="AC90" i="5"/>
  <c r="AH92" i="5"/>
  <c r="AI91" i="5"/>
  <c r="M92" i="5"/>
  <c r="N91" i="5"/>
  <c r="AA92" i="5"/>
  <c r="AB91" i="5"/>
  <c r="AH93" i="5" l="1"/>
  <c r="AI92" i="5"/>
  <c r="AK91" i="5"/>
  <c r="AJ91" i="5"/>
  <c r="W91" i="5"/>
  <c r="V91" i="5"/>
  <c r="T93" i="5"/>
  <c r="U92" i="5"/>
  <c r="AA93" i="5"/>
  <c r="AB92" i="5"/>
  <c r="P91" i="5"/>
  <c r="O91" i="5"/>
  <c r="AD91" i="5"/>
  <c r="AC91" i="5"/>
  <c r="M93" i="5"/>
  <c r="N92" i="5"/>
  <c r="W92" i="5" l="1"/>
  <c r="V92" i="5"/>
  <c r="P92" i="5"/>
  <c r="O92" i="5"/>
  <c r="AD92" i="5"/>
  <c r="AC92" i="5"/>
  <c r="M94" i="5"/>
  <c r="N93" i="5"/>
  <c r="T94" i="5"/>
  <c r="U93" i="5"/>
  <c r="AK92" i="5"/>
  <c r="AJ92" i="5"/>
  <c r="AA94" i="5"/>
  <c r="AB93" i="5"/>
  <c r="AH94" i="5"/>
  <c r="AI93" i="5"/>
  <c r="W93" i="5" l="1"/>
  <c r="V93" i="5"/>
  <c r="T95" i="5"/>
  <c r="U94" i="5"/>
  <c r="AH95" i="5"/>
  <c r="AI94" i="5"/>
  <c r="P93" i="5"/>
  <c r="O93" i="5"/>
  <c r="AK93" i="5"/>
  <c r="AJ93" i="5"/>
  <c r="AD93" i="5"/>
  <c r="AC93" i="5"/>
  <c r="M95" i="5"/>
  <c r="N94" i="5"/>
  <c r="AA95" i="5"/>
  <c r="AB94" i="5"/>
  <c r="AH96" i="5" l="1"/>
  <c r="AI95" i="5"/>
  <c r="W94" i="5"/>
  <c r="V94" i="5"/>
  <c r="T96" i="5"/>
  <c r="U95" i="5"/>
  <c r="AK94" i="5"/>
  <c r="AJ94" i="5"/>
  <c r="AD94" i="5"/>
  <c r="AC94" i="5"/>
  <c r="AA96" i="5"/>
  <c r="AB95" i="5"/>
  <c r="P94" i="5"/>
  <c r="O94" i="5"/>
  <c r="M96" i="5"/>
  <c r="N95" i="5"/>
  <c r="AA97" i="5" l="1"/>
  <c r="AB96" i="5"/>
  <c r="W95" i="5"/>
  <c r="V95" i="5"/>
  <c r="M97" i="5"/>
  <c r="N96" i="5"/>
  <c r="AD95" i="5"/>
  <c r="AC95" i="5"/>
  <c r="T97" i="5"/>
  <c r="U96" i="5"/>
  <c r="P95" i="5"/>
  <c r="O95" i="5"/>
  <c r="AK95" i="5"/>
  <c r="AJ95" i="5"/>
  <c r="AH97" i="5"/>
  <c r="AI96" i="5"/>
  <c r="AK96" i="5" l="1"/>
  <c r="AJ96" i="5"/>
  <c r="W96" i="5"/>
  <c r="V96" i="5"/>
  <c r="AH98" i="5"/>
  <c r="AI97" i="5"/>
  <c r="T98" i="5"/>
  <c r="U97" i="5"/>
  <c r="M98" i="5"/>
  <c r="N97" i="5"/>
  <c r="AD96" i="5"/>
  <c r="AC96" i="5"/>
  <c r="P96" i="5"/>
  <c r="O96" i="5"/>
  <c r="AA98" i="5"/>
  <c r="AB97" i="5"/>
  <c r="P97" i="5" l="1"/>
  <c r="O97" i="5"/>
  <c r="AD97" i="5"/>
  <c r="AC97" i="5"/>
  <c r="AA99" i="5"/>
  <c r="AB98" i="5"/>
  <c r="W97" i="5"/>
  <c r="V97" i="5"/>
  <c r="AH99" i="5"/>
  <c r="AI98" i="5"/>
  <c r="M99" i="5"/>
  <c r="N98" i="5"/>
  <c r="T99" i="5"/>
  <c r="U98" i="5"/>
  <c r="AK97" i="5"/>
  <c r="AJ97" i="5"/>
  <c r="AH100" i="5" l="1"/>
  <c r="AI99" i="5"/>
  <c r="M100" i="5"/>
  <c r="N99" i="5"/>
  <c r="AD98" i="5"/>
  <c r="AC98" i="5"/>
  <c r="W98" i="5"/>
  <c r="V98" i="5"/>
  <c r="P98" i="5"/>
  <c r="O98" i="5"/>
  <c r="AK98" i="5"/>
  <c r="AJ98" i="5"/>
  <c r="AA100" i="5"/>
  <c r="AB99" i="5"/>
  <c r="T100" i="5"/>
  <c r="U99" i="5"/>
  <c r="M101" i="5" l="1"/>
  <c r="N100" i="5"/>
  <c r="P99" i="5"/>
  <c r="O99" i="5"/>
  <c r="AD99" i="5"/>
  <c r="AC99" i="5"/>
  <c r="AK99" i="5"/>
  <c r="AJ99" i="5"/>
  <c r="W99" i="5"/>
  <c r="V99" i="5"/>
  <c r="T101" i="5"/>
  <c r="U100" i="5"/>
  <c r="AA101" i="5"/>
  <c r="AB100" i="5"/>
  <c r="AH101" i="5"/>
  <c r="AI100" i="5"/>
  <c r="W100" i="5" l="1"/>
  <c r="V100" i="5"/>
  <c r="T102" i="5"/>
  <c r="U101" i="5"/>
  <c r="AH102" i="5"/>
  <c r="AI101" i="5"/>
  <c r="AD100" i="5"/>
  <c r="AC100" i="5"/>
  <c r="P100" i="5"/>
  <c r="O100" i="5"/>
  <c r="AK100" i="5"/>
  <c r="AJ100" i="5"/>
  <c r="AA102" i="5"/>
  <c r="AB101" i="5"/>
  <c r="M102" i="5"/>
  <c r="N101" i="5"/>
  <c r="AA103" i="5" l="1"/>
  <c r="AB102" i="5"/>
  <c r="AH103" i="5"/>
  <c r="AI102" i="5"/>
  <c r="W101" i="5"/>
  <c r="V101" i="5"/>
  <c r="T103" i="5"/>
  <c r="U102" i="5"/>
  <c r="AK101" i="5"/>
  <c r="AJ101" i="5"/>
  <c r="P101" i="5"/>
  <c r="O101" i="5"/>
  <c r="M103" i="5"/>
  <c r="N102" i="5"/>
  <c r="AD101" i="5"/>
  <c r="AC101" i="5"/>
  <c r="T104" i="5" l="1"/>
  <c r="U103" i="5"/>
  <c r="AK102" i="5"/>
  <c r="AJ102" i="5"/>
  <c r="W102" i="5"/>
  <c r="V102" i="5"/>
  <c r="AH104" i="5"/>
  <c r="AI103" i="5"/>
  <c r="P102" i="5"/>
  <c r="O102" i="5"/>
  <c r="AD102" i="5"/>
  <c r="AC102" i="5"/>
  <c r="M104" i="5"/>
  <c r="N103" i="5"/>
  <c r="AA104" i="5"/>
  <c r="AB103" i="5"/>
  <c r="AD103" i="5" l="1"/>
  <c r="AC103" i="5"/>
  <c r="AA105" i="5"/>
  <c r="AB104" i="5"/>
  <c r="AK103" i="5"/>
  <c r="AJ103" i="5"/>
  <c r="P103" i="5"/>
  <c r="O103" i="5"/>
  <c r="W103" i="5"/>
  <c r="V103" i="5"/>
  <c r="AH105" i="5"/>
  <c r="AI104" i="5"/>
  <c r="M105" i="5"/>
  <c r="N104" i="5"/>
  <c r="T105" i="5"/>
  <c r="U104" i="5"/>
  <c r="AK104" i="5" l="1"/>
  <c r="AJ104" i="5"/>
  <c r="AD104" i="5"/>
  <c r="AC104" i="5"/>
  <c r="AH106" i="5"/>
  <c r="AI105" i="5"/>
  <c r="AA106" i="5"/>
  <c r="AB105" i="5"/>
  <c r="P104" i="5"/>
  <c r="O104" i="5"/>
  <c r="W104" i="5"/>
  <c r="V104" i="5"/>
  <c r="T106" i="5"/>
  <c r="U105" i="5"/>
  <c r="M106" i="5"/>
  <c r="N105" i="5"/>
  <c r="AH107" i="5" l="1"/>
  <c r="AI106" i="5"/>
  <c r="P105" i="5"/>
  <c r="O105" i="5"/>
  <c r="AK105" i="5"/>
  <c r="AJ105" i="5"/>
  <c r="M107" i="5"/>
  <c r="N106" i="5"/>
  <c r="AD105" i="5"/>
  <c r="AC105" i="5"/>
  <c r="W105" i="5"/>
  <c r="V105" i="5"/>
  <c r="AA107" i="5"/>
  <c r="AB106" i="5"/>
  <c r="T107" i="5"/>
  <c r="U106" i="5"/>
  <c r="M108" i="5" l="1"/>
  <c r="N107" i="5"/>
  <c r="T108" i="5"/>
  <c r="U107" i="5"/>
  <c r="AD106" i="5"/>
  <c r="AC106" i="5"/>
  <c r="AK106" i="5"/>
  <c r="AJ106" i="5"/>
  <c r="P106" i="5"/>
  <c r="O106" i="5"/>
  <c r="W106" i="5"/>
  <c r="V106" i="5"/>
  <c r="AA108" i="5"/>
  <c r="AB107" i="5"/>
  <c r="AH108" i="5"/>
  <c r="AI107" i="5"/>
  <c r="W107" i="5" l="1"/>
  <c r="V107" i="5"/>
  <c r="AH109" i="5"/>
  <c r="AI108" i="5"/>
  <c r="T109" i="5"/>
  <c r="U108" i="5"/>
  <c r="AD107" i="5"/>
  <c r="AC107" i="5"/>
  <c r="P107" i="5"/>
  <c r="O107" i="5"/>
  <c r="AK107" i="5"/>
  <c r="AJ107" i="5"/>
  <c r="AA109" i="5"/>
  <c r="AB108" i="5"/>
  <c r="M109" i="5"/>
  <c r="N108" i="5"/>
  <c r="AK108" i="5" l="1"/>
  <c r="AJ108" i="5"/>
  <c r="M110" i="5"/>
  <c r="N109" i="5"/>
  <c r="AH110" i="5"/>
  <c r="AI109" i="5"/>
  <c r="W108" i="5"/>
  <c r="V108" i="5"/>
  <c r="P108" i="5"/>
  <c r="O108" i="5"/>
  <c r="AD108" i="5"/>
  <c r="AC108" i="5"/>
  <c r="T110" i="5"/>
  <c r="U109" i="5"/>
  <c r="AA110" i="5"/>
  <c r="AB109" i="5"/>
  <c r="P109" i="5" l="1"/>
  <c r="O109" i="5"/>
  <c r="AH111" i="5"/>
  <c r="AI110" i="5"/>
  <c r="M111" i="5"/>
  <c r="N110" i="5"/>
  <c r="AK109" i="5"/>
  <c r="AJ109" i="5"/>
  <c r="AD109" i="5"/>
  <c r="AC109" i="5"/>
  <c r="W109" i="5"/>
  <c r="V109" i="5"/>
  <c r="AA111" i="5"/>
  <c r="AB110" i="5"/>
  <c r="T111" i="5"/>
  <c r="U110" i="5"/>
  <c r="AK110" i="5" l="1"/>
  <c r="AJ110" i="5"/>
  <c r="P110" i="5"/>
  <c r="O110" i="5"/>
  <c r="AH112" i="5"/>
  <c r="AI111" i="5"/>
  <c r="M112" i="5"/>
  <c r="N111" i="5"/>
  <c r="W110" i="5"/>
  <c r="V110" i="5"/>
  <c r="AD110" i="5"/>
  <c r="AC110" i="5"/>
  <c r="T112" i="5"/>
  <c r="U111" i="5"/>
  <c r="AA112" i="5"/>
  <c r="AB111" i="5"/>
  <c r="P111" i="5" l="1"/>
  <c r="O111" i="5"/>
  <c r="AD111" i="5"/>
  <c r="AC111" i="5"/>
  <c r="AK111" i="5"/>
  <c r="AJ111" i="5"/>
  <c r="AA113" i="5"/>
  <c r="AB112" i="5"/>
  <c r="AH113" i="5"/>
  <c r="AI112" i="5"/>
  <c r="W111" i="5"/>
  <c r="V111" i="5"/>
  <c r="M113" i="5"/>
  <c r="N112" i="5"/>
  <c r="T113" i="5"/>
  <c r="U112" i="5"/>
  <c r="AK112" i="5" l="1"/>
  <c r="AJ112" i="5"/>
  <c r="AD112" i="5"/>
  <c r="AC112" i="5"/>
  <c r="W112" i="5"/>
  <c r="V112" i="5"/>
  <c r="AH114" i="5"/>
  <c r="AI113" i="5"/>
  <c r="T114" i="5"/>
  <c r="U113" i="5"/>
  <c r="AA114" i="5"/>
  <c r="AB113" i="5"/>
  <c r="P112" i="5"/>
  <c r="O112" i="5"/>
  <c r="M114" i="5"/>
  <c r="N113" i="5"/>
  <c r="AA115" i="5" l="1"/>
  <c r="AB114" i="5"/>
  <c r="AD113" i="5"/>
  <c r="AC113" i="5"/>
  <c r="AH115" i="5"/>
  <c r="AI114" i="5"/>
  <c r="T115" i="5"/>
  <c r="U114" i="5"/>
  <c r="AK113" i="5"/>
  <c r="AJ113" i="5"/>
  <c r="M115" i="5"/>
  <c r="N114" i="5"/>
  <c r="W113" i="5"/>
  <c r="V113" i="5"/>
  <c r="P113" i="5"/>
  <c r="O113" i="5"/>
  <c r="AH116" i="5" l="1"/>
  <c r="AI115" i="5"/>
  <c r="M116" i="5"/>
  <c r="N115" i="5"/>
  <c r="T116" i="5"/>
  <c r="U115" i="5"/>
  <c r="P114" i="5"/>
  <c r="O114" i="5"/>
  <c r="AK114" i="5"/>
  <c r="AJ114" i="5"/>
  <c r="AD114" i="5"/>
  <c r="AC114" i="5"/>
  <c r="W114" i="5"/>
  <c r="V114" i="5"/>
  <c r="AA116" i="5"/>
  <c r="AB115" i="5"/>
  <c r="T117" i="5" l="1"/>
  <c r="U116" i="5"/>
  <c r="P115" i="5"/>
  <c r="O115" i="5"/>
  <c r="AA117" i="5"/>
  <c r="AB116" i="5"/>
  <c r="M117" i="5"/>
  <c r="N116" i="5"/>
  <c r="W115" i="5"/>
  <c r="V115" i="5"/>
  <c r="AK115" i="5"/>
  <c r="AJ115" i="5"/>
  <c r="AD115" i="5"/>
  <c r="AC115" i="5"/>
  <c r="AH117" i="5"/>
  <c r="AI116" i="5"/>
  <c r="AA118" i="5" l="1"/>
  <c r="AB117" i="5"/>
  <c r="P116" i="5"/>
  <c r="O116" i="5"/>
  <c r="AD116" i="5"/>
  <c r="AC116" i="5"/>
  <c r="AH118" i="5"/>
  <c r="AI117" i="5"/>
  <c r="M118" i="5"/>
  <c r="N117" i="5"/>
  <c r="AK116" i="5"/>
  <c r="AJ116" i="5"/>
  <c r="W116" i="5"/>
  <c r="V116" i="5"/>
  <c r="T118" i="5"/>
  <c r="U117" i="5"/>
  <c r="P117" i="5" l="1"/>
  <c r="O117" i="5"/>
  <c r="M119" i="5"/>
  <c r="N118" i="5"/>
  <c r="AK117" i="5"/>
  <c r="AJ117" i="5"/>
  <c r="W117" i="5"/>
  <c r="V117" i="5"/>
  <c r="AD117" i="5"/>
  <c r="AC117" i="5"/>
  <c r="AH119" i="5"/>
  <c r="AI118" i="5"/>
  <c r="T119" i="5"/>
  <c r="U118" i="5"/>
  <c r="AA119" i="5"/>
  <c r="AB118" i="5"/>
  <c r="AH120" i="5" l="1"/>
  <c r="AI119" i="5"/>
  <c r="AK118" i="5"/>
  <c r="AJ118" i="5"/>
  <c r="M120" i="5"/>
  <c r="N119" i="5"/>
  <c r="P118" i="5"/>
  <c r="O118" i="5"/>
  <c r="W118" i="5"/>
  <c r="V118" i="5"/>
  <c r="AD118" i="5"/>
  <c r="AC118" i="5"/>
  <c r="AA120" i="5"/>
  <c r="AB119" i="5"/>
  <c r="T120" i="5"/>
  <c r="U119" i="5"/>
  <c r="W119" i="5" l="1"/>
  <c r="V119" i="5"/>
  <c r="M121" i="5"/>
  <c r="N120" i="5"/>
  <c r="AD119" i="5"/>
  <c r="AC119" i="5"/>
  <c r="AK119" i="5"/>
  <c r="AJ119" i="5"/>
  <c r="P119" i="5"/>
  <c r="O119" i="5"/>
  <c r="T121" i="5"/>
  <c r="U120" i="5"/>
  <c r="AA121" i="5"/>
  <c r="AB120" i="5"/>
  <c r="AH121" i="5"/>
  <c r="AI120" i="5"/>
  <c r="T122" i="5" l="1"/>
  <c r="U121" i="5"/>
  <c r="P120" i="5"/>
  <c r="O120" i="5"/>
  <c r="AH122" i="5"/>
  <c r="AI121" i="5"/>
  <c r="M122" i="5"/>
  <c r="N121" i="5"/>
  <c r="W120" i="5"/>
  <c r="V120" i="5"/>
  <c r="AK120" i="5"/>
  <c r="AJ120" i="5"/>
  <c r="AD120" i="5"/>
  <c r="AC120" i="5"/>
  <c r="AA122" i="5"/>
  <c r="AB121" i="5"/>
  <c r="P121" i="5" l="1"/>
  <c r="O121" i="5"/>
  <c r="AD121" i="5"/>
  <c r="AC121" i="5"/>
  <c r="M123" i="5"/>
  <c r="N122" i="5"/>
  <c r="AA123" i="5"/>
  <c r="AB122" i="5"/>
  <c r="AH123" i="5"/>
  <c r="AI122" i="5"/>
  <c r="W121" i="5"/>
  <c r="V121" i="5"/>
  <c r="AK121" i="5"/>
  <c r="AJ121" i="5"/>
  <c r="T123" i="5"/>
  <c r="U122" i="5"/>
  <c r="M124" i="5" l="1"/>
  <c r="N123" i="5"/>
  <c r="AK122" i="5"/>
  <c r="AJ122" i="5"/>
  <c r="W122" i="5"/>
  <c r="V122" i="5"/>
  <c r="AD122" i="5"/>
  <c r="AC122" i="5"/>
  <c r="AA124" i="5"/>
  <c r="AB123" i="5"/>
  <c r="T124" i="5"/>
  <c r="U123" i="5"/>
  <c r="P122" i="5"/>
  <c r="O122" i="5"/>
  <c r="AH124" i="5"/>
  <c r="AI123" i="5"/>
  <c r="AD123" i="5" l="1"/>
  <c r="AC123" i="5"/>
  <c r="AA125" i="5"/>
  <c r="AB124" i="5"/>
  <c r="T125" i="5"/>
  <c r="U124" i="5"/>
  <c r="AK123" i="5"/>
  <c r="AJ123" i="5"/>
  <c r="W123" i="5"/>
  <c r="V123" i="5"/>
  <c r="AH125" i="5"/>
  <c r="AI124" i="5"/>
  <c r="P123" i="5"/>
  <c r="O123" i="5"/>
  <c r="M125" i="5"/>
  <c r="N124" i="5"/>
  <c r="AK124" i="5" l="1"/>
  <c r="AJ124" i="5"/>
  <c r="T126" i="5"/>
  <c r="U125" i="5"/>
  <c r="AD124" i="5"/>
  <c r="AC124" i="5"/>
  <c r="P124" i="5"/>
  <c r="O124" i="5"/>
  <c r="M126" i="5"/>
  <c r="N125" i="5"/>
  <c r="AA126" i="5"/>
  <c r="AB125" i="5"/>
  <c r="W124" i="5"/>
  <c r="V124" i="5"/>
  <c r="AH126" i="5"/>
  <c r="AI125" i="5"/>
  <c r="W125" i="5" l="1"/>
  <c r="V125" i="5"/>
  <c r="AD125" i="5"/>
  <c r="AC125" i="5"/>
  <c r="M127" i="5"/>
  <c r="N126" i="5"/>
  <c r="AH127" i="5"/>
  <c r="AI126" i="5"/>
  <c r="T127" i="5"/>
  <c r="U126" i="5"/>
  <c r="P125" i="5"/>
  <c r="O125" i="5"/>
  <c r="AK125" i="5"/>
  <c r="AJ125" i="5"/>
  <c r="AA127" i="5"/>
  <c r="AB126" i="5"/>
  <c r="W126" i="5" l="1"/>
  <c r="V126" i="5"/>
  <c r="AD126" i="5"/>
  <c r="AC126" i="5"/>
  <c r="T128" i="5"/>
  <c r="U127" i="5"/>
  <c r="AH128" i="5"/>
  <c r="AI127" i="5"/>
  <c r="AA128" i="5"/>
  <c r="AB127" i="5"/>
  <c r="AK126" i="5"/>
  <c r="AJ126" i="5"/>
  <c r="M128" i="5"/>
  <c r="N127" i="5"/>
  <c r="P126" i="5"/>
  <c r="O126" i="5"/>
  <c r="AK127" i="5" l="1"/>
  <c r="AJ127" i="5"/>
  <c r="T129" i="5"/>
  <c r="U128" i="5"/>
  <c r="AA129" i="5"/>
  <c r="AB128" i="5"/>
  <c r="AD127" i="5"/>
  <c r="AC127" i="5"/>
  <c r="W127" i="5"/>
  <c r="V127" i="5"/>
  <c r="AH129" i="5"/>
  <c r="AI128" i="5"/>
  <c r="P127" i="5"/>
  <c r="O127" i="5"/>
  <c r="M129" i="5"/>
  <c r="N128" i="5"/>
  <c r="AH130" i="5" l="1"/>
  <c r="AI129" i="5"/>
  <c r="AD128" i="5"/>
  <c r="AC128" i="5"/>
  <c r="AA130" i="5"/>
  <c r="AB129" i="5"/>
  <c r="P128" i="5"/>
  <c r="O128" i="5"/>
  <c r="W128" i="5"/>
  <c r="V128" i="5"/>
  <c r="AK128" i="5"/>
  <c r="AJ128" i="5"/>
  <c r="M130" i="5"/>
  <c r="N129" i="5"/>
  <c r="T130" i="5"/>
  <c r="U129" i="5"/>
  <c r="AD129" i="5" l="1"/>
  <c r="AC129" i="5"/>
  <c r="AA131" i="5"/>
  <c r="AB130" i="5"/>
  <c r="W129" i="5"/>
  <c r="V129" i="5"/>
  <c r="T131" i="5"/>
  <c r="U130" i="5"/>
  <c r="P129" i="5"/>
  <c r="O129" i="5"/>
  <c r="AK129" i="5"/>
  <c r="AJ129" i="5"/>
  <c r="M131" i="5"/>
  <c r="N130" i="5"/>
  <c r="AH131" i="5"/>
  <c r="AI130" i="5"/>
  <c r="T132" i="5" l="1"/>
  <c r="U131" i="5"/>
  <c r="AK130" i="5"/>
  <c r="AJ130" i="5"/>
  <c r="AD130" i="5"/>
  <c r="AC130" i="5"/>
  <c r="AH132" i="5"/>
  <c r="AI131" i="5"/>
  <c r="AA132" i="5"/>
  <c r="AB131" i="5"/>
  <c r="P130" i="5"/>
  <c r="O130" i="5"/>
  <c r="W130" i="5"/>
  <c r="V130" i="5"/>
  <c r="M132" i="5"/>
  <c r="N131" i="5"/>
  <c r="AH133" i="5" l="1"/>
  <c r="AI132" i="5"/>
  <c r="AD131" i="5"/>
  <c r="AC131" i="5"/>
  <c r="AA133" i="5"/>
  <c r="AB132" i="5"/>
  <c r="P131" i="5"/>
  <c r="O131" i="5"/>
  <c r="M133" i="5"/>
  <c r="N132" i="5"/>
  <c r="W131" i="5"/>
  <c r="V131" i="5"/>
  <c r="AK131" i="5"/>
  <c r="AJ131" i="5"/>
  <c r="T133" i="5"/>
  <c r="U132" i="5"/>
  <c r="AD132" i="5" l="1"/>
  <c r="AC132" i="5"/>
  <c r="AA134" i="5"/>
  <c r="AB133" i="5"/>
  <c r="P132" i="5"/>
  <c r="O132" i="5"/>
  <c r="W132" i="5"/>
  <c r="V132" i="5"/>
  <c r="T134" i="5"/>
  <c r="U133" i="5"/>
  <c r="AK132" i="5"/>
  <c r="AJ132" i="5"/>
  <c r="M134" i="5"/>
  <c r="N133" i="5"/>
  <c r="AH134" i="5"/>
  <c r="AI133" i="5"/>
  <c r="AK133" i="5" l="1"/>
  <c r="AJ133" i="5"/>
  <c r="AD133" i="5"/>
  <c r="AC133" i="5"/>
  <c r="T135" i="5"/>
  <c r="U134" i="5"/>
  <c r="AH135" i="5"/>
  <c r="AI134" i="5"/>
  <c r="AA135" i="5"/>
  <c r="AB134" i="5"/>
  <c r="P133" i="5"/>
  <c r="O133" i="5"/>
  <c r="W133" i="5"/>
  <c r="V133" i="5"/>
  <c r="M135" i="5"/>
  <c r="N134" i="5"/>
  <c r="W134" i="5" l="1"/>
  <c r="V134" i="5"/>
  <c r="T136" i="5"/>
  <c r="U135" i="5"/>
  <c r="AH136" i="5"/>
  <c r="AI135" i="5"/>
  <c r="P134" i="5"/>
  <c r="O134" i="5"/>
  <c r="AA136" i="5"/>
  <c r="AB135" i="5"/>
  <c r="M136" i="5"/>
  <c r="N135" i="5"/>
  <c r="AD134" i="5"/>
  <c r="AC134" i="5"/>
  <c r="AK134" i="5"/>
  <c r="AJ134" i="5"/>
  <c r="AB136" i="5" l="1"/>
  <c r="AA137" i="5"/>
  <c r="AK135" i="5"/>
  <c r="AJ135" i="5"/>
  <c r="AH137" i="5"/>
  <c r="AI136" i="5"/>
  <c r="AD135" i="5"/>
  <c r="AC135" i="5"/>
  <c r="W135" i="5"/>
  <c r="V135" i="5"/>
  <c r="P135" i="5"/>
  <c r="O135" i="5"/>
  <c r="T137" i="5"/>
  <c r="U136" i="5"/>
  <c r="M137" i="5"/>
  <c r="N136" i="5"/>
  <c r="AK136" i="5" l="1"/>
  <c r="AJ136" i="5"/>
  <c r="AH138" i="5"/>
  <c r="AI137" i="5"/>
  <c r="P136" i="5"/>
  <c r="O136" i="5"/>
  <c r="M138" i="5"/>
  <c r="N137" i="5"/>
  <c r="W136" i="5"/>
  <c r="V136" i="5"/>
  <c r="AA138" i="5"/>
  <c r="AB137" i="5"/>
  <c r="U137" i="5"/>
  <c r="T138" i="5"/>
  <c r="AC136" i="5"/>
  <c r="AD136" i="5"/>
  <c r="P137" i="5" l="1"/>
  <c r="O137" i="5"/>
  <c r="N138" i="5"/>
  <c r="M139" i="5"/>
  <c r="AK137" i="5"/>
  <c r="AJ137" i="5"/>
  <c r="AA139" i="5"/>
  <c r="AB138" i="5"/>
  <c r="AI138" i="5"/>
  <c r="AH139" i="5"/>
  <c r="AD137" i="5"/>
  <c r="AC137" i="5"/>
  <c r="T139" i="5"/>
  <c r="U138" i="5"/>
  <c r="V137" i="5"/>
  <c r="W137" i="5"/>
  <c r="AD138" i="5" l="1"/>
  <c r="AC138" i="5"/>
  <c r="AJ138" i="5"/>
  <c r="AK138" i="5"/>
  <c r="M140" i="5"/>
  <c r="N139" i="5"/>
  <c r="AB139" i="5"/>
  <c r="AA140" i="5"/>
  <c r="O138" i="5"/>
  <c r="P138" i="5"/>
  <c r="AH140" i="5"/>
  <c r="AI139" i="5"/>
  <c r="W138" i="5"/>
  <c r="V138" i="5"/>
  <c r="T140" i="5"/>
  <c r="U139" i="5"/>
  <c r="P139" i="5" l="1"/>
  <c r="O139" i="5"/>
  <c r="M141" i="5"/>
  <c r="N140" i="5"/>
  <c r="AC139" i="5"/>
  <c r="AD139" i="5"/>
  <c r="W139" i="5"/>
  <c r="V139" i="5"/>
  <c r="AH141" i="5"/>
  <c r="AI140" i="5"/>
  <c r="AA141" i="5"/>
  <c r="AB140" i="5"/>
  <c r="U140" i="5"/>
  <c r="T141" i="5"/>
  <c r="AK139" i="5"/>
  <c r="AJ139" i="5"/>
  <c r="AA142" i="5" l="1"/>
  <c r="AB141" i="5"/>
  <c r="AD140" i="5"/>
  <c r="AC140" i="5"/>
  <c r="AK140" i="5"/>
  <c r="AJ140" i="5"/>
  <c r="P140" i="5"/>
  <c r="O140" i="5"/>
  <c r="AI141" i="5"/>
  <c r="AH142" i="5"/>
  <c r="N141" i="5"/>
  <c r="M142" i="5"/>
  <c r="T142" i="5"/>
  <c r="U141" i="5"/>
  <c r="V140" i="5"/>
  <c r="W140" i="5"/>
  <c r="M143" i="5" l="1"/>
  <c r="N142" i="5"/>
  <c r="AH143" i="5"/>
  <c r="AI142" i="5"/>
  <c r="AJ141" i="5"/>
  <c r="AK141" i="5"/>
  <c r="O141" i="5"/>
  <c r="P141" i="5"/>
  <c r="W141" i="5"/>
  <c r="V141" i="5"/>
  <c r="AD141" i="5"/>
  <c r="AC141" i="5"/>
  <c r="T143" i="5"/>
  <c r="U142" i="5"/>
  <c r="AB142" i="5"/>
  <c r="AA143" i="5"/>
  <c r="AA144" i="5" l="1"/>
  <c r="AB143" i="5"/>
  <c r="AK142" i="5"/>
  <c r="AJ142" i="5"/>
  <c r="AC142" i="5"/>
  <c r="AD142" i="5"/>
  <c r="AH144" i="5"/>
  <c r="AI143" i="5"/>
  <c r="W142" i="5"/>
  <c r="V142" i="5"/>
  <c r="P142" i="5"/>
  <c r="O142" i="5"/>
  <c r="U143" i="5"/>
  <c r="T144" i="5"/>
  <c r="M144" i="5"/>
  <c r="N143" i="5"/>
  <c r="AK143" i="5" l="1"/>
  <c r="AJ143" i="5"/>
  <c r="AI144" i="5"/>
  <c r="AH145" i="5"/>
  <c r="P143" i="5"/>
  <c r="O143" i="5"/>
  <c r="N144" i="5"/>
  <c r="M145" i="5"/>
  <c r="T145" i="5"/>
  <c r="U144" i="5"/>
  <c r="AD143" i="5"/>
  <c r="AC143" i="5"/>
  <c r="V143" i="5"/>
  <c r="W143" i="5"/>
  <c r="AA145" i="5"/>
  <c r="AB144" i="5"/>
  <c r="M146" i="5" l="1"/>
  <c r="N145" i="5"/>
  <c r="T146" i="5"/>
  <c r="U145" i="5"/>
  <c r="O144" i="5"/>
  <c r="P144" i="5"/>
  <c r="W144" i="5"/>
  <c r="V144" i="5"/>
  <c r="AD144" i="5"/>
  <c r="AC144" i="5"/>
  <c r="AH146" i="5"/>
  <c r="AI145" i="5"/>
  <c r="AB145" i="5"/>
  <c r="AA146" i="5"/>
  <c r="AJ144" i="5"/>
  <c r="AK144" i="5"/>
  <c r="AH147" i="5" l="1"/>
  <c r="AI146" i="5"/>
  <c r="W145" i="5"/>
  <c r="V145" i="5"/>
  <c r="U146" i="5"/>
  <c r="T147" i="5"/>
  <c r="AK145" i="5"/>
  <c r="AJ145" i="5"/>
  <c r="AA147" i="5"/>
  <c r="AB146" i="5"/>
  <c r="P145" i="5"/>
  <c r="O145" i="5"/>
  <c r="AC145" i="5"/>
  <c r="AD145" i="5"/>
  <c r="M147" i="5"/>
  <c r="N146" i="5"/>
  <c r="T148" i="5" l="1"/>
  <c r="U147" i="5"/>
  <c r="V146" i="5"/>
  <c r="W146" i="5"/>
  <c r="AD146" i="5"/>
  <c r="AC146" i="5"/>
  <c r="P146" i="5"/>
  <c r="O146" i="5"/>
  <c r="AA148" i="5"/>
  <c r="AB147" i="5"/>
  <c r="N147" i="5"/>
  <c r="M148" i="5"/>
  <c r="AK146" i="5"/>
  <c r="AJ146" i="5"/>
  <c r="AI147" i="5"/>
  <c r="AH148" i="5"/>
  <c r="M149" i="5" l="1"/>
  <c r="N148" i="5"/>
  <c r="AD147" i="5"/>
  <c r="AC147" i="5"/>
  <c r="AB148" i="5"/>
  <c r="AA149" i="5"/>
  <c r="AH149" i="5"/>
  <c r="AI148" i="5"/>
  <c r="AJ147" i="5"/>
  <c r="AK147" i="5"/>
  <c r="O147" i="5"/>
  <c r="P147" i="5"/>
  <c r="W147" i="5"/>
  <c r="V147" i="5"/>
  <c r="T149" i="5"/>
  <c r="U148" i="5"/>
  <c r="AK148" i="5" l="1"/>
  <c r="AJ148" i="5"/>
  <c r="AH150" i="5"/>
  <c r="AI149" i="5"/>
  <c r="AA150" i="5"/>
  <c r="AB149" i="5"/>
  <c r="AC148" i="5"/>
  <c r="AD148" i="5"/>
  <c r="W148" i="5"/>
  <c r="V148" i="5"/>
  <c r="U149" i="5"/>
  <c r="T150" i="5"/>
  <c r="P148" i="5"/>
  <c r="O148" i="5"/>
  <c r="M150" i="5"/>
  <c r="N149" i="5"/>
  <c r="AD149" i="5" l="1"/>
  <c r="AC149" i="5"/>
  <c r="V149" i="5"/>
  <c r="W149" i="5"/>
  <c r="AA151" i="5"/>
  <c r="AB150" i="5"/>
  <c r="P149" i="5"/>
  <c r="O149" i="5"/>
  <c r="AK149" i="5"/>
  <c r="AJ149" i="5"/>
  <c r="T151" i="5"/>
  <c r="U150" i="5"/>
  <c r="N150" i="5"/>
  <c r="M151" i="5"/>
  <c r="AI150" i="5"/>
  <c r="AH151" i="5"/>
  <c r="AB151" i="5" l="1"/>
  <c r="AA152" i="5"/>
  <c r="T152" i="5"/>
  <c r="U151" i="5"/>
  <c r="AH152" i="5"/>
  <c r="AI151" i="5"/>
  <c r="W150" i="5"/>
  <c r="V150" i="5"/>
  <c r="AD150" i="5"/>
  <c r="AC150" i="5"/>
  <c r="AJ150" i="5"/>
  <c r="AK150" i="5"/>
  <c r="M152" i="5"/>
  <c r="N151" i="5"/>
  <c r="O150" i="5"/>
  <c r="P150" i="5"/>
  <c r="AH153" i="5" l="1"/>
  <c r="AI152" i="5"/>
  <c r="W151" i="5"/>
  <c r="V151" i="5"/>
  <c r="AK151" i="5"/>
  <c r="AJ151" i="5"/>
  <c r="U152" i="5"/>
  <c r="T153" i="5"/>
  <c r="P151" i="5"/>
  <c r="O151" i="5"/>
  <c r="AA153" i="5"/>
  <c r="AB152" i="5"/>
  <c r="M153" i="5"/>
  <c r="N152" i="5"/>
  <c r="AC151" i="5"/>
  <c r="AD151" i="5"/>
  <c r="V152" i="5" l="1"/>
  <c r="W152" i="5"/>
  <c r="AD152" i="5"/>
  <c r="AC152" i="5"/>
  <c r="AA154" i="5"/>
  <c r="AB153" i="5"/>
  <c r="P152" i="5"/>
  <c r="O152" i="5"/>
  <c r="AK152" i="5"/>
  <c r="AJ152" i="5"/>
  <c r="T154" i="5"/>
  <c r="U153" i="5"/>
  <c r="N153" i="5"/>
  <c r="M154" i="5"/>
  <c r="AI153" i="5"/>
  <c r="AH154" i="5"/>
  <c r="AD153" i="5" l="1"/>
  <c r="AC153" i="5"/>
  <c r="W153" i="5"/>
  <c r="V153" i="5"/>
  <c r="AB154" i="5"/>
  <c r="AA155" i="5"/>
  <c r="T155" i="5"/>
  <c r="U154" i="5"/>
  <c r="AH155" i="5"/>
  <c r="AI154" i="5"/>
  <c r="AJ153" i="5"/>
  <c r="AK153" i="5"/>
  <c r="M155" i="5"/>
  <c r="N154" i="5"/>
  <c r="O153" i="5"/>
  <c r="P153" i="5"/>
  <c r="U155" i="5" l="1"/>
  <c r="T156" i="5"/>
  <c r="AA156" i="5"/>
  <c r="AB155" i="5"/>
  <c r="AK154" i="5"/>
  <c r="AJ154" i="5"/>
  <c r="AC154" i="5"/>
  <c r="AD154" i="5"/>
  <c r="AH156" i="5"/>
  <c r="AI155" i="5"/>
  <c r="P154" i="5"/>
  <c r="O154" i="5"/>
  <c r="W154" i="5"/>
  <c r="V154" i="5"/>
  <c r="M156" i="5"/>
  <c r="N155" i="5"/>
  <c r="AI156" i="5" l="1"/>
  <c r="AH157" i="5"/>
  <c r="P155" i="5"/>
  <c r="O155" i="5"/>
  <c r="AD155" i="5"/>
  <c r="AC155" i="5"/>
  <c r="AK155" i="5"/>
  <c r="AJ155" i="5"/>
  <c r="N156" i="5"/>
  <c r="M157" i="5"/>
  <c r="AA157" i="5"/>
  <c r="AB156" i="5"/>
  <c r="T157" i="5"/>
  <c r="U156" i="5"/>
  <c r="V155" i="5"/>
  <c r="W155" i="5"/>
  <c r="O156" i="5" l="1"/>
  <c r="P156" i="5"/>
  <c r="M158" i="5"/>
  <c r="N157" i="5"/>
  <c r="AD156" i="5"/>
  <c r="AC156" i="5"/>
  <c r="W156" i="5"/>
  <c r="V156" i="5"/>
  <c r="AH158" i="5"/>
  <c r="AI157" i="5"/>
  <c r="AB157" i="5"/>
  <c r="AA158" i="5"/>
  <c r="T158" i="5"/>
  <c r="U157" i="5"/>
  <c r="AJ156" i="5"/>
  <c r="AK156" i="5"/>
  <c r="AH159" i="5" l="1"/>
  <c r="AI158" i="5"/>
  <c r="AK157" i="5"/>
  <c r="AJ157" i="5"/>
  <c r="P157" i="5"/>
  <c r="O157" i="5"/>
  <c r="AA159" i="5"/>
  <c r="AB158" i="5"/>
  <c r="M159" i="5"/>
  <c r="N158" i="5"/>
  <c r="W157" i="5"/>
  <c r="V157" i="5"/>
  <c r="AC157" i="5"/>
  <c r="AD157" i="5"/>
  <c r="U158" i="5"/>
  <c r="T159" i="5"/>
  <c r="AD158" i="5" l="1"/>
  <c r="AC158" i="5"/>
  <c r="P158" i="5"/>
  <c r="O158" i="5"/>
  <c r="T160" i="5"/>
  <c r="U159" i="5"/>
  <c r="N159" i="5"/>
  <c r="M160" i="5"/>
  <c r="V158" i="5"/>
  <c r="W158" i="5"/>
  <c r="AA160" i="5"/>
  <c r="AB159" i="5"/>
  <c r="AK158" i="5"/>
  <c r="AJ158" i="5"/>
  <c r="AI159" i="5"/>
  <c r="AH160" i="5"/>
  <c r="AB160" i="5" l="1"/>
  <c r="AA161" i="5"/>
  <c r="T161" i="5"/>
  <c r="U160" i="5"/>
  <c r="O159" i="5"/>
  <c r="P159" i="5"/>
  <c r="AH161" i="5"/>
  <c r="AI160" i="5"/>
  <c r="AD159" i="5"/>
  <c r="AC159" i="5"/>
  <c r="M161" i="5"/>
  <c r="N160" i="5"/>
  <c r="W159" i="5"/>
  <c r="V159" i="5"/>
  <c r="AJ159" i="5"/>
  <c r="AK159" i="5"/>
  <c r="P160" i="5" l="1"/>
  <c r="O160" i="5"/>
  <c r="AK160" i="5"/>
  <c r="AJ160" i="5"/>
  <c r="AH162" i="5"/>
  <c r="AI161" i="5"/>
  <c r="W160" i="5"/>
  <c r="V160" i="5"/>
  <c r="U161" i="5"/>
  <c r="T162" i="5"/>
  <c r="AA162" i="5"/>
  <c r="AB161" i="5"/>
  <c r="M162" i="5"/>
  <c r="N161" i="5"/>
  <c r="AC160" i="5"/>
  <c r="AD160" i="5"/>
  <c r="V161" i="5" l="1"/>
  <c r="W161" i="5"/>
  <c r="AD161" i="5"/>
  <c r="AC161" i="5"/>
  <c r="AK161" i="5"/>
  <c r="AJ161" i="5"/>
  <c r="AI162" i="5"/>
  <c r="AH163" i="5"/>
  <c r="T163" i="5"/>
  <c r="U162" i="5"/>
  <c r="P161" i="5"/>
  <c r="O161" i="5"/>
  <c r="AA163" i="5"/>
  <c r="AB162" i="5"/>
  <c r="N162" i="5"/>
  <c r="M163" i="5"/>
  <c r="AJ162" i="5" l="1"/>
  <c r="AK162" i="5"/>
  <c r="M164" i="5"/>
  <c r="N163" i="5"/>
  <c r="W162" i="5"/>
  <c r="V162" i="5"/>
  <c r="O162" i="5"/>
  <c r="P162" i="5"/>
  <c r="T164" i="5"/>
  <c r="U163" i="5"/>
  <c r="AD162" i="5"/>
  <c r="AC162" i="5"/>
  <c r="AH164" i="5"/>
  <c r="AI163" i="5"/>
  <c r="AB163" i="5"/>
  <c r="AA164" i="5"/>
  <c r="U164" i="5" l="1"/>
  <c r="T165" i="5"/>
  <c r="W163" i="5"/>
  <c r="V163" i="5"/>
  <c r="AA165" i="5"/>
  <c r="AB164" i="5"/>
  <c r="P163" i="5"/>
  <c r="O163" i="5"/>
  <c r="AC163" i="5"/>
  <c r="AD163" i="5"/>
  <c r="M165" i="5"/>
  <c r="N164" i="5"/>
  <c r="AK163" i="5"/>
  <c r="AJ163" i="5"/>
  <c r="AH165" i="5"/>
  <c r="AI164" i="5"/>
  <c r="P164" i="5" l="1"/>
  <c r="O164" i="5"/>
  <c r="N165" i="5"/>
  <c r="M166" i="5"/>
  <c r="AI165" i="5"/>
  <c r="AH166" i="5"/>
  <c r="AD164" i="5"/>
  <c r="AC164" i="5"/>
  <c r="AK164" i="5"/>
  <c r="AJ164" i="5"/>
  <c r="T166" i="5"/>
  <c r="U165" i="5"/>
  <c r="AA166" i="5"/>
  <c r="AB165" i="5"/>
  <c r="V164" i="5"/>
  <c r="W164" i="5"/>
  <c r="M167" i="5" l="1"/>
  <c r="N166" i="5"/>
  <c r="W165" i="5"/>
  <c r="V165" i="5"/>
  <c r="AH167" i="5"/>
  <c r="AI166" i="5"/>
  <c r="O165" i="5"/>
  <c r="P165" i="5"/>
  <c r="T167" i="5"/>
  <c r="U166" i="5"/>
  <c r="AD165" i="5"/>
  <c r="AC165" i="5"/>
  <c r="AJ165" i="5"/>
  <c r="AK165" i="5"/>
  <c r="AB166" i="5"/>
  <c r="AA167" i="5"/>
  <c r="AH168" i="5" l="1"/>
  <c r="AI167" i="5"/>
  <c r="AK166" i="5"/>
  <c r="AJ166" i="5"/>
  <c r="U167" i="5"/>
  <c r="T168" i="5"/>
  <c r="W166" i="5"/>
  <c r="V166" i="5"/>
  <c r="AA168" i="5"/>
  <c r="AB167" i="5"/>
  <c r="P166" i="5"/>
  <c r="O166" i="5"/>
  <c r="AC166" i="5"/>
  <c r="AD166" i="5"/>
  <c r="M168" i="5"/>
  <c r="N167" i="5"/>
  <c r="V167" i="5" l="1"/>
  <c r="W167" i="5"/>
  <c r="AA169" i="5"/>
  <c r="AB168" i="5"/>
  <c r="P167" i="5"/>
  <c r="O167" i="5"/>
  <c r="AD167" i="5"/>
  <c r="AC167" i="5"/>
  <c r="T169" i="5"/>
  <c r="U168" i="5"/>
  <c r="AK167" i="5"/>
  <c r="AJ167" i="5"/>
  <c r="N168" i="5"/>
  <c r="M169" i="5"/>
  <c r="AI168" i="5"/>
  <c r="AH169" i="5"/>
  <c r="AD168" i="5" l="1"/>
  <c r="AC168" i="5"/>
  <c r="W168" i="5"/>
  <c r="V168" i="5"/>
  <c r="AB169" i="5"/>
  <c r="AA170" i="5"/>
  <c r="T170" i="5"/>
  <c r="U169" i="5"/>
  <c r="AH170" i="5"/>
  <c r="AI169" i="5"/>
  <c r="M170" i="5"/>
  <c r="N169" i="5"/>
  <c r="AJ168" i="5"/>
  <c r="AK168" i="5"/>
  <c r="O168" i="5"/>
  <c r="P168" i="5"/>
  <c r="M171" i="5" l="1"/>
  <c r="N170" i="5"/>
  <c r="AC169" i="5"/>
  <c r="AD169" i="5"/>
  <c r="AK169" i="5"/>
  <c r="AJ169" i="5"/>
  <c r="W169" i="5"/>
  <c r="V169" i="5"/>
  <c r="P169" i="5"/>
  <c r="O169" i="5"/>
  <c r="AH171" i="5"/>
  <c r="AI170" i="5"/>
  <c r="U170" i="5"/>
  <c r="T171" i="5"/>
  <c r="AA171" i="5"/>
  <c r="AB170" i="5"/>
  <c r="AK170" i="5" l="1"/>
  <c r="AJ170" i="5"/>
  <c r="AI171" i="5"/>
  <c r="AH172" i="5"/>
  <c r="AA172" i="5"/>
  <c r="AB171" i="5"/>
  <c r="T172" i="5"/>
  <c r="U171" i="5"/>
  <c r="P170" i="5"/>
  <c r="O170" i="5"/>
  <c r="AD170" i="5"/>
  <c r="AC170" i="5"/>
  <c r="V170" i="5"/>
  <c r="W170" i="5"/>
  <c r="N171" i="5"/>
  <c r="M172" i="5"/>
  <c r="AB172" i="5" l="1"/>
  <c r="AA173" i="5"/>
  <c r="AH173" i="5"/>
  <c r="AI172" i="5"/>
  <c r="T173" i="5"/>
  <c r="U172" i="5"/>
  <c r="AJ171" i="5"/>
  <c r="AK171" i="5"/>
  <c r="W171" i="5"/>
  <c r="V171" i="5"/>
  <c r="M173" i="5"/>
  <c r="N172" i="5"/>
  <c r="AD171" i="5"/>
  <c r="AC171" i="5"/>
  <c r="O171" i="5"/>
  <c r="P171" i="5"/>
  <c r="P172" i="5" l="1"/>
  <c r="O172" i="5"/>
  <c r="U173" i="5"/>
  <c r="T174" i="5"/>
  <c r="M174" i="5"/>
  <c r="N173" i="5"/>
  <c r="AK172" i="5"/>
  <c r="AJ172" i="5"/>
  <c r="AH174" i="5"/>
  <c r="AI173" i="5"/>
  <c r="AA174" i="5"/>
  <c r="AB173" i="5"/>
  <c r="W172" i="5"/>
  <c r="V172" i="5"/>
  <c r="AC172" i="5"/>
  <c r="AD172" i="5"/>
  <c r="AD173" i="5" l="1"/>
  <c r="AC173" i="5"/>
  <c r="AI174" i="5"/>
  <c r="AH175" i="5"/>
  <c r="T175" i="5"/>
  <c r="U174" i="5"/>
  <c r="AK173" i="5"/>
  <c r="AJ173" i="5"/>
  <c r="V173" i="5"/>
  <c r="W173" i="5"/>
  <c r="P173" i="5"/>
  <c r="O173" i="5"/>
  <c r="AA175" i="5"/>
  <c r="AB174" i="5"/>
  <c r="N174" i="5"/>
  <c r="M175" i="5"/>
  <c r="AH176" i="5" l="1"/>
  <c r="AI175" i="5"/>
  <c r="AB175" i="5"/>
  <c r="AA176" i="5"/>
  <c r="T176" i="5"/>
  <c r="U175" i="5"/>
  <c r="O174" i="5"/>
  <c r="P174" i="5"/>
  <c r="AJ174" i="5"/>
  <c r="AK174" i="5"/>
  <c r="W174" i="5"/>
  <c r="V174" i="5"/>
  <c r="M176" i="5"/>
  <c r="N175" i="5"/>
  <c r="AD174" i="5"/>
  <c r="AC174" i="5"/>
  <c r="AA177" i="5" l="1"/>
  <c r="AB176" i="5"/>
  <c r="W175" i="5"/>
  <c r="V175" i="5"/>
  <c r="AC175" i="5"/>
  <c r="AD175" i="5"/>
  <c r="U176" i="5"/>
  <c r="T177" i="5"/>
  <c r="P175" i="5"/>
  <c r="O175" i="5"/>
  <c r="AK175" i="5"/>
  <c r="AJ175" i="5"/>
  <c r="M177" i="5"/>
  <c r="N176" i="5"/>
  <c r="AH177" i="5"/>
  <c r="AI176" i="5"/>
  <c r="T178" i="5" l="1"/>
  <c r="U177" i="5"/>
  <c r="V176" i="5"/>
  <c r="W176" i="5"/>
  <c r="AK176" i="5"/>
  <c r="AJ176" i="5"/>
  <c r="AI177" i="5"/>
  <c r="AH178" i="5"/>
  <c r="P176" i="5"/>
  <c r="O176" i="5"/>
  <c r="AD176" i="5"/>
  <c r="AC176" i="5"/>
  <c r="N177" i="5"/>
  <c r="M178" i="5"/>
  <c r="AA178" i="5"/>
  <c r="AB177" i="5"/>
  <c r="AJ177" i="5" l="1"/>
  <c r="AK177" i="5"/>
  <c r="AH179" i="5"/>
  <c r="AI178" i="5"/>
  <c r="AB178" i="5"/>
  <c r="AA179" i="5"/>
  <c r="M179" i="5"/>
  <c r="N178" i="5"/>
  <c r="W177" i="5"/>
  <c r="V177" i="5"/>
  <c r="AD177" i="5"/>
  <c r="AC177" i="5"/>
  <c r="O177" i="5"/>
  <c r="P177" i="5"/>
  <c r="T179" i="5"/>
  <c r="U178" i="5"/>
  <c r="AC178" i="5" l="1"/>
  <c r="AD178" i="5"/>
  <c r="P178" i="5"/>
  <c r="O178" i="5"/>
  <c r="AK178" i="5"/>
  <c r="AJ178" i="5"/>
  <c r="M180" i="5"/>
  <c r="N179" i="5"/>
  <c r="AH180" i="5"/>
  <c r="AI179" i="5"/>
  <c r="AA180" i="5"/>
  <c r="AB179" i="5"/>
  <c r="U179" i="5"/>
  <c r="T180" i="5"/>
  <c r="W178" i="5"/>
  <c r="V178" i="5"/>
  <c r="AD179" i="5" l="1"/>
  <c r="AC179" i="5"/>
  <c r="N180" i="5"/>
  <c r="M181" i="5"/>
  <c r="AA181" i="5"/>
  <c r="AB180" i="5"/>
  <c r="AI180" i="5"/>
  <c r="AH181" i="5"/>
  <c r="AK179" i="5"/>
  <c r="AJ179" i="5"/>
  <c r="T181" i="5"/>
  <c r="U180" i="5"/>
  <c r="P179" i="5"/>
  <c r="O179" i="5"/>
  <c r="V179" i="5"/>
  <c r="W179" i="5"/>
  <c r="AH182" i="5" l="1"/>
  <c r="AI181" i="5"/>
  <c r="W180" i="5"/>
  <c r="V180" i="5"/>
  <c r="M182" i="5"/>
  <c r="N181" i="5"/>
  <c r="T182" i="5"/>
  <c r="U181" i="5"/>
  <c r="AJ180" i="5"/>
  <c r="AK180" i="5"/>
  <c r="O180" i="5"/>
  <c r="P180" i="5"/>
  <c r="AD180" i="5"/>
  <c r="AC180" i="5"/>
  <c r="AB181" i="5"/>
  <c r="AA182" i="5"/>
  <c r="W181" i="5" l="1"/>
  <c r="V181" i="5"/>
  <c r="AA183" i="5"/>
  <c r="AB182" i="5"/>
  <c r="U182" i="5"/>
  <c r="T183" i="5"/>
  <c r="AC181" i="5"/>
  <c r="AD181" i="5"/>
  <c r="M183" i="5"/>
  <c r="N182" i="5"/>
  <c r="AK181" i="5"/>
  <c r="AJ181" i="5"/>
  <c r="P181" i="5"/>
  <c r="O181" i="5"/>
  <c r="AH183" i="5"/>
  <c r="AI182" i="5"/>
  <c r="V182" i="5" l="1"/>
  <c r="W182" i="5"/>
  <c r="P182" i="5"/>
  <c r="O182" i="5"/>
  <c r="AD182" i="5"/>
  <c r="AC182" i="5"/>
  <c r="AA184" i="5"/>
  <c r="AB183" i="5"/>
  <c r="N183" i="5"/>
  <c r="M184" i="5"/>
  <c r="T184" i="5"/>
  <c r="U183" i="5"/>
  <c r="AI183" i="5"/>
  <c r="AH184" i="5"/>
  <c r="AK182" i="5"/>
  <c r="AJ182" i="5"/>
  <c r="T185" i="5" l="1"/>
  <c r="U184" i="5"/>
  <c r="AD183" i="5"/>
  <c r="AC183" i="5"/>
  <c r="W183" i="5"/>
  <c r="V183" i="5"/>
  <c r="M185" i="5"/>
  <c r="N184" i="5"/>
  <c r="AB184" i="5"/>
  <c r="AA185" i="5"/>
  <c r="O183" i="5"/>
  <c r="P183" i="5"/>
  <c r="AH185" i="5"/>
  <c r="AI184" i="5"/>
  <c r="AJ183" i="5"/>
  <c r="AK183" i="5"/>
  <c r="P184" i="5" l="1"/>
  <c r="O184" i="5"/>
  <c r="AC184" i="5"/>
  <c r="AD184" i="5"/>
  <c r="AA186" i="5"/>
  <c r="AB185" i="5"/>
  <c r="AK184" i="5"/>
  <c r="AJ184" i="5"/>
  <c r="W184" i="5"/>
  <c r="V184" i="5"/>
  <c r="M186" i="5"/>
  <c r="N185" i="5"/>
  <c r="AH186" i="5"/>
  <c r="AI185" i="5"/>
  <c r="U185" i="5"/>
  <c r="T186" i="5"/>
  <c r="AA187" i="5" l="1"/>
  <c r="AB186" i="5"/>
  <c r="N186" i="5"/>
  <c r="M187" i="5"/>
  <c r="P185" i="5"/>
  <c r="O185" i="5"/>
  <c r="V185" i="5"/>
  <c r="W185" i="5"/>
  <c r="T187" i="5"/>
  <c r="U186" i="5"/>
  <c r="AK185" i="5"/>
  <c r="AJ185" i="5"/>
  <c r="AD185" i="5"/>
  <c r="AC185" i="5"/>
  <c r="AI186" i="5"/>
  <c r="AH187" i="5"/>
  <c r="T188" i="5" l="1"/>
  <c r="U187" i="5"/>
  <c r="M188" i="5"/>
  <c r="N187" i="5"/>
  <c r="O186" i="5"/>
  <c r="P186" i="5"/>
  <c r="W186" i="5"/>
  <c r="V186" i="5"/>
  <c r="AH188" i="5"/>
  <c r="AI187" i="5"/>
  <c r="AD186" i="5"/>
  <c r="AC186" i="5"/>
  <c r="AJ186" i="5"/>
  <c r="AK186" i="5"/>
  <c r="AB187" i="5"/>
  <c r="AA188" i="5"/>
  <c r="AK187" i="5" l="1"/>
  <c r="AJ187" i="5"/>
  <c r="AH189" i="5"/>
  <c r="AI188" i="5"/>
  <c r="P187" i="5"/>
  <c r="O187" i="5"/>
  <c r="M189" i="5"/>
  <c r="N188" i="5"/>
  <c r="AA189" i="5"/>
  <c r="AB188" i="5"/>
  <c r="W187" i="5"/>
  <c r="V187" i="5"/>
  <c r="AC187" i="5"/>
  <c r="AD187" i="5"/>
  <c r="U188" i="5"/>
  <c r="T189" i="5"/>
  <c r="P188" i="5" l="1"/>
  <c r="O188" i="5"/>
  <c r="AK188" i="5"/>
  <c r="AJ188" i="5"/>
  <c r="AD188" i="5"/>
  <c r="AC188" i="5"/>
  <c r="N189" i="5"/>
  <c r="M190" i="5"/>
  <c r="V188" i="5"/>
  <c r="W188" i="5"/>
  <c r="AI189" i="5"/>
  <c r="AH190" i="5"/>
  <c r="AA190" i="5"/>
  <c r="AB189" i="5"/>
  <c r="T190" i="5"/>
  <c r="U189" i="5"/>
  <c r="AH191" i="5" l="1"/>
  <c r="AI190" i="5"/>
  <c r="AJ189" i="5"/>
  <c r="AK189" i="5"/>
  <c r="M191" i="5"/>
  <c r="N190" i="5"/>
  <c r="W189" i="5"/>
  <c r="V189" i="5"/>
  <c r="O189" i="5"/>
  <c r="P189" i="5"/>
  <c r="T191" i="5"/>
  <c r="U190" i="5"/>
  <c r="AD189" i="5"/>
  <c r="AC189" i="5"/>
  <c r="AA191" i="5"/>
  <c r="AB190" i="5"/>
  <c r="W190" i="5" l="1"/>
  <c r="V190" i="5"/>
  <c r="T192" i="5"/>
  <c r="U191" i="5"/>
  <c r="P190" i="5"/>
  <c r="O190" i="5"/>
  <c r="AA192" i="5"/>
  <c r="AB191" i="5"/>
  <c r="M192" i="5"/>
  <c r="N191" i="5"/>
  <c r="AK190" i="5"/>
  <c r="AJ190" i="5"/>
  <c r="AC190" i="5"/>
  <c r="AD190" i="5"/>
  <c r="AI191" i="5"/>
  <c r="AH192" i="5"/>
  <c r="AD191" i="5" l="1"/>
  <c r="AC191" i="5"/>
  <c r="W191" i="5"/>
  <c r="V191" i="5"/>
  <c r="M193" i="5"/>
  <c r="N192" i="5"/>
  <c r="T193" i="5"/>
  <c r="U192" i="5"/>
  <c r="P191" i="5"/>
  <c r="O191" i="5"/>
  <c r="AB192" i="5"/>
  <c r="AA193" i="5"/>
  <c r="AH193" i="5"/>
  <c r="AI192" i="5"/>
  <c r="AJ191" i="5"/>
  <c r="AK191" i="5"/>
  <c r="AA194" i="5" l="1"/>
  <c r="AB193" i="5"/>
  <c r="M194" i="5"/>
  <c r="N193" i="5"/>
  <c r="AC192" i="5"/>
  <c r="AD192" i="5"/>
  <c r="U193" i="5"/>
  <c r="T194" i="5"/>
  <c r="P192" i="5"/>
  <c r="O192" i="5"/>
  <c r="W192" i="5"/>
  <c r="V192" i="5"/>
  <c r="AK192" i="5"/>
  <c r="AJ192" i="5"/>
  <c r="AH194" i="5"/>
  <c r="AI193" i="5"/>
  <c r="T195" i="5" l="1"/>
  <c r="U194" i="5"/>
  <c r="P193" i="5"/>
  <c r="O193" i="5"/>
  <c r="N194" i="5"/>
  <c r="M195" i="5"/>
  <c r="V193" i="5"/>
  <c r="W193" i="5"/>
  <c r="AK193" i="5"/>
  <c r="AJ193" i="5"/>
  <c r="AD193" i="5"/>
  <c r="AC193" i="5"/>
  <c r="AI194" i="5"/>
  <c r="AH195" i="5"/>
  <c r="AA195" i="5"/>
  <c r="AB194" i="5"/>
  <c r="AD194" i="5" l="1"/>
  <c r="AC194" i="5"/>
  <c r="AB195" i="5"/>
  <c r="AA196" i="5"/>
  <c r="O194" i="5"/>
  <c r="P194" i="5"/>
  <c r="AH196" i="5"/>
  <c r="AI195" i="5"/>
  <c r="W194" i="5"/>
  <c r="V194" i="5"/>
  <c r="M196" i="5"/>
  <c r="N195" i="5"/>
  <c r="AJ194" i="5"/>
  <c r="AK194" i="5"/>
  <c r="T196" i="5"/>
  <c r="U195" i="5"/>
  <c r="AH197" i="5" l="1"/>
  <c r="AI196" i="5"/>
  <c r="M197" i="5"/>
  <c r="N196" i="5"/>
  <c r="AA197" i="5"/>
  <c r="AB196" i="5"/>
  <c r="AC195" i="5"/>
  <c r="AD195" i="5"/>
  <c r="U196" i="5"/>
  <c r="T197" i="5"/>
  <c r="P195" i="5"/>
  <c r="O195" i="5"/>
  <c r="AK195" i="5"/>
  <c r="AJ195" i="5"/>
  <c r="W195" i="5"/>
  <c r="V195" i="5"/>
  <c r="T198" i="5" l="1"/>
  <c r="U197" i="5"/>
  <c r="N197" i="5"/>
  <c r="M198" i="5"/>
  <c r="V196" i="5"/>
  <c r="W196" i="5"/>
  <c r="AA198" i="5"/>
  <c r="AB197" i="5"/>
  <c r="AK196" i="5"/>
  <c r="AJ196" i="5"/>
  <c r="AD196" i="5"/>
  <c r="AC196" i="5"/>
  <c r="P196" i="5"/>
  <c r="O196" i="5"/>
  <c r="AI197" i="5"/>
  <c r="AH198" i="5"/>
  <c r="AD197" i="5" l="1"/>
  <c r="AC197" i="5"/>
  <c r="AB198" i="5"/>
  <c r="AA199" i="5"/>
  <c r="M199" i="5"/>
  <c r="N198" i="5"/>
  <c r="AJ197" i="5"/>
  <c r="AK197" i="5"/>
  <c r="O197" i="5"/>
  <c r="P197" i="5"/>
  <c r="AH199" i="5"/>
  <c r="AI198" i="5"/>
  <c r="W197" i="5"/>
  <c r="V197" i="5"/>
  <c r="T199" i="5"/>
  <c r="U198" i="5"/>
  <c r="AH200" i="5" l="1"/>
  <c r="AI199" i="5"/>
  <c r="AA200" i="5"/>
  <c r="AB199" i="5"/>
  <c r="AK198" i="5"/>
  <c r="AJ198" i="5"/>
  <c r="U199" i="5"/>
  <c r="T200" i="5"/>
  <c r="M200" i="5"/>
  <c r="N199" i="5"/>
  <c r="AC198" i="5"/>
  <c r="AD198" i="5"/>
  <c r="P198" i="5"/>
  <c r="O198" i="5"/>
  <c r="W198" i="5"/>
  <c r="V198" i="5"/>
  <c r="N200" i="5" l="1"/>
  <c r="M201" i="5"/>
  <c r="AD199" i="5"/>
  <c r="AC199" i="5"/>
  <c r="V199" i="5"/>
  <c r="W199" i="5"/>
  <c r="AA201" i="5"/>
  <c r="AB200" i="5"/>
  <c r="T201" i="5"/>
  <c r="U200" i="5"/>
  <c r="AK199" i="5"/>
  <c r="AJ199" i="5"/>
  <c r="P199" i="5"/>
  <c r="O199" i="5"/>
  <c r="AI200" i="5"/>
  <c r="AH201" i="5"/>
  <c r="AH202" i="5" l="1"/>
  <c r="AI201" i="5"/>
  <c r="W200" i="5"/>
  <c r="V200" i="5"/>
  <c r="AB201" i="5"/>
  <c r="AA202" i="5"/>
  <c r="AJ200" i="5"/>
  <c r="AK200" i="5"/>
  <c r="T202" i="5"/>
  <c r="U201" i="5"/>
  <c r="M202" i="5"/>
  <c r="N201" i="5"/>
  <c r="AD200" i="5"/>
  <c r="AC200" i="5"/>
  <c r="O200" i="5"/>
  <c r="P200" i="5"/>
  <c r="P201" i="5" l="1"/>
  <c r="O201" i="5"/>
  <c r="U202" i="5"/>
  <c r="T203" i="5"/>
  <c r="AA203" i="5"/>
  <c r="AB202" i="5"/>
  <c r="M203" i="5"/>
  <c r="N202" i="5"/>
  <c r="AK201" i="5"/>
  <c r="AJ201" i="5"/>
  <c r="W201" i="5"/>
  <c r="V201" i="5"/>
  <c r="AC201" i="5"/>
  <c r="AD201" i="5"/>
  <c r="AH203" i="5"/>
  <c r="AI202" i="5"/>
  <c r="AD202" i="5" l="1"/>
  <c r="AC202" i="5"/>
  <c r="N203" i="5"/>
  <c r="M204" i="5"/>
  <c r="AA204" i="5"/>
  <c r="AB203" i="5"/>
  <c r="T204" i="5"/>
  <c r="U203" i="5"/>
  <c r="AI203" i="5"/>
  <c r="AH204" i="5"/>
  <c r="V202" i="5"/>
  <c r="W202" i="5"/>
  <c r="P202" i="5"/>
  <c r="O202" i="5"/>
  <c r="AK202" i="5"/>
  <c r="AJ202" i="5"/>
  <c r="W203" i="5" l="1"/>
  <c r="V203" i="5"/>
  <c r="AJ203" i="5"/>
  <c r="AK203" i="5"/>
  <c r="AB204" i="5"/>
  <c r="AA205" i="5"/>
  <c r="T205" i="5"/>
  <c r="U204" i="5"/>
  <c r="M205" i="5"/>
  <c r="N204" i="5"/>
  <c r="AH205" i="5"/>
  <c r="AI204" i="5"/>
  <c r="O203" i="5"/>
  <c r="P203" i="5"/>
  <c r="AD203" i="5"/>
  <c r="AC203" i="5"/>
  <c r="AH206" i="5" l="1"/>
  <c r="AI205" i="5"/>
  <c r="U205" i="5"/>
  <c r="T206" i="5"/>
  <c r="AK204" i="5"/>
  <c r="AJ204" i="5"/>
  <c r="M206" i="5"/>
  <c r="N205" i="5"/>
  <c r="P204" i="5"/>
  <c r="O204" i="5"/>
  <c r="AC204" i="5"/>
  <c r="AD204" i="5"/>
  <c r="AA206" i="5"/>
  <c r="AB205" i="5"/>
  <c r="W204" i="5"/>
  <c r="V204" i="5"/>
  <c r="P205" i="5" l="1"/>
  <c r="O205" i="5"/>
  <c r="T207" i="5"/>
  <c r="U206" i="5"/>
  <c r="V205" i="5"/>
  <c r="W205" i="5"/>
  <c r="N206" i="5"/>
  <c r="M207" i="5"/>
  <c r="AD205" i="5"/>
  <c r="AC205" i="5"/>
  <c r="AK205" i="5"/>
  <c r="AJ205" i="5"/>
  <c r="AA207" i="5"/>
  <c r="AB206" i="5"/>
  <c r="AI206" i="5"/>
  <c r="AH207" i="5"/>
  <c r="M208" i="5" l="1"/>
  <c r="N207" i="5"/>
  <c r="W206" i="5"/>
  <c r="V206" i="5"/>
  <c r="T208" i="5"/>
  <c r="U207" i="5"/>
  <c r="AH208" i="5"/>
  <c r="AI207" i="5"/>
  <c r="AD206" i="5"/>
  <c r="AC206" i="5"/>
  <c r="O206" i="5"/>
  <c r="P206" i="5"/>
  <c r="AJ206" i="5"/>
  <c r="AK206" i="5"/>
  <c r="AB207" i="5"/>
  <c r="AA208" i="5"/>
  <c r="AK207" i="5" l="1"/>
  <c r="AJ207" i="5"/>
  <c r="AH209" i="5"/>
  <c r="AI208" i="5"/>
  <c r="AC207" i="5"/>
  <c r="AD207" i="5"/>
  <c r="U208" i="5"/>
  <c r="T209" i="5"/>
  <c r="P207" i="5"/>
  <c r="O207" i="5"/>
  <c r="W207" i="5"/>
  <c r="V207" i="5"/>
  <c r="AA209" i="5"/>
  <c r="AB208" i="5"/>
  <c r="M209" i="5"/>
  <c r="N208" i="5"/>
  <c r="T210" i="5" l="1"/>
  <c r="U209" i="5"/>
  <c r="AK208" i="5"/>
  <c r="AJ208" i="5"/>
  <c r="V208" i="5"/>
  <c r="W208" i="5"/>
  <c r="N209" i="5"/>
  <c r="M210" i="5"/>
  <c r="AI209" i="5"/>
  <c r="AH210" i="5"/>
  <c r="P208" i="5"/>
  <c r="O208" i="5"/>
  <c r="AD208" i="5"/>
  <c r="AC208" i="5"/>
  <c r="AA210" i="5"/>
  <c r="AB209" i="5"/>
  <c r="AH211" i="5" l="1"/>
  <c r="AI210" i="5"/>
  <c r="AD209" i="5"/>
  <c r="AC209" i="5"/>
  <c r="M211" i="5"/>
  <c r="N210" i="5"/>
  <c r="AB210" i="5"/>
  <c r="AA211" i="5"/>
  <c r="O209" i="5"/>
  <c r="P209" i="5"/>
  <c r="W209" i="5"/>
  <c r="V209" i="5"/>
  <c r="AJ209" i="5"/>
  <c r="AK209" i="5"/>
  <c r="T211" i="5"/>
  <c r="U210" i="5"/>
  <c r="M212" i="5" l="1"/>
  <c r="N211" i="5"/>
  <c r="W210" i="5"/>
  <c r="V210" i="5"/>
  <c r="AA212" i="5"/>
  <c r="AB211" i="5"/>
  <c r="AC210" i="5"/>
  <c r="AD210" i="5"/>
  <c r="AK210" i="5"/>
  <c r="AJ210" i="5"/>
  <c r="P210" i="5"/>
  <c r="O210" i="5"/>
  <c r="U211" i="5"/>
  <c r="T212" i="5"/>
  <c r="AH212" i="5"/>
  <c r="AI211" i="5"/>
  <c r="AA213" i="5" l="1"/>
  <c r="AB212" i="5"/>
  <c r="AK211" i="5"/>
  <c r="AJ211" i="5"/>
  <c r="AI212" i="5"/>
  <c r="AH213" i="5"/>
  <c r="T213" i="5"/>
  <c r="U212" i="5"/>
  <c r="P211" i="5"/>
  <c r="O211" i="5"/>
  <c r="AD211" i="5"/>
  <c r="AC211" i="5"/>
  <c r="V211" i="5"/>
  <c r="W211" i="5"/>
  <c r="N212" i="5"/>
  <c r="M213" i="5"/>
  <c r="AJ212" i="5" l="1"/>
  <c r="AK212" i="5"/>
  <c r="M214" i="5"/>
  <c r="N213" i="5"/>
  <c r="W212" i="5"/>
  <c r="V212" i="5"/>
  <c r="O212" i="5"/>
  <c r="P212" i="5"/>
  <c r="T214" i="5"/>
  <c r="U213" i="5"/>
  <c r="AD212" i="5"/>
  <c r="AC212" i="5"/>
  <c r="AH214" i="5"/>
  <c r="AI213" i="5"/>
  <c r="AB213" i="5"/>
  <c r="AA214" i="5"/>
  <c r="U214" i="5" l="1"/>
  <c r="T215" i="5"/>
  <c r="P213" i="5"/>
  <c r="O213" i="5"/>
  <c r="M215" i="5"/>
  <c r="N214" i="5"/>
  <c r="W213" i="5"/>
  <c r="V213" i="5"/>
  <c r="AK213" i="5"/>
  <c r="AJ213" i="5"/>
  <c r="AA215" i="5"/>
  <c r="AB214" i="5"/>
  <c r="AC213" i="5"/>
  <c r="AD213" i="5"/>
  <c r="AH215" i="5"/>
  <c r="AI214" i="5"/>
  <c r="AD214" i="5" l="1"/>
  <c r="AC214" i="5"/>
  <c r="AA216" i="5"/>
  <c r="AB215" i="5"/>
  <c r="P214" i="5"/>
  <c r="O214" i="5"/>
  <c r="AK214" i="5"/>
  <c r="AJ214" i="5"/>
  <c r="T216" i="5"/>
  <c r="U215" i="5"/>
  <c r="N215" i="5"/>
  <c r="M216" i="5"/>
  <c r="AI215" i="5"/>
  <c r="AH216" i="5"/>
  <c r="V214" i="5"/>
  <c r="W214" i="5"/>
  <c r="O215" i="5" l="1"/>
  <c r="P215" i="5"/>
  <c r="W215" i="5"/>
  <c r="V215" i="5"/>
  <c r="M217" i="5"/>
  <c r="N216" i="5"/>
  <c r="AD215" i="5"/>
  <c r="AC215" i="5"/>
  <c r="AB216" i="5"/>
  <c r="AA217" i="5"/>
  <c r="AH217" i="5"/>
  <c r="AI216" i="5"/>
  <c r="T217" i="5"/>
  <c r="U216" i="5"/>
  <c r="AJ215" i="5"/>
  <c r="AK215" i="5"/>
  <c r="AA218" i="5" l="1"/>
  <c r="AB217" i="5"/>
  <c r="AH218" i="5"/>
  <c r="AI217" i="5"/>
  <c r="M218" i="5"/>
  <c r="N217" i="5"/>
  <c r="W216" i="5"/>
  <c r="V216" i="5"/>
  <c r="AK216" i="5"/>
  <c r="AJ216" i="5"/>
  <c r="AC216" i="5"/>
  <c r="AD216" i="5"/>
  <c r="P216" i="5"/>
  <c r="O216" i="5"/>
  <c r="U217" i="5"/>
  <c r="T218" i="5"/>
  <c r="N218" i="5" l="1"/>
  <c r="M219" i="5"/>
  <c r="AA219" i="5"/>
  <c r="AB218" i="5"/>
  <c r="T219" i="5"/>
  <c r="U218" i="5"/>
  <c r="AK217" i="5"/>
  <c r="AJ217" i="5"/>
  <c r="AI218" i="5"/>
  <c r="AH219" i="5"/>
  <c r="P217" i="5"/>
  <c r="O217" i="5"/>
  <c r="V217" i="5"/>
  <c r="W217" i="5"/>
  <c r="AD217" i="5"/>
  <c r="AC217" i="5"/>
  <c r="T220" i="5" l="1"/>
  <c r="U219" i="5"/>
  <c r="AD218" i="5"/>
  <c r="AC218" i="5"/>
  <c r="AH220" i="5"/>
  <c r="AI219" i="5"/>
  <c r="AB219" i="5"/>
  <c r="AA220" i="5"/>
  <c r="AJ218" i="5"/>
  <c r="AK218" i="5"/>
  <c r="W218" i="5"/>
  <c r="V218" i="5"/>
  <c r="M220" i="5"/>
  <c r="N219" i="5"/>
  <c r="O218" i="5"/>
  <c r="P218" i="5"/>
  <c r="AH221" i="5" l="1"/>
  <c r="AI220" i="5"/>
  <c r="AK219" i="5"/>
  <c r="AJ219" i="5"/>
  <c r="AC219" i="5"/>
  <c r="AD219" i="5"/>
  <c r="P219" i="5"/>
  <c r="O219" i="5"/>
  <c r="W219" i="5"/>
  <c r="V219" i="5"/>
  <c r="AA221" i="5"/>
  <c r="AB220" i="5"/>
  <c r="M221" i="5"/>
  <c r="N220" i="5"/>
  <c r="U220" i="5"/>
  <c r="T221" i="5"/>
  <c r="AD220" i="5" l="1"/>
  <c r="AC220" i="5"/>
  <c r="T222" i="5"/>
  <c r="U221" i="5"/>
  <c r="AA222" i="5"/>
  <c r="AB221" i="5"/>
  <c r="V220" i="5"/>
  <c r="W220" i="5"/>
  <c r="P220" i="5"/>
  <c r="O220" i="5"/>
  <c r="AK220" i="5"/>
  <c r="AJ220" i="5"/>
  <c r="N221" i="5"/>
  <c r="M222" i="5"/>
  <c r="AI221" i="5"/>
  <c r="AH222" i="5"/>
  <c r="AB222" i="5" l="1"/>
  <c r="AA223" i="5"/>
  <c r="W221" i="5"/>
  <c r="V221" i="5"/>
  <c r="AD221" i="5"/>
  <c r="AC221" i="5"/>
  <c r="T223" i="5"/>
  <c r="U222" i="5"/>
  <c r="AH223" i="5"/>
  <c r="AI222" i="5"/>
  <c r="M223" i="5"/>
  <c r="N222" i="5"/>
  <c r="AJ221" i="5"/>
  <c r="AK221" i="5"/>
  <c r="O221" i="5"/>
  <c r="P221" i="5"/>
  <c r="W222" i="5" l="1"/>
  <c r="V222" i="5"/>
  <c r="AK222" i="5"/>
  <c r="AJ222" i="5"/>
  <c r="P222" i="5"/>
  <c r="O222" i="5"/>
  <c r="AH224" i="5"/>
  <c r="AI223" i="5"/>
  <c r="M224" i="5"/>
  <c r="N223" i="5"/>
  <c r="U223" i="5"/>
  <c r="T224" i="5"/>
  <c r="AA224" i="5"/>
  <c r="AB223" i="5"/>
  <c r="AC222" i="5"/>
  <c r="AD222" i="5"/>
  <c r="V223" i="5" l="1"/>
  <c r="W223" i="5"/>
  <c r="P223" i="5"/>
  <c r="O223" i="5"/>
  <c r="AK223" i="5"/>
  <c r="AJ223" i="5"/>
  <c r="T225" i="5"/>
  <c r="U224" i="5"/>
  <c r="N224" i="5"/>
  <c r="M225" i="5"/>
  <c r="AI224" i="5"/>
  <c r="AH225" i="5"/>
  <c r="AD223" i="5"/>
  <c r="AC223" i="5"/>
  <c r="AA225" i="5"/>
  <c r="AB224" i="5"/>
  <c r="AH226" i="5" l="1"/>
  <c r="AI225" i="5"/>
  <c r="O224" i="5"/>
  <c r="P224" i="5"/>
  <c r="AD224" i="5"/>
  <c r="AC224" i="5"/>
  <c r="M226" i="5"/>
  <c r="N225" i="5"/>
  <c r="W224" i="5"/>
  <c r="V224" i="5"/>
  <c r="AB225" i="5"/>
  <c r="AA226" i="5"/>
  <c r="AJ224" i="5"/>
  <c r="AK224" i="5"/>
  <c r="T226" i="5"/>
  <c r="U225" i="5"/>
  <c r="AC225" i="5" l="1"/>
  <c r="AD225" i="5"/>
  <c r="P225" i="5"/>
  <c r="O225" i="5"/>
  <c r="U226" i="5"/>
  <c r="T227" i="5"/>
  <c r="M227" i="5"/>
  <c r="N226" i="5"/>
  <c r="AK225" i="5"/>
  <c r="AJ225" i="5"/>
  <c r="AA227" i="5"/>
  <c r="AB226" i="5"/>
  <c r="W225" i="5"/>
  <c r="V225" i="5"/>
  <c r="AH227" i="5"/>
  <c r="AI226" i="5"/>
  <c r="V226" i="5" l="1"/>
  <c r="W226" i="5"/>
  <c r="N227" i="5"/>
  <c r="M228" i="5"/>
  <c r="AA228" i="5"/>
  <c r="AB227" i="5"/>
  <c r="P226" i="5"/>
  <c r="O226" i="5"/>
  <c r="AD226" i="5"/>
  <c r="AC226" i="5"/>
  <c r="AK226" i="5"/>
  <c r="AJ226" i="5"/>
  <c r="T228" i="5"/>
  <c r="U227" i="5"/>
  <c r="AI227" i="5"/>
  <c r="AH228" i="5"/>
  <c r="AB228" i="5" l="1"/>
  <c r="AA229" i="5"/>
  <c r="M229" i="5"/>
  <c r="N228" i="5"/>
  <c r="AD227" i="5"/>
  <c r="AC227" i="5"/>
  <c r="O227" i="5"/>
  <c r="P227" i="5"/>
  <c r="AH229" i="5"/>
  <c r="AI228" i="5"/>
  <c r="W227" i="5"/>
  <c r="V227" i="5"/>
  <c r="AJ227" i="5"/>
  <c r="AK227" i="5"/>
  <c r="T229" i="5"/>
  <c r="U228" i="5"/>
  <c r="P228" i="5" l="1"/>
  <c r="O228" i="5"/>
  <c r="AK228" i="5"/>
  <c r="AJ228" i="5"/>
  <c r="M230" i="5"/>
  <c r="N229" i="5"/>
  <c r="AH230" i="5"/>
  <c r="AI229" i="5"/>
  <c r="W228" i="5"/>
  <c r="V228" i="5"/>
  <c r="AA230" i="5"/>
  <c r="AB229" i="5"/>
  <c r="U229" i="5"/>
  <c r="T230" i="5"/>
  <c r="AC228" i="5"/>
  <c r="AD228" i="5"/>
  <c r="AD229" i="5" l="1"/>
  <c r="AC229" i="5"/>
  <c r="N230" i="5"/>
  <c r="M231" i="5"/>
  <c r="AI230" i="5"/>
  <c r="AH231" i="5"/>
  <c r="AA231" i="5"/>
  <c r="AB230" i="5"/>
  <c r="AK229" i="5"/>
  <c r="AJ229" i="5"/>
  <c r="T231" i="5"/>
  <c r="U230" i="5"/>
  <c r="P229" i="5"/>
  <c r="O229" i="5"/>
  <c r="V229" i="5"/>
  <c r="W229" i="5"/>
  <c r="AD230" i="5" l="1"/>
  <c r="AC230" i="5"/>
  <c r="M232" i="5"/>
  <c r="N231" i="5"/>
  <c r="W230" i="5"/>
  <c r="V230" i="5"/>
  <c r="AB231" i="5"/>
  <c r="AA232" i="5"/>
  <c r="O230" i="5"/>
  <c r="P230" i="5"/>
  <c r="T232" i="5"/>
  <c r="U231" i="5"/>
  <c r="AJ230" i="5"/>
  <c r="AK230" i="5"/>
  <c r="AH232" i="5"/>
  <c r="AI231" i="5"/>
  <c r="P231" i="5" l="1"/>
  <c r="O231" i="5"/>
  <c r="AA233" i="5"/>
  <c r="AB232" i="5"/>
  <c r="M233" i="5"/>
  <c r="N232" i="5"/>
  <c r="U232" i="5"/>
  <c r="T233" i="5"/>
  <c r="AC231" i="5"/>
  <c r="AD231" i="5"/>
  <c r="AK231" i="5"/>
  <c r="AJ231" i="5"/>
  <c r="W231" i="5"/>
  <c r="V231" i="5"/>
  <c r="AH233" i="5"/>
  <c r="AI232" i="5"/>
  <c r="N233" i="5" l="1"/>
  <c r="M234" i="5"/>
  <c r="V232" i="5"/>
  <c r="W232" i="5"/>
  <c r="AD232" i="5"/>
  <c r="AC232" i="5"/>
  <c r="T234" i="5"/>
  <c r="U233" i="5"/>
  <c r="AA234" i="5"/>
  <c r="AB233" i="5"/>
  <c r="P232" i="5"/>
  <c r="O232" i="5"/>
  <c r="AI233" i="5"/>
  <c r="AH234" i="5"/>
  <c r="AK232" i="5"/>
  <c r="AJ232" i="5"/>
  <c r="AB234" i="5" l="1"/>
  <c r="AA235" i="5"/>
  <c r="T235" i="5"/>
  <c r="U234" i="5"/>
  <c r="AD233" i="5"/>
  <c r="AC233" i="5"/>
  <c r="W233" i="5"/>
  <c r="V233" i="5"/>
  <c r="AH235" i="5"/>
  <c r="AI234" i="5"/>
  <c r="M235" i="5"/>
  <c r="N234" i="5"/>
  <c r="AJ233" i="5"/>
  <c r="AK233" i="5"/>
  <c r="O233" i="5"/>
  <c r="P233" i="5"/>
  <c r="P234" i="5" l="1"/>
  <c r="O234" i="5"/>
  <c r="AH236" i="5"/>
  <c r="AI235" i="5"/>
  <c r="W234" i="5"/>
  <c r="V234" i="5"/>
  <c r="M236" i="5"/>
  <c r="N235" i="5"/>
  <c r="U235" i="5"/>
  <c r="T236" i="5"/>
  <c r="AK234" i="5"/>
  <c r="AJ234" i="5"/>
  <c r="AA236" i="5"/>
  <c r="AB235" i="5"/>
  <c r="AC234" i="5"/>
  <c r="AD234" i="5"/>
  <c r="T237" i="5" l="1"/>
  <c r="U236" i="5"/>
  <c r="AK235" i="5"/>
  <c r="AJ235" i="5"/>
  <c r="P235" i="5"/>
  <c r="O235" i="5"/>
  <c r="AI236" i="5"/>
  <c r="AH237" i="5"/>
  <c r="V235" i="5"/>
  <c r="W235" i="5"/>
  <c r="AD235" i="5"/>
  <c r="AC235" i="5"/>
  <c r="N236" i="5"/>
  <c r="M237" i="5"/>
  <c r="AA237" i="5"/>
  <c r="AB236" i="5"/>
  <c r="AJ236" i="5" l="1"/>
  <c r="AK236" i="5"/>
  <c r="AB237" i="5"/>
  <c r="AA238" i="5"/>
  <c r="AH238" i="5"/>
  <c r="AI237" i="5"/>
  <c r="M238" i="5"/>
  <c r="N237" i="5"/>
  <c r="W236" i="5"/>
  <c r="V236" i="5"/>
  <c r="AD236" i="5"/>
  <c r="AC236" i="5"/>
  <c r="O236" i="5"/>
  <c r="P236" i="5"/>
  <c r="T238" i="5"/>
  <c r="U237" i="5"/>
  <c r="AH239" i="5" l="1"/>
  <c r="AI238" i="5"/>
  <c r="P237" i="5"/>
  <c r="O237" i="5"/>
  <c r="AA239" i="5"/>
  <c r="AB238" i="5"/>
  <c r="M239" i="5"/>
  <c r="N238" i="5"/>
  <c r="W237" i="5"/>
  <c r="V237" i="5"/>
  <c r="U238" i="5"/>
  <c r="T239" i="5"/>
  <c r="AK237" i="5"/>
  <c r="AJ237" i="5"/>
  <c r="AC237" i="5"/>
  <c r="AD237" i="5"/>
  <c r="T240" i="5" l="1"/>
  <c r="U239" i="5"/>
  <c r="AD238" i="5"/>
  <c r="AC238" i="5"/>
  <c r="V238" i="5"/>
  <c r="W238" i="5"/>
  <c r="P238" i="5"/>
  <c r="O238" i="5"/>
  <c r="AA240" i="5"/>
  <c r="AB239" i="5"/>
  <c r="AK238" i="5"/>
  <c r="AJ238" i="5"/>
  <c r="N239" i="5"/>
  <c r="M240" i="5"/>
  <c r="AI239" i="5"/>
  <c r="AH240" i="5"/>
  <c r="AB240" i="5" l="1"/>
  <c r="AA241" i="5"/>
  <c r="AH241" i="5"/>
  <c r="AI240" i="5"/>
  <c r="AD239" i="5"/>
  <c r="AC239" i="5"/>
  <c r="AJ239" i="5"/>
  <c r="AK239" i="5"/>
  <c r="M241" i="5"/>
  <c r="N240" i="5"/>
  <c r="W239" i="5"/>
  <c r="V239" i="5"/>
  <c r="O239" i="5"/>
  <c r="P239" i="5"/>
  <c r="T241" i="5"/>
  <c r="U240" i="5"/>
  <c r="M242" i="5" l="1"/>
  <c r="N241" i="5"/>
  <c r="AK240" i="5"/>
  <c r="AJ240" i="5"/>
  <c r="P240" i="5"/>
  <c r="O240" i="5"/>
  <c r="AH242" i="5"/>
  <c r="AI241" i="5"/>
  <c r="W240" i="5"/>
  <c r="V240" i="5"/>
  <c r="AA242" i="5"/>
  <c r="AB241" i="5"/>
  <c r="U241" i="5"/>
  <c r="T242" i="5"/>
  <c r="AC240" i="5"/>
  <c r="AD240" i="5"/>
  <c r="AD241" i="5" l="1"/>
  <c r="AC241" i="5"/>
  <c r="AA243" i="5"/>
  <c r="AB242" i="5"/>
  <c r="AK241" i="5"/>
  <c r="AJ241" i="5"/>
  <c r="T243" i="5"/>
  <c r="U242" i="5"/>
  <c r="P241" i="5"/>
  <c r="O241" i="5"/>
  <c r="AI242" i="5"/>
  <c r="AH243" i="5"/>
  <c r="V241" i="5"/>
  <c r="W241" i="5"/>
  <c r="N242" i="5"/>
  <c r="M243" i="5"/>
  <c r="AJ242" i="5" l="1"/>
  <c r="AK242" i="5"/>
  <c r="W242" i="5"/>
  <c r="V242" i="5"/>
  <c r="AD242" i="5"/>
  <c r="AC242" i="5"/>
  <c r="AH244" i="5"/>
  <c r="AI243" i="5"/>
  <c r="AB243" i="5"/>
  <c r="AA244" i="5"/>
  <c r="M244" i="5"/>
  <c r="N243" i="5"/>
  <c r="T244" i="5"/>
  <c r="U243" i="5"/>
  <c r="O242" i="5"/>
  <c r="P242" i="5"/>
  <c r="M245" i="5" l="1"/>
  <c r="N244" i="5"/>
  <c r="AH245" i="5"/>
  <c r="AI244" i="5"/>
  <c r="AA245" i="5"/>
  <c r="AB244" i="5"/>
  <c r="AK243" i="5"/>
  <c r="AJ243" i="5"/>
  <c r="P243" i="5"/>
  <c r="O243" i="5"/>
  <c r="AC243" i="5"/>
  <c r="AD243" i="5"/>
  <c r="W243" i="5"/>
  <c r="V243" i="5"/>
  <c r="U244" i="5"/>
  <c r="T245" i="5"/>
  <c r="AK244" i="5" l="1"/>
  <c r="AJ244" i="5"/>
  <c r="AI245" i="5"/>
  <c r="AH246" i="5"/>
  <c r="AD244" i="5"/>
  <c r="AC244" i="5"/>
  <c r="T246" i="5"/>
  <c r="U245" i="5"/>
  <c r="P244" i="5"/>
  <c r="O244" i="5"/>
  <c r="AA246" i="5"/>
  <c r="AB245" i="5"/>
  <c r="V244" i="5"/>
  <c r="W244" i="5"/>
  <c r="N245" i="5"/>
  <c r="M246" i="5"/>
  <c r="AD245" i="5" l="1"/>
  <c r="AC245" i="5"/>
  <c r="W245" i="5"/>
  <c r="V245" i="5"/>
  <c r="AH247" i="5"/>
  <c r="AI246" i="5"/>
  <c r="AB246" i="5"/>
  <c r="AA247" i="5"/>
  <c r="O245" i="5"/>
  <c r="P245" i="5"/>
  <c r="AJ245" i="5"/>
  <c r="AK245" i="5"/>
  <c r="T247" i="5"/>
  <c r="U246" i="5"/>
  <c r="M247" i="5"/>
  <c r="N246" i="5"/>
  <c r="AC246" i="5" l="1"/>
  <c r="AD246" i="5"/>
  <c r="AK246" i="5"/>
  <c r="AJ246" i="5"/>
  <c r="P246" i="5"/>
  <c r="O246" i="5"/>
  <c r="M248" i="5"/>
  <c r="N247" i="5"/>
  <c r="AA248" i="5"/>
  <c r="AB247" i="5"/>
  <c r="W246" i="5"/>
  <c r="V246" i="5"/>
  <c r="AH248" i="5"/>
  <c r="AI247" i="5"/>
  <c r="U247" i="5"/>
  <c r="T248" i="5"/>
  <c r="AD247" i="5" l="1"/>
  <c r="AC247" i="5"/>
  <c r="AA249" i="5"/>
  <c r="AB248" i="5"/>
  <c r="N248" i="5"/>
  <c r="M249" i="5"/>
  <c r="AK247" i="5"/>
  <c r="AJ247" i="5"/>
  <c r="P247" i="5"/>
  <c r="O247" i="5"/>
  <c r="T249" i="5"/>
  <c r="U248" i="5"/>
  <c r="V247" i="5"/>
  <c r="W247" i="5"/>
  <c r="AI248" i="5"/>
  <c r="AH249" i="5"/>
  <c r="AB249" i="5" l="1"/>
  <c r="AA250" i="5"/>
  <c r="W248" i="5"/>
  <c r="V248" i="5"/>
  <c r="M250" i="5"/>
  <c r="N249" i="5"/>
  <c r="AD248" i="5"/>
  <c r="AC248" i="5"/>
  <c r="T250" i="5"/>
  <c r="U249" i="5"/>
  <c r="O248" i="5"/>
  <c r="P248" i="5"/>
  <c r="AH250" i="5"/>
  <c r="AI249" i="5"/>
  <c r="AJ248" i="5"/>
  <c r="AK248" i="5"/>
  <c r="U250" i="5" l="1"/>
  <c r="T251" i="5"/>
  <c r="W249" i="5"/>
  <c r="V249" i="5"/>
  <c r="M251" i="5"/>
  <c r="N250" i="5"/>
  <c r="AK249" i="5"/>
  <c r="AJ249" i="5"/>
  <c r="AA251" i="5"/>
  <c r="AB250" i="5"/>
  <c r="P249" i="5"/>
  <c r="O249" i="5"/>
  <c r="AH251" i="5"/>
  <c r="AI250" i="5"/>
  <c r="AC249" i="5"/>
  <c r="AD249" i="5"/>
  <c r="AA252" i="5" l="1"/>
  <c r="AB251" i="5"/>
  <c r="N251" i="5"/>
  <c r="M252" i="5"/>
  <c r="P250" i="5"/>
  <c r="O250" i="5"/>
  <c r="AK250" i="5"/>
  <c r="AJ250" i="5"/>
  <c r="T252" i="5"/>
  <c r="U251" i="5"/>
  <c r="AD250" i="5"/>
  <c r="AC250" i="5"/>
  <c r="AI251" i="5"/>
  <c r="AH252" i="5"/>
  <c r="V250" i="5"/>
  <c r="W250" i="5"/>
  <c r="M253" i="5" l="1"/>
  <c r="N252" i="5"/>
  <c r="W251" i="5"/>
  <c r="V251" i="5"/>
  <c r="O251" i="5"/>
  <c r="P251" i="5"/>
  <c r="T253" i="5"/>
  <c r="U252" i="5"/>
  <c r="AH253" i="5"/>
  <c r="AI252" i="5"/>
  <c r="AD251" i="5"/>
  <c r="AC251" i="5"/>
  <c r="AJ251" i="5"/>
  <c r="AK251" i="5"/>
  <c r="AB252" i="5"/>
  <c r="AA253" i="5"/>
  <c r="AI253" i="5" l="1"/>
  <c r="AH254" i="5"/>
  <c r="AG3" i="5" s="1"/>
  <c r="AK252" i="5"/>
  <c r="AJ252" i="5"/>
  <c r="W252" i="5"/>
  <c r="V252" i="5"/>
  <c r="P252" i="5"/>
  <c r="O252" i="5"/>
  <c r="T254" i="5"/>
  <c r="S3" i="5" s="1"/>
  <c r="U253" i="5"/>
  <c r="AA254" i="5"/>
  <c r="Z3" i="5" s="1"/>
  <c r="AB253" i="5"/>
  <c r="AC252" i="5"/>
  <c r="AD252" i="5"/>
  <c r="M254" i="5"/>
  <c r="L3" i="5" s="1"/>
  <c r="N253" i="5"/>
  <c r="AD253" i="5" l="1"/>
  <c r="AD256" i="5" s="1"/>
  <c r="AC253" i="5"/>
  <c r="AB257" i="5"/>
  <c r="V253" i="5"/>
  <c r="V255" i="5" s="1"/>
  <c r="W253" i="5"/>
  <c r="U257" i="5"/>
  <c r="P253" i="5"/>
  <c r="P256" i="5" s="1"/>
  <c r="O253" i="5"/>
  <c r="O255" i="5" s="1"/>
  <c r="N257" i="5"/>
  <c r="AK253" i="5"/>
  <c r="AK256" i="5" s="1"/>
  <c r="AJ253" i="5"/>
  <c r="AJ255" i="5" s="1"/>
  <c r="AI257" i="5"/>
  <c r="V3" i="6"/>
  <c r="W255" i="6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<sst xmlns="http://schemas.openxmlformats.org/spreadsheetml/2006/main" count="248" uniqueCount="48">
  <si>
    <t>Date</t>
  </si>
  <si>
    <t>Period</t>
  </si>
  <si>
    <t>Cost volume</t>
  </si>
  <si>
    <t>COST closing price</t>
  </si>
  <si>
    <t>KO volumne</t>
  </si>
  <si>
    <t xml:space="preserve">KO closing price </t>
  </si>
  <si>
    <t xml:space="preserve">α </t>
  </si>
  <si>
    <t>Average</t>
  </si>
  <si>
    <t>Forecast</t>
  </si>
  <si>
    <t>Error</t>
  </si>
  <si>
    <t>Error^2</t>
  </si>
  <si>
    <t>APE</t>
  </si>
  <si>
    <t>MSE</t>
  </si>
  <si>
    <t>MAPE</t>
  </si>
  <si>
    <t>MAD</t>
  </si>
  <si>
    <t>Forecasted Stock Price</t>
  </si>
  <si>
    <t>Costco</t>
  </si>
  <si>
    <t>Forecast  α = 0.15</t>
  </si>
  <si>
    <t>Forecast α = 0.35</t>
  </si>
  <si>
    <t>Forecast α = 0.55</t>
  </si>
  <si>
    <t>Forecast α = 0.75</t>
  </si>
  <si>
    <t xml:space="preserve">COST </t>
  </si>
  <si>
    <t xml:space="preserve">Trend </t>
  </si>
  <si>
    <t>Adjusted β =0.15</t>
  </si>
  <si>
    <t>Adjusted β =0.25</t>
  </si>
  <si>
    <t>Adjusted β =0.45</t>
  </si>
  <si>
    <t>Adjusted β =0.85</t>
  </si>
  <si>
    <t xml:space="preserve">β </t>
  </si>
  <si>
    <t>α = 0.55</t>
  </si>
  <si>
    <t>β =0.15</t>
  </si>
  <si>
    <t>β =0.25</t>
  </si>
  <si>
    <t>β =0.45</t>
  </si>
  <si>
    <t>β =0.85</t>
  </si>
  <si>
    <t xml:space="preserve">KO </t>
  </si>
  <si>
    <t>COST</t>
  </si>
  <si>
    <t>Adjusted</t>
  </si>
  <si>
    <t>3 Period Weighted Mean</t>
  </si>
  <si>
    <t>Value  of periods 101-257 using trend from adjusted Expo Sm</t>
  </si>
  <si>
    <t>KO/$(Forcasted)</t>
  </si>
  <si>
    <t>KO/$(Actual)</t>
  </si>
  <si>
    <t>COST/$(FORECASTED)</t>
  </si>
  <si>
    <t>COST/$(Actual)</t>
  </si>
  <si>
    <t>KO</t>
  </si>
  <si>
    <t>MAPE - COSTCO</t>
  </si>
  <si>
    <t>MAPE - KO</t>
  </si>
  <si>
    <t>R - Auto Arima</t>
  </si>
  <si>
    <t>Excel - trend parameter</t>
  </si>
  <si>
    <t>Excel - exponential 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</si>
</sst>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"/>
    <numFmt numFmtId="166" formatCode="&quot;$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Helvetica"/>
      <family val="2"/>
    </font>
    <font>
      <b/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/>
    <xf numFmtId="0" fontId="16" fillId="0" borderId="11" xfId="0" applyFont="1" applyBorder="1"/>
    <xf numFmtId="2" fontId="16" fillId="0" borderId="11" xfId="0" applyNumberFormat="1" applyFont="1" applyBorder="1"/>
    <xf numFmtId="0" fontId="18" fillId="0" borderId="0" xfId="0" applyFont="1"/>
    <xf numFmtId="2" fontId="0" fillId="0" borderId="0" xfId="0" applyNumberFormat="1"/>
    <xf numFmtId="10" fontId="0" fillId="0" borderId="0" xfId="0" applyNumberFormat="1"/>
    <xf numFmtId="0" fontId="16" fillId="0" borderId="12" xfId="0" applyFont="1" applyBorder="1"/>
    <xf numFmtId="0" fontId="0" fillId="0" borderId="13" xfId="0" applyBorder="1"/>
    <xf numFmtId="0" fontId="0" fillId="0" borderId="14" xfId="0" applyBorder="1"/>
    <xf numFmtId="0" fontId="16" fillId="0" borderId="15" xfId="0" applyFont="1" applyBorder="1"/>
    <xf numFmtId="2" fontId="0" fillId="0" borderId="11" xfId="0" applyNumberFormat="1" applyBorder="1"/>
    <xf numFmtId="2" fontId="0" fillId="0" borderId="16" xfId="0" applyNumberFormat="1" applyBorder="1"/>
    <xf numFmtId="10" fontId="0" fillId="0" borderId="11" xfId="0" applyNumberFormat="1" applyBorder="1"/>
    <xf numFmtId="10" fontId="0" fillId="0" borderId="16" xfId="0" applyNumberFormat="1" applyBorder="1"/>
    <xf numFmtId="0" fontId="19" fillId="0" borderId="17" xfId="0" applyFont="1" applyBorder="1" applyAlignment="1">
      <alignment vertical="center"/>
    </xf>
    <xf numFmtId="0" fontId="0" fillId="0" borderId="18" xfId="0" applyBorder="1"/>
    <xf numFmtId="0" fontId="0" fillId="0" borderId="19" xfId="0" applyBorder="1"/>
    <xf numFmtId="0" fontId="0" fillId="0" borderId="11" xfId="0" applyBorder="1"/>
    <xf numFmtId="0" fontId="0" fillId="0" borderId="16" xfId="0" applyBorder="1"/>
    <xf numFmtId="0" fontId="16" fillId="0" borderId="11" xfId="0" applyFont="1" applyBorder="1" applyAlignment="1">
      <alignment horizontal="center"/>
    </xf>
    <xf numFmtId="10" fontId="16" fillId="0" borderId="11" xfId="42" applyNumberFormat="1" applyFont="1" applyBorder="1"/>
    <xf numFmtId="0" fontId="16" fillId="0" borderId="12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0" xfId="0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2" fontId="0" fillId="0" borderId="0" xfId="0" applyNumberFormat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164" fontId="0" fillId="0" borderId="0" xfId="42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0" applyNumberFormat="1" applyFill="1" applyAlignment="1">
      <alignment vertical="center"/>
    </xf>
    <xf numFmtId="0" fontId="0" fillId="33" borderId="0" xfId="0" applyNumberFormat="1" applyFill="1" applyAlignment="1">
      <alignment horizontal="center" vertical="center"/>
    </xf>
    <xf numFmtId="14" fontId="0" fillId="33" borderId="0" xfId="0" applyNumberFormat="1" applyFill="1" applyAlignment="1">
      <alignment vertical="center"/>
    </xf>
    <xf numFmtId="0" fontId="0" fillId="33" borderId="0" xfId="0" applyFill="1" applyAlignment="1">
      <alignment vertical="center"/>
    </xf>
    <xf numFmtId="2" fontId="0" fillId="33" borderId="0" xfId="0" applyNumberFormat="1" applyFill="1" applyAlignment="1">
      <alignment vertical="center"/>
    </xf>
    <xf numFmtId="0" fontId="0" fillId="34" borderId="0" xfId="0" applyNumberFormat="1" applyFill="1" applyAlignment="1">
      <alignment horizontal="center" vertical="center"/>
    </xf>
    <xf numFmtId="14" fontId="0" fillId="34" borderId="0" xfId="0" applyNumberFormat="1" applyFill="1" applyAlignment="1">
      <alignment vertical="center"/>
    </xf>
    <xf numFmtId="0" fontId="0" fillId="34" borderId="0" xfId="0" applyFill="1" applyAlignment="1">
      <alignment vertical="center"/>
    </xf>
    <xf numFmtId="2" fontId="0" fillId="34" borderId="0" xfId="0" applyNumberFormat="1" applyFill="1" applyAlignment="1">
      <alignment vertical="center"/>
    </xf>
    <xf numFmtId="164" fontId="0" fillId="34" borderId="0" xfId="42" applyNumberFormat="1" applyFont="1" applyFill="1" applyAlignment="1">
      <alignment vertical="center"/>
    </xf>
    <xf numFmtId="14" fontId="0" fillId="0" borderId="15" xfId="0" applyNumberFormat="1" applyBorder="1" applyAlignment="1">
      <alignment vertical="center"/>
    </xf>
    <xf numFmtId="164" fontId="0" fillId="0" borderId="18" xfId="42" applyNumberFormat="1" applyFont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Fill="1" applyAlignment="1">
      <alignment vertical="center"/>
    </xf>
    <xf numFmtId="165" fontId="0" fillId="33" borderId="0" xfId="0" applyNumberFormat="1" applyFill="1" applyAlignment="1">
      <alignment vertical="center"/>
    </xf>
    <xf numFmtId="10" fontId="0" fillId="34" borderId="0" xfId="0" applyNumberFormat="1" applyFill="1" applyAlignment="1">
      <alignment vertical="center"/>
    </xf>
    <xf numFmtId="10" fontId="0" fillId="0" borderId="0" xfId="42" applyNumberFormat="1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64" fontId="0" fillId="0" borderId="11" xfId="42" applyNumberFormat="1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COST closing price</a:t>
            </a: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(COST)'!$C$1</c:f>
              <c:strCache>
                <c:ptCount val="1"/>
                <c:pt idx="0">
                  <c:v>COST closing price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'Part 1 (COST)'!$B$2:$B$258</c:f>
              <c:numCache>
                <c:formatCode>m/d/yyyy</c:formatCode>
                <c:ptCount val="257"/>
                <c:pt idx="0">
                  <c:v>44223</c:v>
                </c:pt>
                <c:pt idx="1">
                  <c:v>44224</c:v>
                </c:pt>
                <c:pt idx="2">
                  <c:v>44225</c:v>
                </c:pt>
                <c:pt idx="3">
                  <c:v>44228</c:v>
                </c:pt>
                <c:pt idx="4">
                  <c:v>44229</c:v>
                </c:pt>
                <c:pt idx="5">
                  <c:v>44230</c:v>
                </c:pt>
                <c:pt idx="6">
                  <c:v>44231</c:v>
                </c:pt>
                <c:pt idx="7">
                  <c:v>44232</c:v>
                </c:pt>
                <c:pt idx="8">
                  <c:v>44235</c:v>
                </c:pt>
                <c:pt idx="9">
                  <c:v>44236</c:v>
                </c:pt>
                <c:pt idx="10">
                  <c:v>44237</c:v>
                </c:pt>
                <c:pt idx="11">
                  <c:v>44238</c:v>
                </c:pt>
                <c:pt idx="12">
                  <c:v>44239</c:v>
                </c:pt>
                <c:pt idx="13">
                  <c:v>44243</c:v>
                </c:pt>
                <c:pt idx="14">
                  <c:v>44244</c:v>
                </c:pt>
                <c:pt idx="15">
                  <c:v>44245</c:v>
                </c:pt>
                <c:pt idx="16">
                  <c:v>44246</c:v>
                </c:pt>
                <c:pt idx="17">
                  <c:v>44249</c:v>
                </c:pt>
                <c:pt idx="18">
                  <c:v>44250</c:v>
                </c:pt>
                <c:pt idx="19">
                  <c:v>44251</c:v>
                </c:pt>
                <c:pt idx="20">
                  <c:v>44252</c:v>
                </c:pt>
                <c:pt idx="21">
                  <c:v>44253</c:v>
                </c:pt>
                <c:pt idx="22">
                  <c:v>44256</c:v>
                </c:pt>
                <c:pt idx="23">
                  <c:v>44257</c:v>
                </c:pt>
                <c:pt idx="24">
                  <c:v>44258</c:v>
                </c:pt>
                <c:pt idx="25">
                  <c:v>44259</c:v>
                </c:pt>
                <c:pt idx="26">
                  <c:v>44260</c:v>
                </c:pt>
                <c:pt idx="27">
                  <c:v>44263</c:v>
                </c:pt>
                <c:pt idx="28">
                  <c:v>44264</c:v>
                </c:pt>
                <c:pt idx="29">
                  <c:v>44265</c:v>
                </c:pt>
                <c:pt idx="30">
                  <c:v>44266</c:v>
                </c:pt>
                <c:pt idx="31">
                  <c:v>44267</c:v>
                </c:pt>
                <c:pt idx="32">
                  <c:v>44270</c:v>
                </c:pt>
                <c:pt idx="33">
                  <c:v>44271</c:v>
                </c:pt>
                <c:pt idx="34">
                  <c:v>44272</c:v>
                </c:pt>
                <c:pt idx="35">
                  <c:v>44273</c:v>
                </c:pt>
                <c:pt idx="36">
                  <c:v>44274</c:v>
                </c:pt>
                <c:pt idx="37">
                  <c:v>44277</c:v>
                </c:pt>
                <c:pt idx="38">
                  <c:v>44278</c:v>
                </c:pt>
                <c:pt idx="39">
                  <c:v>44279</c:v>
                </c:pt>
                <c:pt idx="40">
                  <c:v>44280</c:v>
                </c:pt>
                <c:pt idx="41">
                  <c:v>44281</c:v>
                </c:pt>
                <c:pt idx="42">
                  <c:v>44284</c:v>
                </c:pt>
                <c:pt idx="43">
                  <c:v>44285</c:v>
                </c:pt>
                <c:pt idx="44">
                  <c:v>44286</c:v>
                </c:pt>
                <c:pt idx="45">
                  <c:v>44287</c:v>
                </c:pt>
                <c:pt idx="46">
                  <c:v>44291</c:v>
                </c:pt>
                <c:pt idx="47">
                  <c:v>44292</c:v>
                </c:pt>
                <c:pt idx="48">
                  <c:v>44293</c:v>
                </c:pt>
                <c:pt idx="49">
                  <c:v>44294</c:v>
                </c:pt>
                <c:pt idx="50">
                  <c:v>44295</c:v>
                </c:pt>
                <c:pt idx="51">
                  <c:v>44298</c:v>
                </c:pt>
                <c:pt idx="52">
                  <c:v>44299</c:v>
                </c:pt>
                <c:pt idx="53">
                  <c:v>44300</c:v>
                </c:pt>
                <c:pt idx="54">
                  <c:v>44301</c:v>
                </c:pt>
                <c:pt idx="55">
                  <c:v>44302</c:v>
                </c:pt>
                <c:pt idx="56">
                  <c:v>44305</c:v>
                </c:pt>
                <c:pt idx="57">
                  <c:v>44306</c:v>
                </c:pt>
                <c:pt idx="58">
                  <c:v>44307</c:v>
                </c:pt>
                <c:pt idx="59">
                  <c:v>44308</c:v>
                </c:pt>
                <c:pt idx="60">
                  <c:v>44309</c:v>
                </c:pt>
                <c:pt idx="61">
                  <c:v>44312</c:v>
                </c:pt>
                <c:pt idx="62">
                  <c:v>44313</c:v>
                </c:pt>
                <c:pt idx="63">
                  <c:v>44314</c:v>
                </c:pt>
                <c:pt idx="64">
                  <c:v>44315</c:v>
                </c:pt>
                <c:pt idx="65">
                  <c:v>44316</c:v>
                </c:pt>
                <c:pt idx="66">
                  <c:v>44319</c:v>
                </c:pt>
                <c:pt idx="67">
                  <c:v>44320</c:v>
                </c:pt>
                <c:pt idx="68">
                  <c:v>44321</c:v>
                </c:pt>
                <c:pt idx="69">
                  <c:v>44322</c:v>
                </c:pt>
                <c:pt idx="70">
                  <c:v>44323</c:v>
                </c:pt>
                <c:pt idx="71">
                  <c:v>44326</c:v>
                </c:pt>
                <c:pt idx="72">
                  <c:v>44327</c:v>
                </c:pt>
                <c:pt idx="73">
                  <c:v>44328</c:v>
                </c:pt>
                <c:pt idx="74">
                  <c:v>44329</c:v>
                </c:pt>
                <c:pt idx="75">
                  <c:v>44330</c:v>
                </c:pt>
                <c:pt idx="76">
                  <c:v>44333</c:v>
                </c:pt>
                <c:pt idx="77">
                  <c:v>44334</c:v>
                </c:pt>
                <c:pt idx="78">
                  <c:v>44335</c:v>
                </c:pt>
                <c:pt idx="79">
                  <c:v>44336</c:v>
                </c:pt>
                <c:pt idx="80">
                  <c:v>44337</c:v>
                </c:pt>
                <c:pt idx="81">
                  <c:v>44340</c:v>
                </c:pt>
                <c:pt idx="82">
                  <c:v>44341</c:v>
                </c:pt>
                <c:pt idx="83">
                  <c:v>44342</c:v>
                </c:pt>
                <c:pt idx="84">
                  <c:v>44343</c:v>
                </c:pt>
                <c:pt idx="85">
                  <c:v>44344</c:v>
                </c:pt>
                <c:pt idx="86">
                  <c:v>44348</c:v>
                </c:pt>
                <c:pt idx="87">
                  <c:v>44349</c:v>
                </c:pt>
                <c:pt idx="88">
                  <c:v>44350</c:v>
                </c:pt>
                <c:pt idx="89">
                  <c:v>44351</c:v>
                </c:pt>
                <c:pt idx="90">
                  <c:v>44354</c:v>
                </c:pt>
                <c:pt idx="91">
                  <c:v>44355</c:v>
                </c:pt>
                <c:pt idx="92">
                  <c:v>44356</c:v>
                </c:pt>
                <c:pt idx="93">
                  <c:v>44357</c:v>
                </c:pt>
                <c:pt idx="94">
                  <c:v>44358</c:v>
                </c:pt>
                <c:pt idx="95">
                  <c:v>44361</c:v>
                </c:pt>
                <c:pt idx="96">
                  <c:v>44362</c:v>
                </c:pt>
                <c:pt idx="97">
                  <c:v>44363</c:v>
                </c:pt>
                <c:pt idx="98">
                  <c:v>44364</c:v>
                </c:pt>
                <c:pt idx="99">
                  <c:v>44365</c:v>
                </c:pt>
                <c:pt idx="100">
                  <c:v>44368</c:v>
                </c:pt>
                <c:pt idx="101">
                  <c:v>44369</c:v>
                </c:pt>
                <c:pt idx="102">
                  <c:v>44370</c:v>
                </c:pt>
                <c:pt idx="103">
                  <c:v>44371</c:v>
                </c:pt>
                <c:pt idx="104">
                  <c:v>44372</c:v>
                </c:pt>
                <c:pt idx="105">
                  <c:v>44375</c:v>
                </c:pt>
                <c:pt idx="106">
                  <c:v>44376</c:v>
                </c:pt>
                <c:pt idx="107">
                  <c:v>44377</c:v>
                </c:pt>
                <c:pt idx="108">
                  <c:v>44378</c:v>
                </c:pt>
                <c:pt idx="109">
                  <c:v>44379</c:v>
                </c:pt>
                <c:pt idx="110">
                  <c:v>44383</c:v>
                </c:pt>
                <c:pt idx="111">
                  <c:v>44384</c:v>
                </c:pt>
                <c:pt idx="112">
                  <c:v>44385</c:v>
                </c:pt>
                <c:pt idx="113">
                  <c:v>44386</c:v>
                </c:pt>
                <c:pt idx="114">
                  <c:v>44389</c:v>
                </c:pt>
                <c:pt idx="115">
                  <c:v>44390</c:v>
                </c:pt>
                <c:pt idx="116">
                  <c:v>44391</c:v>
                </c:pt>
                <c:pt idx="117">
                  <c:v>44392</c:v>
                </c:pt>
                <c:pt idx="118">
                  <c:v>44393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44403</c:v>
                </c:pt>
                <c:pt idx="125">
                  <c:v>44404</c:v>
                </c:pt>
                <c:pt idx="126">
                  <c:v>44405</c:v>
                </c:pt>
                <c:pt idx="127">
                  <c:v>44406</c:v>
                </c:pt>
                <c:pt idx="128">
                  <c:v>44407</c:v>
                </c:pt>
                <c:pt idx="129">
                  <c:v>44410</c:v>
                </c:pt>
                <c:pt idx="130">
                  <c:v>44411</c:v>
                </c:pt>
                <c:pt idx="131">
                  <c:v>44412</c:v>
                </c:pt>
                <c:pt idx="132">
                  <c:v>44413</c:v>
                </c:pt>
                <c:pt idx="133">
                  <c:v>44414</c:v>
                </c:pt>
                <c:pt idx="134">
                  <c:v>44417</c:v>
                </c:pt>
                <c:pt idx="135">
                  <c:v>44418</c:v>
                </c:pt>
                <c:pt idx="136">
                  <c:v>44419</c:v>
                </c:pt>
                <c:pt idx="137">
                  <c:v>44420</c:v>
                </c:pt>
                <c:pt idx="138">
                  <c:v>44421</c:v>
                </c:pt>
                <c:pt idx="139">
                  <c:v>44424</c:v>
                </c:pt>
                <c:pt idx="140">
                  <c:v>44425</c:v>
                </c:pt>
                <c:pt idx="141">
                  <c:v>44426</c:v>
                </c:pt>
                <c:pt idx="142">
                  <c:v>44427</c:v>
                </c:pt>
                <c:pt idx="143">
                  <c:v>44428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44438</c:v>
                </c:pt>
                <c:pt idx="150">
                  <c:v>44439</c:v>
                </c:pt>
                <c:pt idx="151">
                  <c:v>44440</c:v>
                </c:pt>
                <c:pt idx="152">
                  <c:v>44441</c:v>
                </c:pt>
                <c:pt idx="153">
                  <c:v>44442</c:v>
                </c:pt>
                <c:pt idx="154">
                  <c:v>44446</c:v>
                </c:pt>
                <c:pt idx="155">
                  <c:v>44447</c:v>
                </c:pt>
                <c:pt idx="156">
                  <c:v>44448</c:v>
                </c:pt>
                <c:pt idx="157">
                  <c:v>44449</c:v>
                </c:pt>
                <c:pt idx="158">
                  <c:v>44452</c:v>
                </c:pt>
                <c:pt idx="159">
                  <c:v>44453</c:v>
                </c:pt>
                <c:pt idx="160">
                  <c:v>44454</c:v>
                </c:pt>
                <c:pt idx="161">
                  <c:v>44455</c:v>
                </c:pt>
                <c:pt idx="162">
                  <c:v>44456</c:v>
                </c:pt>
                <c:pt idx="163">
                  <c:v>44459</c:v>
                </c:pt>
                <c:pt idx="164">
                  <c:v>44460</c:v>
                </c:pt>
                <c:pt idx="165">
                  <c:v>44461</c:v>
                </c:pt>
                <c:pt idx="166">
                  <c:v>44462</c:v>
                </c:pt>
                <c:pt idx="167">
                  <c:v>44463</c:v>
                </c:pt>
                <c:pt idx="168">
                  <c:v>44466</c:v>
                </c:pt>
                <c:pt idx="169">
                  <c:v>44467</c:v>
                </c:pt>
                <c:pt idx="170">
                  <c:v>44468</c:v>
                </c:pt>
                <c:pt idx="171">
                  <c:v>44469</c:v>
                </c:pt>
                <c:pt idx="172">
                  <c:v>44470</c:v>
                </c:pt>
                <c:pt idx="173">
                  <c:v>44473</c:v>
                </c:pt>
                <c:pt idx="174">
                  <c:v>44474</c:v>
                </c:pt>
                <c:pt idx="175">
                  <c:v>44475</c:v>
                </c:pt>
                <c:pt idx="176">
                  <c:v>44476</c:v>
                </c:pt>
                <c:pt idx="177">
                  <c:v>44477</c:v>
                </c:pt>
                <c:pt idx="178">
                  <c:v>44480</c:v>
                </c:pt>
                <c:pt idx="179">
                  <c:v>44481</c:v>
                </c:pt>
                <c:pt idx="180">
                  <c:v>44482</c:v>
                </c:pt>
                <c:pt idx="181">
                  <c:v>44483</c:v>
                </c:pt>
                <c:pt idx="182">
                  <c:v>44484</c:v>
                </c:pt>
                <c:pt idx="183">
                  <c:v>44487</c:v>
                </c:pt>
                <c:pt idx="184">
                  <c:v>44488</c:v>
                </c:pt>
                <c:pt idx="185">
                  <c:v>44489</c:v>
                </c:pt>
                <c:pt idx="186">
                  <c:v>44490</c:v>
                </c:pt>
                <c:pt idx="187">
                  <c:v>44491</c:v>
                </c:pt>
                <c:pt idx="188">
                  <c:v>44494</c:v>
                </c:pt>
                <c:pt idx="189">
                  <c:v>44495</c:v>
                </c:pt>
                <c:pt idx="190">
                  <c:v>44496</c:v>
                </c:pt>
                <c:pt idx="191">
                  <c:v>44497</c:v>
                </c:pt>
                <c:pt idx="192">
                  <c:v>44498</c:v>
                </c:pt>
                <c:pt idx="193">
                  <c:v>44501</c:v>
                </c:pt>
                <c:pt idx="194">
                  <c:v>44502</c:v>
                </c:pt>
                <c:pt idx="195">
                  <c:v>44503</c:v>
                </c:pt>
                <c:pt idx="196">
                  <c:v>44504</c:v>
                </c:pt>
                <c:pt idx="197">
                  <c:v>44505</c:v>
                </c:pt>
                <c:pt idx="198">
                  <c:v>44508</c:v>
                </c:pt>
                <c:pt idx="199">
                  <c:v>44509</c:v>
                </c:pt>
                <c:pt idx="200">
                  <c:v>44510</c:v>
                </c:pt>
                <c:pt idx="201">
                  <c:v>44511</c:v>
                </c:pt>
                <c:pt idx="202">
                  <c:v>44512</c:v>
                </c:pt>
                <c:pt idx="203">
                  <c:v>44515</c:v>
                </c:pt>
                <c:pt idx="204">
                  <c:v>44516</c:v>
                </c:pt>
                <c:pt idx="205">
                  <c:v>44517</c:v>
                </c:pt>
                <c:pt idx="206">
                  <c:v>44518</c:v>
                </c:pt>
                <c:pt idx="207">
                  <c:v>44519</c:v>
                </c:pt>
                <c:pt idx="208">
                  <c:v>44522</c:v>
                </c:pt>
                <c:pt idx="209">
                  <c:v>44523</c:v>
                </c:pt>
                <c:pt idx="210">
                  <c:v>44524</c:v>
                </c:pt>
                <c:pt idx="211">
                  <c:v>44526</c:v>
                </c:pt>
                <c:pt idx="212">
                  <c:v>44529</c:v>
                </c:pt>
                <c:pt idx="213">
                  <c:v>44530</c:v>
                </c:pt>
                <c:pt idx="214">
                  <c:v>44531</c:v>
                </c:pt>
                <c:pt idx="215">
                  <c:v>44532</c:v>
                </c:pt>
                <c:pt idx="216">
                  <c:v>44533</c:v>
                </c:pt>
                <c:pt idx="217">
                  <c:v>44536</c:v>
                </c:pt>
                <c:pt idx="218">
                  <c:v>44537</c:v>
                </c:pt>
                <c:pt idx="219">
                  <c:v>44538</c:v>
                </c:pt>
                <c:pt idx="220">
                  <c:v>44539</c:v>
                </c:pt>
                <c:pt idx="221">
                  <c:v>44540</c:v>
                </c:pt>
                <c:pt idx="222">
                  <c:v>44543</c:v>
                </c:pt>
                <c:pt idx="223">
                  <c:v>44544</c:v>
                </c:pt>
                <c:pt idx="224">
                  <c:v>44545</c:v>
                </c:pt>
                <c:pt idx="225">
                  <c:v>44546</c:v>
                </c:pt>
                <c:pt idx="226">
                  <c:v>44547</c:v>
                </c:pt>
                <c:pt idx="227">
                  <c:v>44550</c:v>
                </c:pt>
                <c:pt idx="228">
                  <c:v>44551</c:v>
                </c:pt>
                <c:pt idx="229">
                  <c:v>44552</c:v>
                </c:pt>
                <c:pt idx="230">
                  <c:v>44553</c:v>
                </c:pt>
                <c:pt idx="231">
                  <c:v>44557</c:v>
                </c:pt>
                <c:pt idx="232">
                  <c:v>44558</c:v>
                </c:pt>
                <c:pt idx="233">
                  <c:v>44559</c:v>
                </c:pt>
                <c:pt idx="234">
                  <c:v>44560</c:v>
                </c:pt>
                <c:pt idx="235">
                  <c:v>44561</c:v>
                </c:pt>
                <c:pt idx="236">
                  <c:v>44564</c:v>
                </c:pt>
                <c:pt idx="237">
                  <c:v>44565</c:v>
                </c:pt>
                <c:pt idx="238">
                  <c:v>44566</c:v>
                </c:pt>
                <c:pt idx="239">
                  <c:v>44567</c:v>
                </c:pt>
                <c:pt idx="240">
                  <c:v>44568</c:v>
                </c:pt>
                <c:pt idx="241">
                  <c:v>44571</c:v>
                </c:pt>
                <c:pt idx="242">
                  <c:v>44572</c:v>
                </c:pt>
                <c:pt idx="243">
                  <c:v>44573</c:v>
                </c:pt>
                <c:pt idx="244">
                  <c:v>44574</c:v>
                </c:pt>
                <c:pt idx="245">
                  <c:v>44575</c:v>
                </c:pt>
                <c:pt idx="246">
                  <c:v>44579</c:v>
                </c:pt>
                <c:pt idx="247">
                  <c:v>44580</c:v>
                </c:pt>
                <c:pt idx="248">
                  <c:v>44581</c:v>
                </c:pt>
                <c:pt idx="249">
                  <c:v>44582</c:v>
                </c:pt>
                <c:pt idx="250">
                  <c:v>44585</c:v>
                </c:pt>
                <c:pt idx="251">
                  <c:v>44586</c:v>
                </c:pt>
                <c:pt idx="252">
                  <c:v>44587</c:v>
                </c:pt>
                <c:pt idx="253">
                  <c:v>44588</c:v>
                </c:pt>
                <c:pt idx="254">
                  <c:v>44589</c:v>
                </c:pt>
                <c:pt idx="255">
                  <c:v>44590</c:v>
                </c:pt>
                <c:pt idx="256">
                  <c:v>44591</c:v>
                </c:pt>
              </c:numCache>
            </c:numRef>
          </c:cat>
          <c:val>
            <c:numRef>
              <c:f>'Part 1 (COST)'!$C$2:$C$258</c:f>
              <c:numCache>
                <c:formatCode>General</c:formatCode>
                <c:ptCount val="257"/>
                <c:pt idx="0">
                  <c:v>356.39001500000001</c:v>
                </c:pt>
                <c:pt idx="1">
                  <c:v>357.05999800000001</c:v>
                </c:pt>
                <c:pt idx="2">
                  <c:v>352.42999300000002</c:v>
                </c:pt>
                <c:pt idx="3">
                  <c:v>350.51998900000001</c:v>
                </c:pt>
                <c:pt idx="4">
                  <c:v>355.57998700000002</c:v>
                </c:pt>
                <c:pt idx="5">
                  <c:v>355.209991</c:v>
                </c:pt>
                <c:pt idx="6">
                  <c:v>355.85000600000001</c:v>
                </c:pt>
                <c:pt idx="7">
                  <c:v>355.17001299999998</c:v>
                </c:pt>
                <c:pt idx="8">
                  <c:v>359.82998700000002</c:v>
                </c:pt>
                <c:pt idx="9">
                  <c:v>359.55999800000001</c:v>
                </c:pt>
                <c:pt idx="10">
                  <c:v>356.11999500000002</c:v>
                </c:pt>
                <c:pt idx="11">
                  <c:v>352.20001200000002</c:v>
                </c:pt>
                <c:pt idx="12">
                  <c:v>352.75</c:v>
                </c:pt>
                <c:pt idx="13">
                  <c:v>354</c:v>
                </c:pt>
                <c:pt idx="14">
                  <c:v>358.040009</c:v>
                </c:pt>
                <c:pt idx="15">
                  <c:v>356.92001299999998</c:v>
                </c:pt>
                <c:pt idx="16">
                  <c:v>354.76998900000001</c:v>
                </c:pt>
                <c:pt idx="17">
                  <c:v>350.209991</c:v>
                </c:pt>
                <c:pt idx="18">
                  <c:v>342.14999399999999</c:v>
                </c:pt>
                <c:pt idx="19">
                  <c:v>340.70001200000002</c:v>
                </c:pt>
                <c:pt idx="20">
                  <c:v>333.89999399999999</c:v>
                </c:pt>
                <c:pt idx="21">
                  <c:v>331</c:v>
                </c:pt>
                <c:pt idx="22">
                  <c:v>331.76998900000001</c:v>
                </c:pt>
                <c:pt idx="23">
                  <c:v>328.459991</c:v>
                </c:pt>
                <c:pt idx="24">
                  <c:v>323.92001299999998</c:v>
                </c:pt>
                <c:pt idx="25">
                  <c:v>319.040009</c:v>
                </c:pt>
                <c:pt idx="26">
                  <c:v>317.32000699999998</c:v>
                </c:pt>
                <c:pt idx="27">
                  <c:v>311.42001299999998</c:v>
                </c:pt>
                <c:pt idx="28">
                  <c:v>318.77999899999998</c:v>
                </c:pt>
                <c:pt idx="29">
                  <c:v>323.82998700000002</c:v>
                </c:pt>
                <c:pt idx="30">
                  <c:v>328.64999399999999</c:v>
                </c:pt>
                <c:pt idx="31">
                  <c:v>331.14001500000001</c:v>
                </c:pt>
                <c:pt idx="32">
                  <c:v>330.51001000000002</c:v>
                </c:pt>
                <c:pt idx="33">
                  <c:v>327.25</c:v>
                </c:pt>
                <c:pt idx="34">
                  <c:v>329.19000199999999</c:v>
                </c:pt>
                <c:pt idx="35">
                  <c:v>322.98001099999999</c:v>
                </c:pt>
                <c:pt idx="36">
                  <c:v>328.91000400000001</c:v>
                </c:pt>
                <c:pt idx="37">
                  <c:v>334.48998999999998</c:v>
                </c:pt>
                <c:pt idx="38">
                  <c:v>340.33999599999999</c:v>
                </c:pt>
                <c:pt idx="39">
                  <c:v>338.040009</c:v>
                </c:pt>
                <c:pt idx="40">
                  <c:v>346.33999599999999</c:v>
                </c:pt>
                <c:pt idx="41">
                  <c:v>352.01998900000001</c:v>
                </c:pt>
                <c:pt idx="42">
                  <c:v>356.14999399999999</c:v>
                </c:pt>
                <c:pt idx="43">
                  <c:v>349.75</c:v>
                </c:pt>
                <c:pt idx="44">
                  <c:v>352.48001099999999</c:v>
                </c:pt>
                <c:pt idx="45">
                  <c:v>354.94000199999999</c:v>
                </c:pt>
                <c:pt idx="46">
                  <c:v>360.82000699999998</c:v>
                </c:pt>
                <c:pt idx="47">
                  <c:v>360.11999500000002</c:v>
                </c:pt>
                <c:pt idx="48">
                  <c:v>358.80999800000001</c:v>
                </c:pt>
                <c:pt idx="49">
                  <c:v>361.22000100000002</c:v>
                </c:pt>
                <c:pt idx="50">
                  <c:v>363.209991</c:v>
                </c:pt>
                <c:pt idx="51">
                  <c:v>364.80999800000001</c:v>
                </c:pt>
                <c:pt idx="52">
                  <c:v>365.209991</c:v>
                </c:pt>
                <c:pt idx="53">
                  <c:v>363.17001299999998</c:v>
                </c:pt>
                <c:pt idx="54">
                  <c:v>368.79998799999998</c:v>
                </c:pt>
                <c:pt idx="55">
                  <c:v>370.72000100000002</c:v>
                </c:pt>
                <c:pt idx="56">
                  <c:v>369.54998799999998</c:v>
                </c:pt>
                <c:pt idx="57">
                  <c:v>371.73001099999999</c:v>
                </c:pt>
                <c:pt idx="58">
                  <c:v>374.08999599999999</c:v>
                </c:pt>
                <c:pt idx="59">
                  <c:v>371.26001000000002</c:v>
                </c:pt>
                <c:pt idx="60">
                  <c:v>373.27999899999998</c:v>
                </c:pt>
                <c:pt idx="61">
                  <c:v>368.51998900000001</c:v>
                </c:pt>
                <c:pt idx="62">
                  <c:v>370.209991</c:v>
                </c:pt>
                <c:pt idx="63">
                  <c:v>369.58999599999999</c:v>
                </c:pt>
                <c:pt idx="64">
                  <c:v>373.540009</c:v>
                </c:pt>
                <c:pt idx="65">
                  <c:v>372.08999599999999</c:v>
                </c:pt>
                <c:pt idx="66">
                  <c:v>379.32000699999998</c:v>
                </c:pt>
                <c:pt idx="67">
                  <c:v>375.290009</c:v>
                </c:pt>
                <c:pt idx="68">
                  <c:v>372.5</c:v>
                </c:pt>
                <c:pt idx="69">
                  <c:v>382.76001000000002</c:v>
                </c:pt>
                <c:pt idx="70">
                  <c:v>384.32000699999998</c:v>
                </c:pt>
                <c:pt idx="71">
                  <c:v>381.48001099999999</c:v>
                </c:pt>
                <c:pt idx="72">
                  <c:v>378.17999300000002</c:v>
                </c:pt>
                <c:pt idx="73">
                  <c:v>372.20001200000002</c:v>
                </c:pt>
                <c:pt idx="74">
                  <c:v>379.52999899999998</c:v>
                </c:pt>
                <c:pt idx="75">
                  <c:v>384.42001299999998</c:v>
                </c:pt>
                <c:pt idx="76">
                  <c:v>383.959991</c:v>
                </c:pt>
                <c:pt idx="77">
                  <c:v>382.80999800000001</c:v>
                </c:pt>
                <c:pt idx="78">
                  <c:v>379.66000400000001</c:v>
                </c:pt>
                <c:pt idx="79">
                  <c:v>383.57998700000002</c:v>
                </c:pt>
                <c:pt idx="80">
                  <c:v>380.72000100000002</c:v>
                </c:pt>
                <c:pt idx="81">
                  <c:v>383.45001200000002</c:v>
                </c:pt>
                <c:pt idx="82">
                  <c:v>385.38000499999998</c:v>
                </c:pt>
                <c:pt idx="83">
                  <c:v>385.61999500000002</c:v>
                </c:pt>
                <c:pt idx="84">
                  <c:v>387.5</c:v>
                </c:pt>
                <c:pt idx="85">
                  <c:v>378.26998900000001</c:v>
                </c:pt>
                <c:pt idx="86">
                  <c:v>378.23001099999999</c:v>
                </c:pt>
                <c:pt idx="87">
                  <c:v>380.58999599999999</c:v>
                </c:pt>
                <c:pt idx="88">
                  <c:v>383.86999500000002</c:v>
                </c:pt>
                <c:pt idx="89">
                  <c:v>387.51998900000001</c:v>
                </c:pt>
                <c:pt idx="90">
                  <c:v>380.39999399999999</c:v>
                </c:pt>
                <c:pt idx="91">
                  <c:v>379.70001200000002</c:v>
                </c:pt>
                <c:pt idx="92">
                  <c:v>379.959991</c:v>
                </c:pt>
                <c:pt idx="93">
                  <c:v>383.01001000000002</c:v>
                </c:pt>
                <c:pt idx="94">
                  <c:v>381.82998700000002</c:v>
                </c:pt>
                <c:pt idx="95">
                  <c:v>383.76001000000002</c:v>
                </c:pt>
                <c:pt idx="96">
                  <c:v>383.91000400000001</c:v>
                </c:pt>
                <c:pt idx="97">
                  <c:v>379.41000400000001</c:v>
                </c:pt>
                <c:pt idx="98">
                  <c:v>384.75</c:v>
                </c:pt>
                <c:pt idx="99">
                  <c:v>380.88000499999998</c:v>
                </c:pt>
                <c:pt idx="100">
                  <c:v>386.79998799999998</c:v>
                </c:pt>
                <c:pt idx="101">
                  <c:v>392.17999300000002</c:v>
                </c:pt>
                <c:pt idx="102">
                  <c:v>391.97000100000002</c:v>
                </c:pt>
                <c:pt idx="103">
                  <c:v>392.07000699999998</c:v>
                </c:pt>
                <c:pt idx="104">
                  <c:v>394.51001000000002</c:v>
                </c:pt>
                <c:pt idx="105">
                  <c:v>396.540009</c:v>
                </c:pt>
                <c:pt idx="106">
                  <c:v>398.790009</c:v>
                </c:pt>
                <c:pt idx="107">
                  <c:v>395.67001299999998</c:v>
                </c:pt>
                <c:pt idx="108">
                  <c:v>394.52999899999998</c:v>
                </c:pt>
                <c:pt idx="109">
                  <c:v>398.94000199999999</c:v>
                </c:pt>
                <c:pt idx="110">
                  <c:v>398.85998499999999</c:v>
                </c:pt>
                <c:pt idx="111">
                  <c:v>404.67999300000002</c:v>
                </c:pt>
                <c:pt idx="112">
                  <c:v>407.14999399999999</c:v>
                </c:pt>
                <c:pt idx="113">
                  <c:v>412.36999500000002</c:v>
                </c:pt>
                <c:pt idx="114">
                  <c:v>407.88000499999998</c:v>
                </c:pt>
                <c:pt idx="115">
                  <c:v>407.05999800000001</c:v>
                </c:pt>
                <c:pt idx="116">
                  <c:v>409.95001200000002</c:v>
                </c:pt>
                <c:pt idx="117">
                  <c:v>411.82000699999998</c:v>
                </c:pt>
                <c:pt idx="118">
                  <c:v>410.36999500000002</c:v>
                </c:pt>
                <c:pt idx="119">
                  <c:v>414.14999399999999</c:v>
                </c:pt>
                <c:pt idx="120">
                  <c:v>416.23998999999998</c:v>
                </c:pt>
                <c:pt idx="121">
                  <c:v>415.01001000000002</c:v>
                </c:pt>
                <c:pt idx="122">
                  <c:v>417.540009</c:v>
                </c:pt>
                <c:pt idx="123">
                  <c:v>423.42999300000002</c:v>
                </c:pt>
                <c:pt idx="124">
                  <c:v>423.23001099999999</c:v>
                </c:pt>
                <c:pt idx="125">
                  <c:v>424.33999599999999</c:v>
                </c:pt>
                <c:pt idx="126">
                  <c:v>422.22000100000002</c:v>
                </c:pt>
                <c:pt idx="127">
                  <c:v>425.27999899999998</c:v>
                </c:pt>
                <c:pt idx="128">
                  <c:v>429.72000100000002</c:v>
                </c:pt>
                <c:pt idx="129">
                  <c:v>428.92001299999998</c:v>
                </c:pt>
                <c:pt idx="130">
                  <c:v>435.07000699999998</c:v>
                </c:pt>
                <c:pt idx="131">
                  <c:v>435.040009</c:v>
                </c:pt>
                <c:pt idx="132">
                  <c:v>443.19000199999999</c:v>
                </c:pt>
                <c:pt idx="133">
                  <c:v>439.63000499999998</c:v>
                </c:pt>
                <c:pt idx="134">
                  <c:v>440.47000100000002</c:v>
                </c:pt>
                <c:pt idx="135">
                  <c:v>443.02999899999998</c:v>
                </c:pt>
                <c:pt idx="136">
                  <c:v>444.29998799999998</c:v>
                </c:pt>
                <c:pt idx="137">
                  <c:v>445.35998499999999</c:v>
                </c:pt>
                <c:pt idx="138">
                  <c:v>447.82000699999998</c:v>
                </c:pt>
                <c:pt idx="139">
                  <c:v>452.85998499999999</c:v>
                </c:pt>
                <c:pt idx="140">
                  <c:v>452.33999599999999</c:v>
                </c:pt>
                <c:pt idx="141">
                  <c:v>446.209991</c:v>
                </c:pt>
                <c:pt idx="142">
                  <c:v>454.26001000000002</c:v>
                </c:pt>
                <c:pt idx="143">
                  <c:v>458.98998999999998</c:v>
                </c:pt>
                <c:pt idx="144">
                  <c:v>454.92999300000002</c:v>
                </c:pt>
                <c:pt idx="145">
                  <c:v>451.790009</c:v>
                </c:pt>
                <c:pt idx="146">
                  <c:v>451.23001099999999</c:v>
                </c:pt>
                <c:pt idx="147">
                  <c:v>449.30999800000001</c:v>
                </c:pt>
                <c:pt idx="148">
                  <c:v>450.33999599999999</c:v>
                </c:pt>
                <c:pt idx="149">
                  <c:v>455.92999300000002</c:v>
                </c:pt>
                <c:pt idx="150">
                  <c:v>455.48998999999998</c:v>
                </c:pt>
                <c:pt idx="151">
                  <c:v>456.51998900000001</c:v>
                </c:pt>
                <c:pt idx="152">
                  <c:v>460.97000100000002</c:v>
                </c:pt>
                <c:pt idx="153">
                  <c:v>462.54998799999998</c:v>
                </c:pt>
                <c:pt idx="154">
                  <c:v>459.60000600000001</c:v>
                </c:pt>
                <c:pt idx="155">
                  <c:v>465.70001200000002</c:v>
                </c:pt>
                <c:pt idx="156">
                  <c:v>465.94000199999999</c:v>
                </c:pt>
                <c:pt idx="157">
                  <c:v>465.16000400000001</c:v>
                </c:pt>
                <c:pt idx="158">
                  <c:v>459.66000400000001</c:v>
                </c:pt>
                <c:pt idx="159">
                  <c:v>458.41000400000001</c:v>
                </c:pt>
                <c:pt idx="160">
                  <c:v>460.73001099999999</c:v>
                </c:pt>
                <c:pt idx="161">
                  <c:v>463.30999800000001</c:v>
                </c:pt>
                <c:pt idx="162">
                  <c:v>459.51001000000002</c:v>
                </c:pt>
                <c:pt idx="163">
                  <c:v>451.14001500000001</c:v>
                </c:pt>
                <c:pt idx="164">
                  <c:v>452.10998499999999</c:v>
                </c:pt>
                <c:pt idx="165">
                  <c:v>452.32998700000002</c:v>
                </c:pt>
                <c:pt idx="166">
                  <c:v>452.77999899999998</c:v>
                </c:pt>
                <c:pt idx="167">
                  <c:v>467.75</c:v>
                </c:pt>
                <c:pt idx="168">
                  <c:v>460.55999800000001</c:v>
                </c:pt>
                <c:pt idx="169">
                  <c:v>447.35000600000001</c:v>
                </c:pt>
                <c:pt idx="170">
                  <c:v>451.790009</c:v>
                </c:pt>
                <c:pt idx="171">
                  <c:v>449.35000600000001</c:v>
                </c:pt>
                <c:pt idx="172">
                  <c:v>448.32998700000002</c:v>
                </c:pt>
                <c:pt idx="173">
                  <c:v>440.14001500000001</c:v>
                </c:pt>
                <c:pt idx="174">
                  <c:v>446.23998999999998</c:v>
                </c:pt>
                <c:pt idx="175">
                  <c:v>449.33999599999999</c:v>
                </c:pt>
                <c:pt idx="176">
                  <c:v>452.86999500000002</c:v>
                </c:pt>
                <c:pt idx="177">
                  <c:v>451.85000600000001</c:v>
                </c:pt>
                <c:pt idx="178">
                  <c:v>449.70001200000002</c:v>
                </c:pt>
                <c:pt idx="179">
                  <c:v>446.86999500000002</c:v>
                </c:pt>
                <c:pt idx="180">
                  <c:v>445.29998799999998</c:v>
                </c:pt>
                <c:pt idx="181">
                  <c:v>450.66000400000001</c:v>
                </c:pt>
                <c:pt idx="182">
                  <c:v>452.39001500000001</c:v>
                </c:pt>
                <c:pt idx="183">
                  <c:v>461.95001200000002</c:v>
                </c:pt>
                <c:pt idx="184">
                  <c:v>467.07998700000002</c:v>
                </c:pt>
                <c:pt idx="185">
                  <c:v>469.76998900000001</c:v>
                </c:pt>
                <c:pt idx="186">
                  <c:v>477.23001099999999</c:v>
                </c:pt>
                <c:pt idx="187">
                  <c:v>481.98998999999998</c:v>
                </c:pt>
                <c:pt idx="188">
                  <c:v>490.10000600000001</c:v>
                </c:pt>
                <c:pt idx="189">
                  <c:v>485.52999899999998</c:v>
                </c:pt>
                <c:pt idx="190">
                  <c:v>489.10998499999999</c:v>
                </c:pt>
                <c:pt idx="191">
                  <c:v>490.52999899999998</c:v>
                </c:pt>
                <c:pt idx="192">
                  <c:v>491.540009</c:v>
                </c:pt>
                <c:pt idx="193">
                  <c:v>491.86999500000002</c:v>
                </c:pt>
                <c:pt idx="194">
                  <c:v>496.98998999999998</c:v>
                </c:pt>
                <c:pt idx="195">
                  <c:v>502.32998700000002</c:v>
                </c:pt>
                <c:pt idx="196">
                  <c:v>515.61999500000002</c:v>
                </c:pt>
                <c:pt idx="197">
                  <c:v>513.11999500000002</c:v>
                </c:pt>
                <c:pt idx="198">
                  <c:v>503.80999800000001</c:v>
                </c:pt>
                <c:pt idx="199">
                  <c:v>508.709991</c:v>
                </c:pt>
                <c:pt idx="200">
                  <c:v>505.51001000000002</c:v>
                </c:pt>
                <c:pt idx="201">
                  <c:v>512.17999299999997</c:v>
                </c:pt>
                <c:pt idx="202">
                  <c:v>517.169983</c:v>
                </c:pt>
                <c:pt idx="203">
                  <c:v>519.89001499999995</c:v>
                </c:pt>
                <c:pt idx="204">
                  <c:v>526.71997099999999</c:v>
                </c:pt>
                <c:pt idx="205">
                  <c:v>526.28997800000002</c:v>
                </c:pt>
                <c:pt idx="206">
                  <c:v>529.36999500000002</c:v>
                </c:pt>
                <c:pt idx="207">
                  <c:v>533.78997800000002</c:v>
                </c:pt>
                <c:pt idx="208">
                  <c:v>539.65002400000003</c:v>
                </c:pt>
                <c:pt idx="209">
                  <c:v>545.26000999999997</c:v>
                </c:pt>
                <c:pt idx="210">
                  <c:v>549.72997999999995</c:v>
                </c:pt>
                <c:pt idx="211">
                  <c:v>546.13000499999998</c:v>
                </c:pt>
                <c:pt idx="212">
                  <c:v>554.88000499999998</c:v>
                </c:pt>
                <c:pt idx="213">
                  <c:v>539.38000499999998</c:v>
                </c:pt>
                <c:pt idx="214">
                  <c:v>529.84002699999996</c:v>
                </c:pt>
                <c:pt idx="215">
                  <c:v>525.51000999999997</c:v>
                </c:pt>
                <c:pt idx="216">
                  <c:v>528.92999299999997</c:v>
                </c:pt>
                <c:pt idx="217">
                  <c:v>533.20001200000002</c:v>
                </c:pt>
                <c:pt idx="218">
                  <c:v>542.02002000000005</c:v>
                </c:pt>
                <c:pt idx="219">
                  <c:v>530.10998500000005</c:v>
                </c:pt>
                <c:pt idx="220">
                  <c:v>524.330017</c:v>
                </c:pt>
                <c:pt idx="221">
                  <c:v>558.82000700000003</c:v>
                </c:pt>
                <c:pt idx="222">
                  <c:v>557.21997099999999</c:v>
                </c:pt>
                <c:pt idx="223">
                  <c:v>545.34002699999996</c:v>
                </c:pt>
                <c:pt idx="224">
                  <c:v>565.47997999999995</c:v>
                </c:pt>
                <c:pt idx="225">
                  <c:v>552.63000499999998</c:v>
                </c:pt>
                <c:pt idx="226">
                  <c:v>547.60998500000005</c:v>
                </c:pt>
                <c:pt idx="227">
                  <c:v>548.55999799999995</c:v>
                </c:pt>
                <c:pt idx="228">
                  <c:v>545.42999299999997</c:v>
                </c:pt>
                <c:pt idx="229">
                  <c:v>549.669983</c:v>
                </c:pt>
                <c:pt idx="230">
                  <c:v>550.36999500000002</c:v>
                </c:pt>
                <c:pt idx="231">
                  <c:v>563.46997099999999</c:v>
                </c:pt>
                <c:pt idx="232">
                  <c:v>564.64001499999995</c:v>
                </c:pt>
                <c:pt idx="233">
                  <c:v>567.77002000000005</c:v>
                </c:pt>
                <c:pt idx="234">
                  <c:v>563.90997300000004</c:v>
                </c:pt>
                <c:pt idx="235">
                  <c:v>567.70001200000002</c:v>
                </c:pt>
                <c:pt idx="236">
                  <c:v>566.71002199999998</c:v>
                </c:pt>
                <c:pt idx="237">
                  <c:v>564.22997999999995</c:v>
                </c:pt>
                <c:pt idx="238">
                  <c:v>549.919983</c:v>
                </c:pt>
                <c:pt idx="239">
                  <c:v>549.79998799999998</c:v>
                </c:pt>
                <c:pt idx="240">
                  <c:v>536.17999299999997</c:v>
                </c:pt>
                <c:pt idx="241">
                  <c:v>518.79998799999998</c:v>
                </c:pt>
                <c:pt idx="242">
                  <c:v>522.03002900000001</c:v>
                </c:pt>
                <c:pt idx="243">
                  <c:v>525.79998799999998</c:v>
                </c:pt>
                <c:pt idx="244">
                  <c:v>516.88000499999998</c:v>
                </c:pt>
                <c:pt idx="245">
                  <c:v>502.98998999999998</c:v>
                </c:pt>
                <c:pt idx="246">
                  <c:v>488.07000699999998</c:v>
                </c:pt>
                <c:pt idx="247">
                  <c:v>490.16000400000001</c:v>
                </c:pt>
                <c:pt idx="248">
                  <c:v>482.82000699999998</c:v>
                </c:pt>
                <c:pt idx="249">
                  <c:v>481.60998499999999</c:v>
                </c:pt>
                <c:pt idx="250">
                  <c:v>488.89999399999999</c:v>
                </c:pt>
                <c:pt idx="251">
                  <c:v>477.32000699999998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F-4350-B982-851D8F651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708838192"/>
        <c:axId val="1708841936"/>
      </c:lineChart>
      <c:dateAx>
        <c:axId val="1708838192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41936"/>
        <c:crosses val="autoZero"/>
        <c:auto val="1"/>
        <c:lblOffset val="100"/>
        <c:baseTimeUnit val="days"/>
      </c:dateAx>
      <c:valAx>
        <c:axId val="170884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381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Exponential smoothing when </a:t>
            </a:r>
            <a:r>
              <a:rPr lang="el-GR" sz="1400" b="0" i="0" baseline="0">
                <a:effectLst/>
              </a:rPr>
              <a:t>α</a:t>
            </a:r>
            <a:r>
              <a:rPr lang="en-US" sz="1400" b="0" i="0" baseline="0">
                <a:effectLst/>
              </a:rPr>
              <a:t> = 0.35</a:t>
            </a:r>
            <a:r>
              <a:rPr lang="en-IN" sz="1400" b="0" i="0" baseline="0">
                <a:effectLst/>
              </a:rPr>
              <a:t> 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1(KO)'!$AY$1</c:f>
              <c:strCache>
                <c:ptCount val="1"/>
                <c:pt idx="0">
                  <c:v>KO closing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1(KO)'!$AY$2:$AY$258</c:f>
              <c:numCache>
                <c:formatCode>General</c:formatCode>
                <c:ptCount val="257"/>
                <c:pt idx="0">
                  <c:v>48.529998999999997</c:v>
                </c:pt>
                <c:pt idx="1">
                  <c:v>49.150002000000001</c:v>
                </c:pt>
                <c:pt idx="2">
                  <c:v>48.150002000000001</c:v>
                </c:pt>
                <c:pt idx="3">
                  <c:v>48.48</c:v>
                </c:pt>
                <c:pt idx="4">
                  <c:v>48.959999000000003</c:v>
                </c:pt>
                <c:pt idx="5">
                  <c:v>48.77</c:v>
                </c:pt>
                <c:pt idx="6">
                  <c:v>49.009998000000003</c:v>
                </c:pt>
                <c:pt idx="7">
                  <c:v>49.650002000000001</c:v>
                </c:pt>
                <c:pt idx="8">
                  <c:v>49.919998</c:v>
                </c:pt>
                <c:pt idx="9">
                  <c:v>49.700001</c:v>
                </c:pt>
                <c:pt idx="10">
                  <c:v>49.599997999999999</c:v>
                </c:pt>
                <c:pt idx="11">
                  <c:v>50.299999</c:v>
                </c:pt>
                <c:pt idx="12">
                  <c:v>50.689999</c:v>
                </c:pt>
                <c:pt idx="13">
                  <c:v>50.27</c:v>
                </c:pt>
                <c:pt idx="14">
                  <c:v>50.130001</c:v>
                </c:pt>
                <c:pt idx="15">
                  <c:v>50.77</c:v>
                </c:pt>
                <c:pt idx="16">
                  <c:v>50.110000999999997</c:v>
                </c:pt>
                <c:pt idx="17">
                  <c:v>50.630001</c:v>
                </c:pt>
                <c:pt idx="18">
                  <c:v>50.540000999999997</c:v>
                </c:pt>
                <c:pt idx="19">
                  <c:v>50.709999000000003</c:v>
                </c:pt>
                <c:pt idx="20">
                  <c:v>50.169998</c:v>
                </c:pt>
                <c:pt idx="21">
                  <c:v>48.990001999999997</c:v>
                </c:pt>
                <c:pt idx="22">
                  <c:v>49.900002000000001</c:v>
                </c:pt>
                <c:pt idx="23">
                  <c:v>50.099997999999999</c:v>
                </c:pt>
                <c:pt idx="24">
                  <c:v>49.98</c:v>
                </c:pt>
                <c:pt idx="25">
                  <c:v>49.939999</c:v>
                </c:pt>
                <c:pt idx="26">
                  <c:v>50.790000999999997</c:v>
                </c:pt>
                <c:pt idx="27">
                  <c:v>51.639999000000003</c:v>
                </c:pt>
                <c:pt idx="28">
                  <c:v>50.860000999999997</c:v>
                </c:pt>
                <c:pt idx="29">
                  <c:v>51.439999</c:v>
                </c:pt>
                <c:pt idx="30">
                  <c:v>50.880001</c:v>
                </c:pt>
                <c:pt idx="31">
                  <c:v>50.360000999999997</c:v>
                </c:pt>
                <c:pt idx="32">
                  <c:v>51.029998999999997</c:v>
                </c:pt>
                <c:pt idx="33">
                  <c:v>51.220001000000003</c:v>
                </c:pt>
                <c:pt idx="34">
                  <c:v>51.240001999999997</c:v>
                </c:pt>
                <c:pt idx="35">
                  <c:v>50.57</c:v>
                </c:pt>
                <c:pt idx="36">
                  <c:v>50.810001</c:v>
                </c:pt>
                <c:pt idx="37">
                  <c:v>51</c:v>
                </c:pt>
                <c:pt idx="38">
                  <c:v>51.389999000000003</c:v>
                </c:pt>
                <c:pt idx="39">
                  <c:v>51.52</c:v>
                </c:pt>
                <c:pt idx="40">
                  <c:v>52.02</c:v>
                </c:pt>
                <c:pt idx="41">
                  <c:v>53.040000999999997</c:v>
                </c:pt>
                <c:pt idx="42">
                  <c:v>53.849997999999999</c:v>
                </c:pt>
                <c:pt idx="43">
                  <c:v>53.150002000000001</c:v>
                </c:pt>
                <c:pt idx="44">
                  <c:v>52.709999000000003</c:v>
                </c:pt>
                <c:pt idx="45">
                  <c:v>52.509998000000003</c:v>
                </c:pt>
                <c:pt idx="46">
                  <c:v>52.810001</c:v>
                </c:pt>
                <c:pt idx="47">
                  <c:v>53.189999</c:v>
                </c:pt>
                <c:pt idx="48">
                  <c:v>53.279998999999997</c:v>
                </c:pt>
                <c:pt idx="49">
                  <c:v>53.119999</c:v>
                </c:pt>
                <c:pt idx="50">
                  <c:v>53.18</c:v>
                </c:pt>
                <c:pt idx="51">
                  <c:v>53.349997999999999</c:v>
                </c:pt>
                <c:pt idx="52">
                  <c:v>53.09</c:v>
                </c:pt>
                <c:pt idx="53">
                  <c:v>53.080002</c:v>
                </c:pt>
                <c:pt idx="54">
                  <c:v>53.330002</c:v>
                </c:pt>
                <c:pt idx="55">
                  <c:v>53.68</c:v>
                </c:pt>
                <c:pt idx="56">
                  <c:v>54</c:v>
                </c:pt>
                <c:pt idx="57">
                  <c:v>54.169998</c:v>
                </c:pt>
                <c:pt idx="58">
                  <c:v>54.610000999999997</c:v>
                </c:pt>
                <c:pt idx="59">
                  <c:v>54.439999</c:v>
                </c:pt>
                <c:pt idx="60">
                  <c:v>54.470001000000003</c:v>
                </c:pt>
                <c:pt idx="61">
                  <c:v>53.66</c:v>
                </c:pt>
                <c:pt idx="62">
                  <c:v>53.580002</c:v>
                </c:pt>
                <c:pt idx="63">
                  <c:v>53.59</c:v>
                </c:pt>
                <c:pt idx="64">
                  <c:v>54.259998000000003</c:v>
                </c:pt>
                <c:pt idx="65">
                  <c:v>53.98</c:v>
                </c:pt>
                <c:pt idx="66">
                  <c:v>54.48</c:v>
                </c:pt>
                <c:pt idx="67">
                  <c:v>54.139999000000003</c:v>
                </c:pt>
                <c:pt idx="68">
                  <c:v>54</c:v>
                </c:pt>
                <c:pt idx="69">
                  <c:v>54.540000999999997</c:v>
                </c:pt>
                <c:pt idx="70">
                  <c:v>54.509998000000003</c:v>
                </c:pt>
                <c:pt idx="71">
                  <c:v>54.91</c:v>
                </c:pt>
                <c:pt idx="72">
                  <c:v>54.32</c:v>
                </c:pt>
                <c:pt idx="73">
                  <c:v>54.040000999999997</c:v>
                </c:pt>
                <c:pt idx="74">
                  <c:v>54.509998000000003</c:v>
                </c:pt>
                <c:pt idx="75">
                  <c:v>54.73</c:v>
                </c:pt>
                <c:pt idx="76">
                  <c:v>54.639999000000003</c:v>
                </c:pt>
                <c:pt idx="77">
                  <c:v>54.34</c:v>
                </c:pt>
                <c:pt idx="78">
                  <c:v>54.169998</c:v>
                </c:pt>
                <c:pt idx="79">
                  <c:v>54.650002000000001</c:v>
                </c:pt>
                <c:pt idx="80">
                  <c:v>54.619999</c:v>
                </c:pt>
                <c:pt idx="81">
                  <c:v>54.799999</c:v>
                </c:pt>
                <c:pt idx="82">
                  <c:v>54.790000999999997</c:v>
                </c:pt>
                <c:pt idx="83">
                  <c:v>55.029998999999997</c:v>
                </c:pt>
                <c:pt idx="84">
                  <c:v>55.490001999999997</c:v>
                </c:pt>
                <c:pt idx="85">
                  <c:v>55.290000999999997</c:v>
                </c:pt>
                <c:pt idx="86">
                  <c:v>55.279998999999997</c:v>
                </c:pt>
                <c:pt idx="87">
                  <c:v>55.5</c:v>
                </c:pt>
                <c:pt idx="88">
                  <c:v>55.639999000000003</c:v>
                </c:pt>
                <c:pt idx="89">
                  <c:v>56.240001999999997</c:v>
                </c:pt>
                <c:pt idx="90">
                  <c:v>56.040000999999997</c:v>
                </c:pt>
                <c:pt idx="91">
                  <c:v>55.650002000000001</c:v>
                </c:pt>
                <c:pt idx="92">
                  <c:v>55.48</c:v>
                </c:pt>
                <c:pt idx="93">
                  <c:v>55.91</c:v>
                </c:pt>
                <c:pt idx="94">
                  <c:v>56.16</c:v>
                </c:pt>
                <c:pt idx="95">
                  <c:v>55.549999</c:v>
                </c:pt>
                <c:pt idx="96">
                  <c:v>55.41</c:v>
                </c:pt>
                <c:pt idx="97">
                  <c:v>54.669998</c:v>
                </c:pt>
                <c:pt idx="98">
                  <c:v>54.950001</c:v>
                </c:pt>
                <c:pt idx="99">
                  <c:v>53.77</c:v>
                </c:pt>
                <c:pt idx="100">
                  <c:v>54.360000999999997</c:v>
                </c:pt>
                <c:pt idx="101">
                  <c:v>54.560001</c:v>
                </c:pt>
                <c:pt idx="102">
                  <c:v>54.119999</c:v>
                </c:pt>
                <c:pt idx="103">
                  <c:v>54.389999000000003</c:v>
                </c:pt>
                <c:pt idx="104">
                  <c:v>54.32</c:v>
                </c:pt>
                <c:pt idx="105">
                  <c:v>54.259998000000003</c:v>
                </c:pt>
                <c:pt idx="106">
                  <c:v>53.860000999999997</c:v>
                </c:pt>
                <c:pt idx="107">
                  <c:v>54.110000999999997</c:v>
                </c:pt>
                <c:pt idx="108">
                  <c:v>53.959999000000003</c:v>
                </c:pt>
                <c:pt idx="109">
                  <c:v>54.18</c:v>
                </c:pt>
                <c:pt idx="110">
                  <c:v>53.880001</c:v>
                </c:pt>
                <c:pt idx="111">
                  <c:v>54.32</c:v>
                </c:pt>
                <c:pt idx="112">
                  <c:v>54.130001</c:v>
                </c:pt>
                <c:pt idx="113">
                  <c:v>54.459999000000003</c:v>
                </c:pt>
                <c:pt idx="114">
                  <c:v>54.48</c:v>
                </c:pt>
                <c:pt idx="115">
                  <c:v>55.02</c:v>
                </c:pt>
                <c:pt idx="116">
                  <c:v>56.259998000000003</c:v>
                </c:pt>
                <c:pt idx="117">
                  <c:v>56.439999</c:v>
                </c:pt>
                <c:pt idx="118">
                  <c:v>56.400002000000001</c:v>
                </c:pt>
                <c:pt idx="119">
                  <c:v>55.73</c:v>
                </c:pt>
                <c:pt idx="120">
                  <c:v>55.830002</c:v>
                </c:pt>
                <c:pt idx="121">
                  <c:v>56.549999</c:v>
                </c:pt>
                <c:pt idx="122">
                  <c:v>56.470001000000003</c:v>
                </c:pt>
                <c:pt idx="123">
                  <c:v>57.009998000000003</c:v>
                </c:pt>
                <c:pt idx="124">
                  <c:v>57.060001</c:v>
                </c:pt>
                <c:pt idx="125">
                  <c:v>57.259998000000003</c:v>
                </c:pt>
                <c:pt idx="126">
                  <c:v>56.740001999999997</c:v>
                </c:pt>
                <c:pt idx="127">
                  <c:v>57.049999</c:v>
                </c:pt>
                <c:pt idx="128">
                  <c:v>57.029998999999997</c:v>
                </c:pt>
                <c:pt idx="129">
                  <c:v>56.880001</c:v>
                </c:pt>
                <c:pt idx="130">
                  <c:v>56.919998</c:v>
                </c:pt>
                <c:pt idx="131">
                  <c:v>56.099997999999999</c:v>
                </c:pt>
                <c:pt idx="132">
                  <c:v>56.5</c:v>
                </c:pt>
                <c:pt idx="133">
                  <c:v>56.639999000000003</c:v>
                </c:pt>
                <c:pt idx="134">
                  <c:v>56.650002000000001</c:v>
                </c:pt>
                <c:pt idx="135">
                  <c:v>56.799999</c:v>
                </c:pt>
                <c:pt idx="136">
                  <c:v>56.73</c:v>
                </c:pt>
                <c:pt idx="137">
                  <c:v>56.84</c:v>
                </c:pt>
                <c:pt idx="138">
                  <c:v>57.23</c:v>
                </c:pt>
                <c:pt idx="139">
                  <c:v>57.48</c:v>
                </c:pt>
                <c:pt idx="140">
                  <c:v>57.279998999999997</c:v>
                </c:pt>
                <c:pt idx="141">
                  <c:v>56.5</c:v>
                </c:pt>
                <c:pt idx="142">
                  <c:v>56.860000999999997</c:v>
                </c:pt>
                <c:pt idx="143">
                  <c:v>56.639999000000003</c:v>
                </c:pt>
                <c:pt idx="144">
                  <c:v>56.439999</c:v>
                </c:pt>
                <c:pt idx="145">
                  <c:v>56.009998000000003</c:v>
                </c:pt>
                <c:pt idx="146">
                  <c:v>56.07</c:v>
                </c:pt>
                <c:pt idx="147">
                  <c:v>55.540000999999997</c:v>
                </c:pt>
                <c:pt idx="148">
                  <c:v>55.650002000000001</c:v>
                </c:pt>
                <c:pt idx="149">
                  <c:v>56.18</c:v>
                </c:pt>
                <c:pt idx="150">
                  <c:v>56.310001</c:v>
                </c:pt>
                <c:pt idx="151">
                  <c:v>56.689999</c:v>
                </c:pt>
                <c:pt idx="152">
                  <c:v>56.77</c:v>
                </c:pt>
                <c:pt idx="153">
                  <c:v>56.73</c:v>
                </c:pt>
                <c:pt idx="154">
                  <c:v>55.669998</c:v>
                </c:pt>
                <c:pt idx="155">
                  <c:v>56.419998</c:v>
                </c:pt>
                <c:pt idx="156">
                  <c:v>55.860000999999997</c:v>
                </c:pt>
                <c:pt idx="157">
                  <c:v>55.610000999999997</c:v>
                </c:pt>
                <c:pt idx="158">
                  <c:v>56.07</c:v>
                </c:pt>
                <c:pt idx="159">
                  <c:v>55.689999</c:v>
                </c:pt>
                <c:pt idx="160">
                  <c:v>55.880001</c:v>
                </c:pt>
                <c:pt idx="161">
                  <c:v>55.349997999999999</c:v>
                </c:pt>
                <c:pt idx="162">
                  <c:v>54.439999</c:v>
                </c:pt>
                <c:pt idx="163">
                  <c:v>54.060001</c:v>
                </c:pt>
                <c:pt idx="164">
                  <c:v>54.049999</c:v>
                </c:pt>
                <c:pt idx="165">
                  <c:v>54.130001</c:v>
                </c:pt>
                <c:pt idx="166">
                  <c:v>54.040000999999997</c:v>
                </c:pt>
                <c:pt idx="167">
                  <c:v>53.889999000000003</c:v>
                </c:pt>
                <c:pt idx="168">
                  <c:v>53.610000999999997</c:v>
                </c:pt>
                <c:pt idx="169">
                  <c:v>52.639999000000003</c:v>
                </c:pt>
                <c:pt idx="170">
                  <c:v>52.959999000000003</c:v>
                </c:pt>
                <c:pt idx="171">
                  <c:v>52.470001000000003</c:v>
                </c:pt>
                <c:pt idx="172">
                  <c:v>53.02</c:v>
                </c:pt>
                <c:pt idx="173">
                  <c:v>52.990001999999997</c:v>
                </c:pt>
                <c:pt idx="174">
                  <c:v>53.080002</c:v>
                </c:pt>
                <c:pt idx="175">
                  <c:v>53.709999000000003</c:v>
                </c:pt>
                <c:pt idx="176">
                  <c:v>53.880001</c:v>
                </c:pt>
                <c:pt idx="177">
                  <c:v>54.119999</c:v>
                </c:pt>
                <c:pt idx="178">
                  <c:v>54.23</c:v>
                </c:pt>
                <c:pt idx="179">
                  <c:v>54.23</c:v>
                </c:pt>
                <c:pt idx="180">
                  <c:v>54.240001999999997</c:v>
                </c:pt>
                <c:pt idx="181">
                  <c:v>54.610000999999997</c:v>
                </c:pt>
                <c:pt idx="182">
                  <c:v>54.48</c:v>
                </c:pt>
                <c:pt idx="183">
                  <c:v>53.939999</c:v>
                </c:pt>
                <c:pt idx="184">
                  <c:v>54.150002000000001</c:v>
                </c:pt>
                <c:pt idx="185">
                  <c:v>54.630001</c:v>
                </c:pt>
                <c:pt idx="186">
                  <c:v>54.349997999999999</c:v>
                </c:pt>
                <c:pt idx="187">
                  <c:v>54.450001</c:v>
                </c:pt>
                <c:pt idx="188">
                  <c:v>54.23</c:v>
                </c:pt>
                <c:pt idx="189">
                  <c:v>54.470001000000003</c:v>
                </c:pt>
                <c:pt idx="190">
                  <c:v>55.52</c:v>
                </c:pt>
                <c:pt idx="191">
                  <c:v>56.040000999999997</c:v>
                </c:pt>
                <c:pt idx="192">
                  <c:v>56.369999</c:v>
                </c:pt>
                <c:pt idx="193">
                  <c:v>56.169998</c:v>
                </c:pt>
                <c:pt idx="194">
                  <c:v>56.099997999999999</c:v>
                </c:pt>
                <c:pt idx="195">
                  <c:v>56.290000999999997</c:v>
                </c:pt>
                <c:pt idx="196">
                  <c:v>56.599997999999999</c:v>
                </c:pt>
                <c:pt idx="197">
                  <c:v>56.84</c:v>
                </c:pt>
                <c:pt idx="198">
                  <c:v>56.330002</c:v>
                </c:pt>
                <c:pt idx="199">
                  <c:v>56.490001999999997</c:v>
                </c:pt>
                <c:pt idx="200">
                  <c:v>56.720001000000003</c:v>
                </c:pt>
                <c:pt idx="201">
                  <c:v>56.740001999999997</c:v>
                </c:pt>
                <c:pt idx="202">
                  <c:v>56.610000999999997</c:v>
                </c:pt>
                <c:pt idx="203">
                  <c:v>56.619999</c:v>
                </c:pt>
                <c:pt idx="204">
                  <c:v>56.220001000000003</c:v>
                </c:pt>
                <c:pt idx="205">
                  <c:v>55.91</c:v>
                </c:pt>
                <c:pt idx="206">
                  <c:v>55.41</c:v>
                </c:pt>
                <c:pt idx="207">
                  <c:v>55.130001</c:v>
                </c:pt>
                <c:pt idx="208">
                  <c:v>55.470001000000003</c:v>
                </c:pt>
                <c:pt idx="209">
                  <c:v>55.880001</c:v>
                </c:pt>
                <c:pt idx="210">
                  <c:v>55.43</c:v>
                </c:pt>
                <c:pt idx="211">
                  <c:v>53.73</c:v>
                </c:pt>
                <c:pt idx="212">
                  <c:v>54.580002</c:v>
                </c:pt>
                <c:pt idx="213">
                  <c:v>52.450001</c:v>
                </c:pt>
                <c:pt idx="214">
                  <c:v>52.299999</c:v>
                </c:pt>
                <c:pt idx="215">
                  <c:v>53.07</c:v>
                </c:pt>
                <c:pt idx="216">
                  <c:v>53.540000999999997</c:v>
                </c:pt>
                <c:pt idx="217">
                  <c:v>54.91</c:v>
                </c:pt>
                <c:pt idx="218">
                  <c:v>55.209999000000003</c:v>
                </c:pt>
                <c:pt idx="219">
                  <c:v>55</c:v>
                </c:pt>
                <c:pt idx="220">
                  <c:v>54.860000999999997</c:v>
                </c:pt>
                <c:pt idx="221">
                  <c:v>56.279998999999997</c:v>
                </c:pt>
                <c:pt idx="222">
                  <c:v>57.759998000000003</c:v>
                </c:pt>
                <c:pt idx="223">
                  <c:v>57.799999</c:v>
                </c:pt>
                <c:pt idx="224">
                  <c:v>58.060001</c:v>
                </c:pt>
                <c:pt idx="225">
                  <c:v>58.650002000000001</c:v>
                </c:pt>
                <c:pt idx="226">
                  <c:v>57.73</c:v>
                </c:pt>
                <c:pt idx="227">
                  <c:v>57.540000999999997</c:v>
                </c:pt>
                <c:pt idx="228">
                  <c:v>57.77</c:v>
                </c:pt>
                <c:pt idx="229">
                  <c:v>58.18</c:v>
                </c:pt>
                <c:pt idx="230">
                  <c:v>58.220001000000003</c:v>
                </c:pt>
                <c:pt idx="231">
                  <c:v>58.650002000000001</c:v>
                </c:pt>
                <c:pt idx="232">
                  <c:v>58.880001</c:v>
                </c:pt>
                <c:pt idx="233">
                  <c:v>58.950001</c:v>
                </c:pt>
                <c:pt idx="234">
                  <c:v>58.779998999999997</c:v>
                </c:pt>
                <c:pt idx="235">
                  <c:v>59.209999000000003</c:v>
                </c:pt>
                <c:pt idx="236">
                  <c:v>59.299999</c:v>
                </c:pt>
                <c:pt idx="237">
                  <c:v>60.290000999999997</c:v>
                </c:pt>
                <c:pt idx="238">
                  <c:v>60.790000999999997</c:v>
                </c:pt>
                <c:pt idx="239">
                  <c:v>60.470001000000003</c:v>
                </c:pt>
                <c:pt idx="240">
                  <c:v>60.330002</c:v>
                </c:pt>
                <c:pt idx="241">
                  <c:v>60.43</c:v>
                </c:pt>
                <c:pt idx="242">
                  <c:v>60.450001</c:v>
                </c:pt>
                <c:pt idx="243">
                  <c:v>60.540000999999997</c:v>
                </c:pt>
                <c:pt idx="244">
                  <c:v>60.900002000000001</c:v>
                </c:pt>
                <c:pt idx="245">
                  <c:v>61.389999000000003</c:v>
                </c:pt>
                <c:pt idx="246">
                  <c:v>60.900002000000001</c:v>
                </c:pt>
                <c:pt idx="247">
                  <c:v>61</c:v>
                </c:pt>
                <c:pt idx="248">
                  <c:v>60.75</c:v>
                </c:pt>
                <c:pt idx="249">
                  <c:v>60.450001</c:v>
                </c:pt>
                <c:pt idx="250">
                  <c:v>59.959999000000003</c:v>
                </c:pt>
                <c:pt idx="251">
                  <c:v>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3-4476-B0C2-D84FEC570FDF}"/>
            </c:ext>
          </c:extLst>
        </c:ser>
        <c:ser>
          <c:idx val="1"/>
          <c:order val="1"/>
          <c:tx>
            <c:strRef>
              <c:f>'Part 1(KO)'!$BA$1</c:f>
              <c:strCache>
                <c:ptCount val="1"/>
                <c:pt idx="0">
                  <c:v>Forecast α = 0.35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1(KO)'!$BA$2:$BA$258</c:f>
              <c:numCache>
                <c:formatCode>General</c:formatCode>
                <c:ptCount val="257"/>
                <c:pt idx="0" formatCode="0.00">
                  <c:v>48.529998999999997</c:v>
                </c:pt>
                <c:pt idx="1">
                  <c:v>48.53</c:v>
                </c:pt>
                <c:pt idx="2">
                  <c:v>48.75</c:v>
                </c:pt>
                <c:pt idx="3">
                  <c:v>48.54</c:v>
                </c:pt>
                <c:pt idx="4">
                  <c:v>48.52</c:v>
                </c:pt>
                <c:pt idx="5">
                  <c:v>48.67</c:v>
                </c:pt>
                <c:pt idx="6">
                  <c:v>48.71</c:v>
                </c:pt>
                <c:pt idx="7">
                  <c:v>48.81</c:v>
                </c:pt>
                <c:pt idx="8">
                  <c:v>49.1</c:v>
                </c:pt>
                <c:pt idx="9">
                  <c:v>49.39</c:v>
                </c:pt>
                <c:pt idx="10">
                  <c:v>49.5</c:v>
                </c:pt>
                <c:pt idx="11">
                  <c:v>49.53</c:v>
                </c:pt>
                <c:pt idx="12">
                  <c:v>49.8</c:v>
                </c:pt>
                <c:pt idx="13">
                  <c:v>50.11</c:v>
                </c:pt>
                <c:pt idx="14">
                  <c:v>50.17</c:v>
                </c:pt>
                <c:pt idx="15">
                  <c:v>50.16</c:v>
                </c:pt>
                <c:pt idx="16">
                  <c:v>50.37</c:v>
                </c:pt>
                <c:pt idx="17">
                  <c:v>50.28</c:v>
                </c:pt>
                <c:pt idx="18">
                  <c:v>50.4</c:v>
                </c:pt>
                <c:pt idx="19">
                  <c:v>50.45</c:v>
                </c:pt>
                <c:pt idx="20">
                  <c:v>50.54</c:v>
                </c:pt>
                <c:pt idx="21">
                  <c:v>50.41</c:v>
                </c:pt>
                <c:pt idx="22">
                  <c:v>49.91</c:v>
                </c:pt>
                <c:pt idx="23">
                  <c:v>49.91</c:v>
                </c:pt>
                <c:pt idx="24">
                  <c:v>49.98</c:v>
                </c:pt>
                <c:pt idx="25">
                  <c:v>49.98</c:v>
                </c:pt>
                <c:pt idx="26">
                  <c:v>49.97</c:v>
                </c:pt>
                <c:pt idx="27">
                  <c:v>50.26</c:v>
                </c:pt>
                <c:pt idx="28">
                  <c:v>50.74</c:v>
                </c:pt>
                <c:pt idx="29">
                  <c:v>50.78</c:v>
                </c:pt>
                <c:pt idx="30">
                  <c:v>51.01</c:v>
                </c:pt>
                <c:pt idx="31">
                  <c:v>50.96</c:v>
                </c:pt>
                <c:pt idx="32">
                  <c:v>50.75</c:v>
                </c:pt>
                <c:pt idx="33">
                  <c:v>50.85</c:v>
                </c:pt>
                <c:pt idx="34">
                  <c:v>50.98</c:v>
                </c:pt>
                <c:pt idx="35">
                  <c:v>51.07</c:v>
                </c:pt>
                <c:pt idx="36">
                  <c:v>50.9</c:v>
                </c:pt>
                <c:pt idx="37">
                  <c:v>50.87</c:v>
                </c:pt>
                <c:pt idx="38">
                  <c:v>50.92</c:v>
                </c:pt>
                <c:pt idx="39">
                  <c:v>51.08</c:v>
                </c:pt>
                <c:pt idx="40">
                  <c:v>51.23</c:v>
                </c:pt>
                <c:pt idx="41">
                  <c:v>51.51</c:v>
                </c:pt>
                <c:pt idx="42">
                  <c:v>52.05</c:v>
                </c:pt>
                <c:pt idx="43">
                  <c:v>52.68</c:v>
                </c:pt>
                <c:pt idx="44">
                  <c:v>52.84</c:v>
                </c:pt>
                <c:pt idx="45">
                  <c:v>52.79</c:v>
                </c:pt>
                <c:pt idx="46">
                  <c:v>52.69</c:v>
                </c:pt>
                <c:pt idx="47">
                  <c:v>52.73</c:v>
                </c:pt>
                <c:pt idx="48">
                  <c:v>52.89</c:v>
                </c:pt>
                <c:pt idx="49">
                  <c:v>53.03</c:v>
                </c:pt>
                <c:pt idx="50">
                  <c:v>53.06</c:v>
                </c:pt>
                <c:pt idx="51">
                  <c:v>53.1</c:v>
                </c:pt>
                <c:pt idx="52">
                  <c:v>53.19</c:v>
                </c:pt>
                <c:pt idx="53">
                  <c:v>53.16</c:v>
                </c:pt>
                <c:pt idx="54">
                  <c:v>53.13</c:v>
                </c:pt>
                <c:pt idx="55">
                  <c:v>53.2</c:v>
                </c:pt>
                <c:pt idx="56">
                  <c:v>53.37</c:v>
                </c:pt>
                <c:pt idx="57">
                  <c:v>53.59</c:v>
                </c:pt>
                <c:pt idx="58">
                  <c:v>53.79</c:v>
                </c:pt>
                <c:pt idx="59">
                  <c:v>54.08</c:v>
                </c:pt>
                <c:pt idx="60">
                  <c:v>54.21</c:v>
                </c:pt>
                <c:pt idx="61">
                  <c:v>54.3</c:v>
                </c:pt>
                <c:pt idx="62">
                  <c:v>54.08</c:v>
                </c:pt>
                <c:pt idx="63">
                  <c:v>53.91</c:v>
                </c:pt>
                <c:pt idx="64">
                  <c:v>53.8</c:v>
                </c:pt>
                <c:pt idx="65">
                  <c:v>53.96</c:v>
                </c:pt>
                <c:pt idx="66">
                  <c:v>53.97</c:v>
                </c:pt>
                <c:pt idx="67">
                  <c:v>54.15</c:v>
                </c:pt>
                <c:pt idx="68">
                  <c:v>54.15</c:v>
                </c:pt>
                <c:pt idx="69">
                  <c:v>54.1</c:v>
                </c:pt>
                <c:pt idx="70">
                  <c:v>54.25</c:v>
                </c:pt>
                <c:pt idx="71">
                  <c:v>54.34</c:v>
                </c:pt>
                <c:pt idx="72">
                  <c:v>54.54</c:v>
                </c:pt>
                <c:pt idx="73">
                  <c:v>54.46</c:v>
                </c:pt>
                <c:pt idx="74">
                  <c:v>54.31</c:v>
                </c:pt>
                <c:pt idx="75">
                  <c:v>54.38</c:v>
                </c:pt>
                <c:pt idx="76">
                  <c:v>54.5</c:v>
                </c:pt>
                <c:pt idx="77">
                  <c:v>54.55</c:v>
                </c:pt>
                <c:pt idx="78">
                  <c:v>54.48</c:v>
                </c:pt>
                <c:pt idx="79">
                  <c:v>54.37</c:v>
                </c:pt>
                <c:pt idx="80">
                  <c:v>54.47</c:v>
                </c:pt>
                <c:pt idx="81">
                  <c:v>54.52</c:v>
                </c:pt>
                <c:pt idx="82">
                  <c:v>54.62</c:v>
                </c:pt>
                <c:pt idx="83">
                  <c:v>54.68</c:v>
                </c:pt>
                <c:pt idx="84">
                  <c:v>54.8</c:v>
                </c:pt>
                <c:pt idx="85">
                  <c:v>55.04</c:v>
                </c:pt>
                <c:pt idx="86">
                  <c:v>55.13</c:v>
                </c:pt>
                <c:pt idx="87">
                  <c:v>55.18</c:v>
                </c:pt>
                <c:pt idx="88">
                  <c:v>55.29</c:v>
                </c:pt>
                <c:pt idx="89">
                  <c:v>55.41</c:v>
                </c:pt>
                <c:pt idx="90">
                  <c:v>55.7</c:v>
                </c:pt>
                <c:pt idx="91">
                  <c:v>55.82</c:v>
                </c:pt>
                <c:pt idx="92">
                  <c:v>55.76</c:v>
                </c:pt>
                <c:pt idx="93">
                  <c:v>55.66</c:v>
                </c:pt>
                <c:pt idx="94">
                  <c:v>55.75</c:v>
                </c:pt>
                <c:pt idx="95">
                  <c:v>55.89</c:v>
                </c:pt>
                <c:pt idx="96">
                  <c:v>55.77</c:v>
                </c:pt>
                <c:pt idx="97">
                  <c:v>55.64</c:v>
                </c:pt>
                <c:pt idx="98">
                  <c:v>55.3</c:v>
                </c:pt>
                <c:pt idx="99">
                  <c:v>55.18</c:v>
                </c:pt>
                <c:pt idx="100">
                  <c:v>54.69</c:v>
                </c:pt>
                <c:pt idx="101">
                  <c:v>54.57</c:v>
                </c:pt>
                <c:pt idx="102">
                  <c:v>54.57</c:v>
                </c:pt>
                <c:pt idx="103">
                  <c:v>54.41</c:v>
                </c:pt>
                <c:pt idx="104">
                  <c:v>54.4</c:v>
                </c:pt>
                <c:pt idx="105">
                  <c:v>54.37</c:v>
                </c:pt>
                <c:pt idx="106">
                  <c:v>54.33</c:v>
                </c:pt>
                <c:pt idx="107">
                  <c:v>54.17</c:v>
                </c:pt>
                <c:pt idx="108">
                  <c:v>54.15</c:v>
                </c:pt>
                <c:pt idx="109">
                  <c:v>54.08</c:v>
                </c:pt>
                <c:pt idx="110">
                  <c:v>54.12</c:v>
                </c:pt>
                <c:pt idx="111">
                  <c:v>54.04</c:v>
                </c:pt>
                <c:pt idx="112">
                  <c:v>54.14</c:v>
                </c:pt>
                <c:pt idx="113">
                  <c:v>54.14</c:v>
                </c:pt>
                <c:pt idx="114">
                  <c:v>54.25</c:v>
                </c:pt>
                <c:pt idx="115">
                  <c:v>54.33</c:v>
                </c:pt>
                <c:pt idx="116">
                  <c:v>54.57</c:v>
                </c:pt>
                <c:pt idx="117">
                  <c:v>55.16</c:v>
                </c:pt>
                <c:pt idx="118">
                  <c:v>55.61</c:v>
                </c:pt>
                <c:pt idx="119">
                  <c:v>55.89</c:v>
                </c:pt>
                <c:pt idx="120">
                  <c:v>55.83</c:v>
                </c:pt>
                <c:pt idx="121">
                  <c:v>55.83</c:v>
                </c:pt>
                <c:pt idx="122">
                  <c:v>56.08</c:v>
                </c:pt>
                <c:pt idx="123">
                  <c:v>56.22</c:v>
                </c:pt>
                <c:pt idx="124">
                  <c:v>56.5</c:v>
                </c:pt>
                <c:pt idx="125">
                  <c:v>56.7</c:v>
                </c:pt>
                <c:pt idx="126">
                  <c:v>56.9</c:v>
                </c:pt>
                <c:pt idx="127">
                  <c:v>56.84</c:v>
                </c:pt>
                <c:pt idx="128">
                  <c:v>56.91</c:v>
                </c:pt>
                <c:pt idx="129">
                  <c:v>56.95</c:v>
                </c:pt>
                <c:pt idx="130">
                  <c:v>56.93</c:v>
                </c:pt>
                <c:pt idx="131">
                  <c:v>56.93</c:v>
                </c:pt>
                <c:pt idx="132">
                  <c:v>56.64</c:v>
                </c:pt>
                <c:pt idx="133">
                  <c:v>56.59</c:v>
                </c:pt>
                <c:pt idx="134">
                  <c:v>56.61</c:v>
                </c:pt>
                <c:pt idx="135">
                  <c:v>56.62</c:v>
                </c:pt>
                <c:pt idx="136">
                  <c:v>56.68</c:v>
                </c:pt>
                <c:pt idx="137">
                  <c:v>56.7</c:v>
                </c:pt>
                <c:pt idx="138">
                  <c:v>56.75</c:v>
                </c:pt>
                <c:pt idx="139">
                  <c:v>56.92</c:v>
                </c:pt>
                <c:pt idx="140">
                  <c:v>57.12</c:v>
                </c:pt>
                <c:pt idx="141">
                  <c:v>57.18</c:v>
                </c:pt>
                <c:pt idx="142">
                  <c:v>56.94</c:v>
                </c:pt>
                <c:pt idx="143">
                  <c:v>56.91</c:v>
                </c:pt>
                <c:pt idx="144">
                  <c:v>56.82</c:v>
                </c:pt>
                <c:pt idx="145">
                  <c:v>56.69</c:v>
                </c:pt>
                <c:pt idx="146">
                  <c:v>56.45</c:v>
                </c:pt>
                <c:pt idx="147">
                  <c:v>56.32</c:v>
                </c:pt>
                <c:pt idx="148">
                  <c:v>56.05</c:v>
                </c:pt>
                <c:pt idx="149">
                  <c:v>55.91</c:v>
                </c:pt>
                <c:pt idx="150">
                  <c:v>56</c:v>
                </c:pt>
                <c:pt idx="151">
                  <c:v>56.11</c:v>
                </c:pt>
                <c:pt idx="152">
                  <c:v>56.31</c:v>
                </c:pt>
                <c:pt idx="153">
                  <c:v>56.47</c:v>
                </c:pt>
                <c:pt idx="154">
                  <c:v>56.56</c:v>
                </c:pt>
                <c:pt idx="155">
                  <c:v>56.25</c:v>
                </c:pt>
                <c:pt idx="156">
                  <c:v>56.31</c:v>
                </c:pt>
                <c:pt idx="157">
                  <c:v>56.15</c:v>
                </c:pt>
                <c:pt idx="158">
                  <c:v>55.96</c:v>
                </c:pt>
                <c:pt idx="159">
                  <c:v>56</c:v>
                </c:pt>
                <c:pt idx="160">
                  <c:v>55.89</c:v>
                </c:pt>
                <c:pt idx="161">
                  <c:v>55.89</c:v>
                </c:pt>
                <c:pt idx="162">
                  <c:v>55.7</c:v>
                </c:pt>
                <c:pt idx="163">
                  <c:v>55.26</c:v>
                </c:pt>
                <c:pt idx="164">
                  <c:v>54.84</c:v>
                </c:pt>
                <c:pt idx="165">
                  <c:v>54.56</c:v>
                </c:pt>
                <c:pt idx="166">
                  <c:v>54.41</c:v>
                </c:pt>
                <c:pt idx="167">
                  <c:v>54.28</c:v>
                </c:pt>
                <c:pt idx="168">
                  <c:v>54.14</c:v>
                </c:pt>
                <c:pt idx="169">
                  <c:v>53.95</c:v>
                </c:pt>
                <c:pt idx="170">
                  <c:v>53.49</c:v>
                </c:pt>
                <c:pt idx="171">
                  <c:v>53.3</c:v>
                </c:pt>
                <c:pt idx="172">
                  <c:v>53.01</c:v>
                </c:pt>
                <c:pt idx="173">
                  <c:v>53.01</c:v>
                </c:pt>
                <c:pt idx="174">
                  <c:v>53</c:v>
                </c:pt>
                <c:pt idx="175">
                  <c:v>53.03</c:v>
                </c:pt>
                <c:pt idx="176">
                  <c:v>53.27</c:v>
                </c:pt>
                <c:pt idx="177">
                  <c:v>53.48</c:v>
                </c:pt>
                <c:pt idx="178">
                  <c:v>53.7</c:v>
                </c:pt>
                <c:pt idx="179">
                  <c:v>53.89</c:v>
                </c:pt>
                <c:pt idx="180">
                  <c:v>54.01</c:v>
                </c:pt>
                <c:pt idx="181">
                  <c:v>54.09</c:v>
                </c:pt>
                <c:pt idx="182">
                  <c:v>54.27</c:v>
                </c:pt>
                <c:pt idx="183">
                  <c:v>54.34</c:v>
                </c:pt>
                <c:pt idx="184">
                  <c:v>54.2</c:v>
                </c:pt>
                <c:pt idx="185">
                  <c:v>54.18</c:v>
                </c:pt>
                <c:pt idx="186">
                  <c:v>54.34</c:v>
                </c:pt>
                <c:pt idx="187">
                  <c:v>54.34</c:v>
                </c:pt>
                <c:pt idx="188">
                  <c:v>54.38</c:v>
                </c:pt>
                <c:pt idx="189">
                  <c:v>54.33</c:v>
                </c:pt>
                <c:pt idx="190">
                  <c:v>54.38</c:v>
                </c:pt>
                <c:pt idx="191">
                  <c:v>54.78</c:v>
                </c:pt>
                <c:pt idx="192">
                  <c:v>55.22</c:v>
                </c:pt>
                <c:pt idx="193">
                  <c:v>55.62</c:v>
                </c:pt>
                <c:pt idx="194">
                  <c:v>55.81</c:v>
                </c:pt>
                <c:pt idx="195">
                  <c:v>55.91</c:v>
                </c:pt>
                <c:pt idx="196">
                  <c:v>56.04</c:v>
                </c:pt>
                <c:pt idx="197">
                  <c:v>56.24</c:v>
                </c:pt>
                <c:pt idx="198">
                  <c:v>56.45</c:v>
                </c:pt>
                <c:pt idx="199">
                  <c:v>56.41</c:v>
                </c:pt>
                <c:pt idx="200">
                  <c:v>56.44</c:v>
                </c:pt>
                <c:pt idx="201">
                  <c:v>56.54</c:v>
                </c:pt>
                <c:pt idx="202">
                  <c:v>56.61</c:v>
                </c:pt>
                <c:pt idx="203">
                  <c:v>56.61</c:v>
                </c:pt>
                <c:pt idx="204">
                  <c:v>56.61</c:v>
                </c:pt>
                <c:pt idx="205">
                  <c:v>56.47</c:v>
                </c:pt>
                <c:pt idx="206">
                  <c:v>56.27</c:v>
                </c:pt>
                <c:pt idx="207">
                  <c:v>55.97</c:v>
                </c:pt>
                <c:pt idx="208">
                  <c:v>55.68</c:v>
                </c:pt>
                <c:pt idx="209">
                  <c:v>55.61</c:v>
                </c:pt>
                <c:pt idx="210">
                  <c:v>55.7</c:v>
                </c:pt>
                <c:pt idx="211">
                  <c:v>55.61</c:v>
                </c:pt>
                <c:pt idx="212">
                  <c:v>54.95</c:v>
                </c:pt>
                <c:pt idx="213">
                  <c:v>54.82</c:v>
                </c:pt>
                <c:pt idx="214">
                  <c:v>53.99</c:v>
                </c:pt>
                <c:pt idx="215">
                  <c:v>53.4</c:v>
                </c:pt>
                <c:pt idx="216">
                  <c:v>53.28</c:v>
                </c:pt>
                <c:pt idx="217">
                  <c:v>53.37</c:v>
                </c:pt>
                <c:pt idx="218">
                  <c:v>53.91</c:v>
                </c:pt>
                <c:pt idx="219">
                  <c:v>54.36</c:v>
                </c:pt>
                <c:pt idx="220">
                  <c:v>54.58</c:v>
                </c:pt>
                <c:pt idx="221">
                  <c:v>54.68</c:v>
                </c:pt>
                <c:pt idx="222">
                  <c:v>55.24</c:v>
                </c:pt>
                <c:pt idx="223">
                  <c:v>56.12</c:v>
                </c:pt>
                <c:pt idx="224">
                  <c:v>56.71</c:v>
                </c:pt>
                <c:pt idx="225">
                  <c:v>57.18</c:v>
                </c:pt>
                <c:pt idx="226">
                  <c:v>57.69</c:v>
                </c:pt>
                <c:pt idx="227">
                  <c:v>57.7</c:v>
                </c:pt>
                <c:pt idx="228">
                  <c:v>57.64</c:v>
                </c:pt>
                <c:pt idx="229">
                  <c:v>57.69</c:v>
                </c:pt>
                <c:pt idx="230">
                  <c:v>57.86</c:v>
                </c:pt>
                <c:pt idx="231">
                  <c:v>57.99</c:v>
                </c:pt>
                <c:pt idx="232">
                  <c:v>58.22</c:v>
                </c:pt>
                <c:pt idx="233">
                  <c:v>58.45</c:v>
                </c:pt>
                <c:pt idx="234">
                  <c:v>58.63</c:v>
                </c:pt>
                <c:pt idx="235">
                  <c:v>58.68</c:v>
                </c:pt>
                <c:pt idx="236">
                  <c:v>58.87</c:v>
                </c:pt>
                <c:pt idx="237">
                  <c:v>59.02</c:v>
                </c:pt>
                <c:pt idx="238">
                  <c:v>59.46</c:v>
                </c:pt>
                <c:pt idx="239">
                  <c:v>59.93</c:v>
                </c:pt>
                <c:pt idx="240">
                  <c:v>60.12</c:v>
                </c:pt>
                <c:pt idx="241">
                  <c:v>60.19</c:v>
                </c:pt>
                <c:pt idx="242">
                  <c:v>60.27</c:v>
                </c:pt>
                <c:pt idx="243">
                  <c:v>60.33</c:v>
                </c:pt>
                <c:pt idx="244">
                  <c:v>60.4</c:v>
                </c:pt>
                <c:pt idx="245">
                  <c:v>60.58</c:v>
                </c:pt>
                <c:pt idx="246">
                  <c:v>60.86</c:v>
                </c:pt>
                <c:pt idx="247">
                  <c:v>60.87</c:v>
                </c:pt>
                <c:pt idx="248">
                  <c:v>60.92</c:v>
                </c:pt>
                <c:pt idx="249">
                  <c:v>60.86</c:v>
                </c:pt>
                <c:pt idx="250">
                  <c:v>60.72</c:v>
                </c:pt>
                <c:pt idx="251">
                  <c:v>60.45</c:v>
                </c:pt>
                <c:pt idx="252">
                  <c:v>60.23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3-4476-B0C2-D84FEC570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297488"/>
        <c:axId val="1350300816"/>
      </c:lineChart>
      <c:catAx>
        <c:axId val="13502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300816"/>
        <c:crosses val="autoZero"/>
        <c:auto val="1"/>
        <c:lblAlgn val="ctr"/>
        <c:lblOffset val="100"/>
        <c:noMultiLvlLbl val="0"/>
      </c:catAx>
      <c:valAx>
        <c:axId val="13503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9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Exponential smoothing when </a:t>
            </a:r>
            <a:r>
              <a:rPr lang="el-GR" sz="1400" b="0" i="0" baseline="0">
                <a:effectLst/>
              </a:rPr>
              <a:t>α</a:t>
            </a:r>
            <a:r>
              <a:rPr lang="en-US" sz="1400" b="0" i="0" baseline="0">
                <a:effectLst/>
              </a:rPr>
              <a:t> = 0.55</a:t>
            </a:r>
            <a:r>
              <a:rPr lang="en-IN" sz="1400" b="0" i="0" baseline="0">
                <a:effectLst/>
              </a:rPr>
              <a:t> 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1(KO)'!$AY$1</c:f>
              <c:strCache>
                <c:ptCount val="1"/>
                <c:pt idx="0">
                  <c:v>KO closing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1(KO)'!$AY$2:$AY$258</c:f>
              <c:numCache>
                <c:formatCode>General</c:formatCode>
                <c:ptCount val="257"/>
                <c:pt idx="0">
                  <c:v>48.529998999999997</c:v>
                </c:pt>
                <c:pt idx="1">
                  <c:v>49.150002000000001</c:v>
                </c:pt>
                <c:pt idx="2">
                  <c:v>48.150002000000001</c:v>
                </c:pt>
                <c:pt idx="3">
                  <c:v>48.48</c:v>
                </c:pt>
                <c:pt idx="4">
                  <c:v>48.959999000000003</c:v>
                </c:pt>
                <c:pt idx="5">
                  <c:v>48.77</c:v>
                </c:pt>
                <c:pt idx="6">
                  <c:v>49.009998000000003</c:v>
                </c:pt>
                <c:pt idx="7">
                  <c:v>49.650002000000001</c:v>
                </c:pt>
                <c:pt idx="8">
                  <c:v>49.919998</c:v>
                </c:pt>
                <c:pt idx="9">
                  <c:v>49.700001</c:v>
                </c:pt>
                <c:pt idx="10">
                  <c:v>49.599997999999999</c:v>
                </c:pt>
                <c:pt idx="11">
                  <c:v>50.299999</c:v>
                </c:pt>
                <c:pt idx="12">
                  <c:v>50.689999</c:v>
                </c:pt>
                <c:pt idx="13">
                  <c:v>50.27</c:v>
                </c:pt>
                <c:pt idx="14">
                  <c:v>50.130001</c:v>
                </c:pt>
                <c:pt idx="15">
                  <c:v>50.77</c:v>
                </c:pt>
                <c:pt idx="16">
                  <c:v>50.110000999999997</c:v>
                </c:pt>
                <c:pt idx="17">
                  <c:v>50.630001</c:v>
                </c:pt>
                <c:pt idx="18">
                  <c:v>50.540000999999997</c:v>
                </c:pt>
                <c:pt idx="19">
                  <c:v>50.709999000000003</c:v>
                </c:pt>
                <c:pt idx="20">
                  <c:v>50.169998</c:v>
                </c:pt>
                <c:pt idx="21">
                  <c:v>48.990001999999997</c:v>
                </c:pt>
                <c:pt idx="22">
                  <c:v>49.900002000000001</c:v>
                </c:pt>
                <c:pt idx="23">
                  <c:v>50.099997999999999</c:v>
                </c:pt>
                <c:pt idx="24">
                  <c:v>49.98</c:v>
                </c:pt>
                <c:pt idx="25">
                  <c:v>49.939999</c:v>
                </c:pt>
                <c:pt idx="26">
                  <c:v>50.790000999999997</c:v>
                </c:pt>
                <c:pt idx="27">
                  <c:v>51.639999000000003</c:v>
                </c:pt>
                <c:pt idx="28">
                  <c:v>50.860000999999997</c:v>
                </c:pt>
                <c:pt idx="29">
                  <c:v>51.439999</c:v>
                </c:pt>
                <c:pt idx="30">
                  <c:v>50.880001</c:v>
                </c:pt>
                <c:pt idx="31">
                  <c:v>50.360000999999997</c:v>
                </c:pt>
                <c:pt idx="32">
                  <c:v>51.029998999999997</c:v>
                </c:pt>
                <c:pt idx="33">
                  <c:v>51.220001000000003</c:v>
                </c:pt>
                <c:pt idx="34">
                  <c:v>51.240001999999997</c:v>
                </c:pt>
                <c:pt idx="35">
                  <c:v>50.57</c:v>
                </c:pt>
                <c:pt idx="36">
                  <c:v>50.810001</c:v>
                </c:pt>
                <c:pt idx="37">
                  <c:v>51</c:v>
                </c:pt>
                <c:pt idx="38">
                  <c:v>51.389999000000003</c:v>
                </c:pt>
                <c:pt idx="39">
                  <c:v>51.52</c:v>
                </c:pt>
                <c:pt idx="40">
                  <c:v>52.02</c:v>
                </c:pt>
                <c:pt idx="41">
                  <c:v>53.040000999999997</c:v>
                </c:pt>
                <c:pt idx="42">
                  <c:v>53.849997999999999</c:v>
                </c:pt>
                <c:pt idx="43">
                  <c:v>53.150002000000001</c:v>
                </c:pt>
                <c:pt idx="44">
                  <c:v>52.709999000000003</c:v>
                </c:pt>
                <c:pt idx="45">
                  <c:v>52.509998000000003</c:v>
                </c:pt>
                <c:pt idx="46">
                  <c:v>52.810001</c:v>
                </c:pt>
                <c:pt idx="47">
                  <c:v>53.189999</c:v>
                </c:pt>
                <c:pt idx="48">
                  <c:v>53.279998999999997</c:v>
                </c:pt>
                <c:pt idx="49">
                  <c:v>53.119999</c:v>
                </c:pt>
                <c:pt idx="50">
                  <c:v>53.18</c:v>
                </c:pt>
                <c:pt idx="51">
                  <c:v>53.349997999999999</c:v>
                </c:pt>
                <c:pt idx="52">
                  <c:v>53.09</c:v>
                </c:pt>
                <c:pt idx="53">
                  <c:v>53.080002</c:v>
                </c:pt>
                <c:pt idx="54">
                  <c:v>53.330002</c:v>
                </c:pt>
                <c:pt idx="55">
                  <c:v>53.68</c:v>
                </c:pt>
                <c:pt idx="56">
                  <c:v>54</c:v>
                </c:pt>
                <c:pt idx="57">
                  <c:v>54.169998</c:v>
                </c:pt>
                <c:pt idx="58">
                  <c:v>54.610000999999997</c:v>
                </c:pt>
                <c:pt idx="59">
                  <c:v>54.439999</c:v>
                </c:pt>
                <c:pt idx="60">
                  <c:v>54.470001000000003</c:v>
                </c:pt>
                <c:pt idx="61">
                  <c:v>53.66</c:v>
                </c:pt>
                <c:pt idx="62">
                  <c:v>53.580002</c:v>
                </c:pt>
                <c:pt idx="63">
                  <c:v>53.59</c:v>
                </c:pt>
                <c:pt idx="64">
                  <c:v>54.259998000000003</c:v>
                </c:pt>
                <c:pt idx="65">
                  <c:v>53.98</c:v>
                </c:pt>
                <c:pt idx="66">
                  <c:v>54.48</c:v>
                </c:pt>
                <c:pt idx="67">
                  <c:v>54.139999000000003</c:v>
                </c:pt>
                <c:pt idx="68">
                  <c:v>54</c:v>
                </c:pt>
                <c:pt idx="69">
                  <c:v>54.540000999999997</c:v>
                </c:pt>
                <c:pt idx="70">
                  <c:v>54.509998000000003</c:v>
                </c:pt>
                <c:pt idx="71">
                  <c:v>54.91</c:v>
                </c:pt>
                <c:pt idx="72">
                  <c:v>54.32</c:v>
                </c:pt>
                <c:pt idx="73">
                  <c:v>54.040000999999997</c:v>
                </c:pt>
                <c:pt idx="74">
                  <c:v>54.509998000000003</c:v>
                </c:pt>
                <c:pt idx="75">
                  <c:v>54.73</c:v>
                </c:pt>
                <c:pt idx="76">
                  <c:v>54.639999000000003</c:v>
                </c:pt>
                <c:pt idx="77">
                  <c:v>54.34</c:v>
                </c:pt>
                <c:pt idx="78">
                  <c:v>54.169998</c:v>
                </c:pt>
                <c:pt idx="79">
                  <c:v>54.650002000000001</c:v>
                </c:pt>
                <c:pt idx="80">
                  <c:v>54.619999</c:v>
                </c:pt>
                <c:pt idx="81">
                  <c:v>54.799999</c:v>
                </c:pt>
                <c:pt idx="82">
                  <c:v>54.790000999999997</c:v>
                </c:pt>
                <c:pt idx="83">
                  <c:v>55.029998999999997</c:v>
                </c:pt>
                <c:pt idx="84">
                  <c:v>55.490001999999997</c:v>
                </c:pt>
                <c:pt idx="85">
                  <c:v>55.290000999999997</c:v>
                </c:pt>
                <c:pt idx="86">
                  <c:v>55.279998999999997</c:v>
                </c:pt>
                <c:pt idx="87">
                  <c:v>55.5</c:v>
                </c:pt>
                <c:pt idx="88">
                  <c:v>55.639999000000003</c:v>
                </c:pt>
                <c:pt idx="89">
                  <c:v>56.240001999999997</c:v>
                </c:pt>
                <c:pt idx="90">
                  <c:v>56.040000999999997</c:v>
                </c:pt>
                <c:pt idx="91">
                  <c:v>55.650002000000001</c:v>
                </c:pt>
                <c:pt idx="92">
                  <c:v>55.48</c:v>
                </c:pt>
                <c:pt idx="93">
                  <c:v>55.91</c:v>
                </c:pt>
                <c:pt idx="94">
                  <c:v>56.16</c:v>
                </c:pt>
                <c:pt idx="95">
                  <c:v>55.549999</c:v>
                </c:pt>
                <c:pt idx="96">
                  <c:v>55.41</c:v>
                </c:pt>
                <c:pt idx="97">
                  <c:v>54.669998</c:v>
                </c:pt>
                <c:pt idx="98">
                  <c:v>54.950001</c:v>
                </c:pt>
                <c:pt idx="99">
                  <c:v>53.77</c:v>
                </c:pt>
                <c:pt idx="100">
                  <c:v>54.360000999999997</c:v>
                </c:pt>
                <c:pt idx="101">
                  <c:v>54.560001</c:v>
                </c:pt>
                <c:pt idx="102">
                  <c:v>54.119999</c:v>
                </c:pt>
                <c:pt idx="103">
                  <c:v>54.389999000000003</c:v>
                </c:pt>
                <c:pt idx="104">
                  <c:v>54.32</c:v>
                </c:pt>
                <c:pt idx="105">
                  <c:v>54.259998000000003</c:v>
                </c:pt>
                <c:pt idx="106">
                  <c:v>53.860000999999997</c:v>
                </c:pt>
                <c:pt idx="107">
                  <c:v>54.110000999999997</c:v>
                </c:pt>
                <c:pt idx="108">
                  <c:v>53.959999000000003</c:v>
                </c:pt>
                <c:pt idx="109">
                  <c:v>54.18</c:v>
                </c:pt>
                <c:pt idx="110">
                  <c:v>53.880001</c:v>
                </c:pt>
                <c:pt idx="111">
                  <c:v>54.32</c:v>
                </c:pt>
                <c:pt idx="112">
                  <c:v>54.130001</c:v>
                </c:pt>
                <c:pt idx="113">
                  <c:v>54.459999000000003</c:v>
                </c:pt>
                <c:pt idx="114">
                  <c:v>54.48</c:v>
                </c:pt>
                <c:pt idx="115">
                  <c:v>55.02</c:v>
                </c:pt>
                <c:pt idx="116">
                  <c:v>56.259998000000003</c:v>
                </c:pt>
                <c:pt idx="117">
                  <c:v>56.439999</c:v>
                </c:pt>
                <c:pt idx="118">
                  <c:v>56.400002000000001</c:v>
                </c:pt>
                <c:pt idx="119">
                  <c:v>55.73</c:v>
                </c:pt>
                <c:pt idx="120">
                  <c:v>55.830002</c:v>
                </c:pt>
                <c:pt idx="121">
                  <c:v>56.549999</c:v>
                </c:pt>
                <c:pt idx="122">
                  <c:v>56.470001000000003</c:v>
                </c:pt>
                <c:pt idx="123">
                  <c:v>57.009998000000003</c:v>
                </c:pt>
                <c:pt idx="124">
                  <c:v>57.060001</c:v>
                </c:pt>
                <c:pt idx="125">
                  <c:v>57.259998000000003</c:v>
                </c:pt>
                <c:pt idx="126">
                  <c:v>56.740001999999997</c:v>
                </c:pt>
                <c:pt idx="127">
                  <c:v>57.049999</c:v>
                </c:pt>
                <c:pt idx="128">
                  <c:v>57.029998999999997</c:v>
                </c:pt>
                <c:pt idx="129">
                  <c:v>56.880001</c:v>
                </c:pt>
                <c:pt idx="130">
                  <c:v>56.919998</c:v>
                </c:pt>
                <c:pt idx="131">
                  <c:v>56.099997999999999</c:v>
                </c:pt>
                <c:pt idx="132">
                  <c:v>56.5</c:v>
                </c:pt>
                <c:pt idx="133">
                  <c:v>56.639999000000003</c:v>
                </c:pt>
                <c:pt idx="134">
                  <c:v>56.650002000000001</c:v>
                </c:pt>
                <c:pt idx="135">
                  <c:v>56.799999</c:v>
                </c:pt>
                <c:pt idx="136">
                  <c:v>56.73</c:v>
                </c:pt>
                <c:pt idx="137">
                  <c:v>56.84</c:v>
                </c:pt>
                <c:pt idx="138">
                  <c:v>57.23</c:v>
                </c:pt>
                <c:pt idx="139">
                  <c:v>57.48</c:v>
                </c:pt>
                <c:pt idx="140">
                  <c:v>57.279998999999997</c:v>
                </c:pt>
                <c:pt idx="141">
                  <c:v>56.5</c:v>
                </c:pt>
                <c:pt idx="142">
                  <c:v>56.860000999999997</c:v>
                </c:pt>
                <c:pt idx="143">
                  <c:v>56.639999000000003</c:v>
                </c:pt>
                <c:pt idx="144">
                  <c:v>56.439999</c:v>
                </c:pt>
                <c:pt idx="145">
                  <c:v>56.009998000000003</c:v>
                </c:pt>
                <c:pt idx="146">
                  <c:v>56.07</c:v>
                </c:pt>
                <c:pt idx="147">
                  <c:v>55.540000999999997</c:v>
                </c:pt>
                <c:pt idx="148">
                  <c:v>55.650002000000001</c:v>
                </c:pt>
                <c:pt idx="149">
                  <c:v>56.18</c:v>
                </c:pt>
                <c:pt idx="150">
                  <c:v>56.310001</c:v>
                </c:pt>
                <c:pt idx="151">
                  <c:v>56.689999</c:v>
                </c:pt>
                <c:pt idx="152">
                  <c:v>56.77</c:v>
                </c:pt>
                <c:pt idx="153">
                  <c:v>56.73</c:v>
                </c:pt>
                <c:pt idx="154">
                  <c:v>55.669998</c:v>
                </c:pt>
                <c:pt idx="155">
                  <c:v>56.419998</c:v>
                </c:pt>
                <c:pt idx="156">
                  <c:v>55.860000999999997</c:v>
                </c:pt>
                <c:pt idx="157">
                  <c:v>55.610000999999997</c:v>
                </c:pt>
                <c:pt idx="158">
                  <c:v>56.07</c:v>
                </c:pt>
                <c:pt idx="159">
                  <c:v>55.689999</c:v>
                </c:pt>
                <c:pt idx="160">
                  <c:v>55.880001</c:v>
                </c:pt>
                <c:pt idx="161">
                  <c:v>55.349997999999999</c:v>
                </c:pt>
                <c:pt idx="162">
                  <c:v>54.439999</c:v>
                </c:pt>
                <c:pt idx="163">
                  <c:v>54.060001</c:v>
                </c:pt>
                <c:pt idx="164">
                  <c:v>54.049999</c:v>
                </c:pt>
                <c:pt idx="165">
                  <c:v>54.130001</c:v>
                </c:pt>
                <c:pt idx="166">
                  <c:v>54.040000999999997</c:v>
                </c:pt>
                <c:pt idx="167">
                  <c:v>53.889999000000003</c:v>
                </c:pt>
                <c:pt idx="168">
                  <c:v>53.610000999999997</c:v>
                </c:pt>
                <c:pt idx="169">
                  <c:v>52.639999000000003</c:v>
                </c:pt>
                <c:pt idx="170">
                  <c:v>52.959999000000003</c:v>
                </c:pt>
                <c:pt idx="171">
                  <c:v>52.470001000000003</c:v>
                </c:pt>
                <c:pt idx="172">
                  <c:v>53.02</c:v>
                </c:pt>
                <c:pt idx="173">
                  <c:v>52.990001999999997</c:v>
                </c:pt>
                <c:pt idx="174">
                  <c:v>53.080002</c:v>
                </c:pt>
                <c:pt idx="175">
                  <c:v>53.709999000000003</c:v>
                </c:pt>
                <c:pt idx="176">
                  <c:v>53.880001</c:v>
                </c:pt>
                <c:pt idx="177">
                  <c:v>54.119999</c:v>
                </c:pt>
                <c:pt idx="178">
                  <c:v>54.23</c:v>
                </c:pt>
                <c:pt idx="179">
                  <c:v>54.23</c:v>
                </c:pt>
                <c:pt idx="180">
                  <c:v>54.240001999999997</c:v>
                </c:pt>
                <c:pt idx="181">
                  <c:v>54.610000999999997</c:v>
                </c:pt>
                <c:pt idx="182">
                  <c:v>54.48</c:v>
                </c:pt>
                <c:pt idx="183">
                  <c:v>53.939999</c:v>
                </c:pt>
                <c:pt idx="184">
                  <c:v>54.150002000000001</c:v>
                </c:pt>
                <c:pt idx="185">
                  <c:v>54.630001</c:v>
                </c:pt>
                <c:pt idx="186">
                  <c:v>54.349997999999999</c:v>
                </c:pt>
                <c:pt idx="187">
                  <c:v>54.450001</c:v>
                </c:pt>
                <c:pt idx="188">
                  <c:v>54.23</c:v>
                </c:pt>
                <c:pt idx="189">
                  <c:v>54.470001000000003</c:v>
                </c:pt>
                <c:pt idx="190">
                  <c:v>55.52</c:v>
                </c:pt>
                <c:pt idx="191">
                  <c:v>56.040000999999997</c:v>
                </c:pt>
                <c:pt idx="192">
                  <c:v>56.369999</c:v>
                </c:pt>
                <c:pt idx="193">
                  <c:v>56.169998</c:v>
                </c:pt>
                <c:pt idx="194">
                  <c:v>56.099997999999999</c:v>
                </c:pt>
                <c:pt idx="195">
                  <c:v>56.290000999999997</c:v>
                </c:pt>
                <c:pt idx="196">
                  <c:v>56.599997999999999</c:v>
                </c:pt>
                <c:pt idx="197">
                  <c:v>56.84</c:v>
                </c:pt>
                <c:pt idx="198">
                  <c:v>56.330002</c:v>
                </c:pt>
                <c:pt idx="199">
                  <c:v>56.490001999999997</c:v>
                </c:pt>
                <c:pt idx="200">
                  <c:v>56.720001000000003</c:v>
                </c:pt>
                <c:pt idx="201">
                  <c:v>56.740001999999997</c:v>
                </c:pt>
                <c:pt idx="202">
                  <c:v>56.610000999999997</c:v>
                </c:pt>
                <c:pt idx="203">
                  <c:v>56.619999</c:v>
                </c:pt>
                <c:pt idx="204">
                  <c:v>56.220001000000003</c:v>
                </c:pt>
                <c:pt idx="205">
                  <c:v>55.91</c:v>
                </c:pt>
                <c:pt idx="206">
                  <c:v>55.41</c:v>
                </c:pt>
                <c:pt idx="207">
                  <c:v>55.130001</c:v>
                </c:pt>
                <c:pt idx="208">
                  <c:v>55.470001000000003</c:v>
                </c:pt>
                <c:pt idx="209">
                  <c:v>55.880001</c:v>
                </c:pt>
                <c:pt idx="210">
                  <c:v>55.43</c:v>
                </c:pt>
                <c:pt idx="211">
                  <c:v>53.73</c:v>
                </c:pt>
                <c:pt idx="212">
                  <c:v>54.580002</c:v>
                </c:pt>
                <c:pt idx="213">
                  <c:v>52.450001</c:v>
                </c:pt>
                <c:pt idx="214">
                  <c:v>52.299999</c:v>
                </c:pt>
                <c:pt idx="215">
                  <c:v>53.07</c:v>
                </c:pt>
                <c:pt idx="216">
                  <c:v>53.540000999999997</c:v>
                </c:pt>
                <c:pt idx="217">
                  <c:v>54.91</c:v>
                </c:pt>
                <c:pt idx="218">
                  <c:v>55.209999000000003</c:v>
                </c:pt>
                <c:pt idx="219">
                  <c:v>55</c:v>
                </c:pt>
                <c:pt idx="220">
                  <c:v>54.860000999999997</c:v>
                </c:pt>
                <c:pt idx="221">
                  <c:v>56.279998999999997</c:v>
                </c:pt>
                <c:pt idx="222">
                  <c:v>57.759998000000003</c:v>
                </c:pt>
                <c:pt idx="223">
                  <c:v>57.799999</c:v>
                </c:pt>
                <c:pt idx="224">
                  <c:v>58.060001</c:v>
                </c:pt>
                <c:pt idx="225">
                  <c:v>58.650002000000001</c:v>
                </c:pt>
                <c:pt idx="226">
                  <c:v>57.73</c:v>
                </c:pt>
                <c:pt idx="227">
                  <c:v>57.540000999999997</c:v>
                </c:pt>
                <c:pt idx="228">
                  <c:v>57.77</c:v>
                </c:pt>
                <c:pt idx="229">
                  <c:v>58.18</c:v>
                </c:pt>
                <c:pt idx="230">
                  <c:v>58.220001000000003</c:v>
                </c:pt>
                <c:pt idx="231">
                  <c:v>58.650002000000001</c:v>
                </c:pt>
                <c:pt idx="232">
                  <c:v>58.880001</c:v>
                </c:pt>
                <c:pt idx="233">
                  <c:v>58.950001</c:v>
                </c:pt>
                <c:pt idx="234">
                  <c:v>58.779998999999997</c:v>
                </c:pt>
                <c:pt idx="235">
                  <c:v>59.209999000000003</c:v>
                </c:pt>
                <c:pt idx="236">
                  <c:v>59.299999</c:v>
                </c:pt>
                <c:pt idx="237">
                  <c:v>60.290000999999997</c:v>
                </c:pt>
                <c:pt idx="238">
                  <c:v>60.790000999999997</c:v>
                </c:pt>
                <c:pt idx="239">
                  <c:v>60.470001000000003</c:v>
                </c:pt>
                <c:pt idx="240">
                  <c:v>60.330002</c:v>
                </c:pt>
                <c:pt idx="241">
                  <c:v>60.43</c:v>
                </c:pt>
                <c:pt idx="242">
                  <c:v>60.450001</c:v>
                </c:pt>
                <c:pt idx="243">
                  <c:v>60.540000999999997</c:v>
                </c:pt>
                <c:pt idx="244">
                  <c:v>60.900002000000001</c:v>
                </c:pt>
                <c:pt idx="245">
                  <c:v>61.389999000000003</c:v>
                </c:pt>
                <c:pt idx="246">
                  <c:v>60.900002000000001</c:v>
                </c:pt>
                <c:pt idx="247">
                  <c:v>61</c:v>
                </c:pt>
                <c:pt idx="248">
                  <c:v>60.75</c:v>
                </c:pt>
                <c:pt idx="249">
                  <c:v>60.450001</c:v>
                </c:pt>
                <c:pt idx="250">
                  <c:v>59.959999000000003</c:v>
                </c:pt>
                <c:pt idx="251">
                  <c:v>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5-4941-BEE9-537B94E77445}"/>
            </c:ext>
          </c:extLst>
        </c:ser>
        <c:ser>
          <c:idx val="1"/>
          <c:order val="1"/>
          <c:tx>
            <c:strRef>
              <c:f>'Part 1(KO)'!$BB$1</c:f>
              <c:strCache>
                <c:ptCount val="1"/>
                <c:pt idx="0">
                  <c:v>Forecast α = 0.55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1(KO)'!$BB$2:$BB$258</c:f>
              <c:numCache>
                <c:formatCode>General</c:formatCode>
                <c:ptCount val="257"/>
                <c:pt idx="0" formatCode="0.00">
                  <c:v>48.529998999999997</c:v>
                </c:pt>
                <c:pt idx="1">
                  <c:v>48.53</c:v>
                </c:pt>
                <c:pt idx="2">
                  <c:v>48.87</c:v>
                </c:pt>
                <c:pt idx="3">
                  <c:v>48.47</c:v>
                </c:pt>
                <c:pt idx="4">
                  <c:v>48.48</c:v>
                </c:pt>
                <c:pt idx="5">
                  <c:v>48.74</c:v>
                </c:pt>
                <c:pt idx="6">
                  <c:v>48.76</c:v>
                </c:pt>
                <c:pt idx="7">
                  <c:v>48.9</c:v>
                </c:pt>
                <c:pt idx="8">
                  <c:v>49.31</c:v>
                </c:pt>
                <c:pt idx="9">
                  <c:v>49.65</c:v>
                </c:pt>
                <c:pt idx="10">
                  <c:v>49.68</c:v>
                </c:pt>
                <c:pt idx="11">
                  <c:v>49.64</c:v>
                </c:pt>
                <c:pt idx="12">
                  <c:v>50</c:v>
                </c:pt>
                <c:pt idx="13">
                  <c:v>50.38</c:v>
                </c:pt>
                <c:pt idx="14">
                  <c:v>50.32</c:v>
                </c:pt>
                <c:pt idx="15">
                  <c:v>50.22</c:v>
                </c:pt>
                <c:pt idx="16">
                  <c:v>50.52</c:v>
                </c:pt>
                <c:pt idx="17">
                  <c:v>50.29</c:v>
                </c:pt>
                <c:pt idx="18">
                  <c:v>50.48</c:v>
                </c:pt>
                <c:pt idx="19">
                  <c:v>50.51</c:v>
                </c:pt>
                <c:pt idx="20">
                  <c:v>50.62</c:v>
                </c:pt>
                <c:pt idx="21">
                  <c:v>50.37</c:v>
                </c:pt>
                <c:pt idx="22">
                  <c:v>49.61</c:v>
                </c:pt>
                <c:pt idx="23">
                  <c:v>49.77</c:v>
                </c:pt>
                <c:pt idx="24">
                  <c:v>49.95</c:v>
                </c:pt>
                <c:pt idx="25">
                  <c:v>49.97</c:v>
                </c:pt>
                <c:pt idx="26">
                  <c:v>49.95</c:v>
                </c:pt>
                <c:pt idx="27">
                  <c:v>50.41</c:v>
                </c:pt>
                <c:pt idx="28">
                  <c:v>51.09</c:v>
                </c:pt>
                <c:pt idx="29">
                  <c:v>50.96</c:v>
                </c:pt>
                <c:pt idx="30">
                  <c:v>51.22</c:v>
                </c:pt>
                <c:pt idx="31">
                  <c:v>51.03</c:v>
                </c:pt>
                <c:pt idx="32">
                  <c:v>50.66</c:v>
                </c:pt>
                <c:pt idx="33">
                  <c:v>50.86</c:v>
                </c:pt>
                <c:pt idx="34">
                  <c:v>51.06</c:v>
                </c:pt>
                <c:pt idx="35">
                  <c:v>51.16</c:v>
                </c:pt>
                <c:pt idx="36">
                  <c:v>50.84</c:v>
                </c:pt>
                <c:pt idx="37">
                  <c:v>50.82</c:v>
                </c:pt>
                <c:pt idx="38">
                  <c:v>50.92</c:v>
                </c:pt>
                <c:pt idx="39">
                  <c:v>51.18</c:v>
                </c:pt>
                <c:pt idx="40">
                  <c:v>51.37</c:v>
                </c:pt>
                <c:pt idx="41">
                  <c:v>51.73</c:v>
                </c:pt>
                <c:pt idx="42">
                  <c:v>52.45</c:v>
                </c:pt>
                <c:pt idx="43">
                  <c:v>53.22</c:v>
                </c:pt>
                <c:pt idx="44">
                  <c:v>53.18</c:v>
                </c:pt>
                <c:pt idx="45">
                  <c:v>52.92</c:v>
                </c:pt>
                <c:pt idx="46">
                  <c:v>52.69</c:v>
                </c:pt>
                <c:pt idx="47">
                  <c:v>52.76</c:v>
                </c:pt>
                <c:pt idx="48">
                  <c:v>53</c:v>
                </c:pt>
                <c:pt idx="49">
                  <c:v>53.15</c:v>
                </c:pt>
                <c:pt idx="50">
                  <c:v>53.13</c:v>
                </c:pt>
                <c:pt idx="51">
                  <c:v>53.16</c:v>
                </c:pt>
                <c:pt idx="52">
                  <c:v>53.26</c:v>
                </c:pt>
                <c:pt idx="53">
                  <c:v>53.17</c:v>
                </c:pt>
                <c:pt idx="54">
                  <c:v>53.12</c:v>
                </c:pt>
                <c:pt idx="55">
                  <c:v>53.24</c:v>
                </c:pt>
                <c:pt idx="56">
                  <c:v>53.48</c:v>
                </c:pt>
                <c:pt idx="57">
                  <c:v>53.77</c:v>
                </c:pt>
                <c:pt idx="58">
                  <c:v>53.99</c:v>
                </c:pt>
                <c:pt idx="59">
                  <c:v>54.33</c:v>
                </c:pt>
                <c:pt idx="60">
                  <c:v>54.39</c:v>
                </c:pt>
                <c:pt idx="61">
                  <c:v>54.43</c:v>
                </c:pt>
                <c:pt idx="62">
                  <c:v>54.01</c:v>
                </c:pt>
                <c:pt idx="63">
                  <c:v>53.77</c:v>
                </c:pt>
                <c:pt idx="64">
                  <c:v>53.67</c:v>
                </c:pt>
                <c:pt idx="65">
                  <c:v>53.99</c:v>
                </c:pt>
                <c:pt idx="66">
                  <c:v>53.98</c:v>
                </c:pt>
                <c:pt idx="67">
                  <c:v>54.26</c:v>
                </c:pt>
                <c:pt idx="68">
                  <c:v>54.19</c:v>
                </c:pt>
                <c:pt idx="69">
                  <c:v>54.09</c:v>
                </c:pt>
                <c:pt idx="70">
                  <c:v>54.34</c:v>
                </c:pt>
                <c:pt idx="71">
                  <c:v>54.43</c:v>
                </c:pt>
                <c:pt idx="72">
                  <c:v>54.69</c:v>
                </c:pt>
                <c:pt idx="73">
                  <c:v>54.49</c:v>
                </c:pt>
                <c:pt idx="74">
                  <c:v>54.24</c:v>
                </c:pt>
                <c:pt idx="75">
                  <c:v>54.39</c:v>
                </c:pt>
                <c:pt idx="76">
                  <c:v>54.58</c:v>
                </c:pt>
                <c:pt idx="77">
                  <c:v>54.61</c:v>
                </c:pt>
                <c:pt idx="78">
                  <c:v>54.46</c:v>
                </c:pt>
                <c:pt idx="79">
                  <c:v>54.3</c:v>
                </c:pt>
                <c:pt idx="80">
                  <c:v>54.49</c:v>
                </c:pt>
                <c:pt idx="81">
                  <c:v>54.56</c:v>
                </c:pt>
                <c:pt idx="82">
                  <c:v>54.69</c:v>
                </c:pt>
                <c:pt idx="83">
                  <c:v>54.75</c:v>
                </c:pt>
                <c:pt idx="84">
                  <c:v>54.9</c:v>
                </c:pt>
                <c:pt idx="85">
                  <c:v>55.22</c:v>
                </c:pt>
                <c:pt idx="86">
                  <c:v>55.26</c:v>
                </c:pt>
                <c:pt idx="87">
                  <c:v>55.27</c:v>
                </c:pt>
                <c:pt idx="88">
                  <c:v>55.4</c:v>
                </c:pt>
                <c:pt idx="89">
                  <c:v>55.53</c:v>
                </c:pt>
                <c:pt idx="90">
                  <c:v>55.92</c:v>
                </c:pt>
                <c:pt idx="91">
                  <c:v>55.99</c:v>
                </c:pt>
                <c:pt idx="92">
                  <c:v>55.8</c:v>
                </c:pt>
                <c:pt idx="93">
                  <c:v>55.62</c:v>
                </c:pt>
                <c:pt idx="94">
                  <c:v>55.78</c:v>
                </c:pt>
                <c:pt idx="95">
                  <c:v>55.99</c:v>
                </c:pt>
                <c:pt idx="96">
                  <c:v>55.75</c:v>
                </c:pt>
                <c:pt idx="97">
                  <c:v>55.56</c:v>
                </c:pt>
                <c:pt idx="98">
                  <c:v>55.07</c:v>
                </c:pt>
                <c:pt idx="99">
                  <c:v>55</c:v>
                </c:pt>
                <c:pt idx="100">
                  <c:v>54.32</c:v>
                </c:pt>
                <c:pt idx="101">
                  <c:v>54.34</c:v>
                </c:pt>
                <c:pt idx="102">
                  <c:v>54.46</c:v>
                </c:pt>
                <c:pt idx="103">
                  <c:v>54.27</c:v>
                </c:pt>
                <c:pt idx="104">
                  <c:v>54.34</c:v>
                </c:pt>
                <c:pt idx="105">
                  <c:v>54.33</c:v>
                </c:pt>
                <c:pt idx="106">
                  <c:v>54.29</c:v>
                </c:pt>
                <c:pt idx="107">
                  <c:v>54.05</c:v>
                </c:pt>
                <c:pt idx="108">
                  <c:v>54.08</c:v>
                </c:pt>
                <c:pt idx="109">
                  <c:v>54.01</c:v>
                </c:pt>
                <c:pt idx="110">
                  <c:v>54.1</c:v>
                </c:pt>
                <c:pt idx="111">
                  <c:v>53.98</c:v>
                </c:pt>
                <c:pt idx="112">
                  <c:v>54.17</c:v>
                </c:pt>
                <c:pt idx="113">
                  <c:v>54.15</c:v>
                </c:pt>
                <c:pt idx="114">
                  <c:v>54.32</c:v>
                </c:pt>
                <c:pt idx="115">
                  <c:v>54.41</c:v>
                </c:pt>
                <c:pt idx="116">
                  <c:v>54.75</c:v>
                </c:pt>
                <c:pt idx="117">
                  <c:v>55.58</c:v>
                </c:pt>
                <c:pt idx="118">
                  <c:v>56.05</c:v>
                </c:pt>
                <c:pt idx="119">
                  <c:v>56.24</c:v>
                </c:pt>
                <c:pt idx="120">
                  <c:v>55.96</c:v>
                </c:pt>
                <c:pt idx="121">
                  <c:v>55.89</c:v>
                </c:pt>
                <c:pt idx="122">
                  <c:v>56.25</c:v>
                </c:pt>
                <c:pt idx="123">
                  <c:v>56.37</c:v>
                </c:pt>
                <c:pt idx="124">
                  <c:v>56.72</c:v>
                </c:pt>
                <c:pt idx="125">
                  <c:v>56.91</c:v>
                </c:pt>
                <c:pt idx="126">
                  <c:v>57.1</c:v>
                </c:pt>
                <c:pt idx="127">
                  <c:v>56.9</c:v>
                </c:pt>
                <c:pt idx="128">
                  <c:v>56.98</c:v>
                </c:pt>
                <c:pt idx="129">
                  <c:v>57.01</c:v>
                </c:pt>
                <c:pt idx="130">
                  <c:v>56.94</c:v>
                </c:pt>
                <c:pt idx="131">
                  <c:v>56.93</c:v>
                </c:pt>
                <c:pt idx="132">
                  <c:v>56.47</c:v>
                </c:pt>
                <c:pt idx="133">
                  <c:v>56.49</c:v>
                </c:pt>
                <c:pt idx="134">
                  <c:v>56.57</c:v>
                </c:pt>
                <c:pt idx="135">
                  <c:v>56.61</c:v>
                </c:pt>
                <c:pt idx="136">
                  <c:v>56.71</c:v>
                </c:pt>
                <c:pt idx="137">
                  <c:v>56.72</c:v>
                </c:pt>
                <c:pt idx="138">
                  <c:v>56.79</c:v>
                </c:pt>
                <c:pt idx="139">
                  <c:v>57.03</c:v>
                </c:pt>
                <c:pt idx="140">
                  <c:v>57.28</c:v>
                </c:pt>
                <c:pt idx="141">
                  <c:v>57.28</c:v>
                </c:pt>
                <c:pt idx="142">
                  <c:v>56.85</c:v>
                </c:pt>
                <c:pt idx="143">
                  <c:v>56.86</c:v>
                </c:pt>
                <c:pt idx="144">
                  <c:v>56.74</c:v>
                </c:pt>
                <c:pt idx="145">
                  <c:v>56.57</c:v>
                </c:pt>
                <c:pt idx="146">
                  <c:v>56.26</c:v>
                </c:pt>
                <c:pt idx="147">
                  <c:v>56.16</c:v>
                </c:pt>
                <c:pt idx="148">
                  <c:v>55.82</c:v>
                </c:pt>
                <c:pt idx="149">
                  <c:v>55.73</c:v>
                </c:pt>
                <c:pt idx="150">
                  <c:v>55.98</c:v>
                </c:pt>
                <c:pt idx="151">
                  <c:v>56.16</c:v>
                </c:pt>
                <c:pt idx="152">
                  <c:v>56.45</c:v>
                </c:pt>
                <c:pt idx="153">
                  <c:v>56.63</c:v>
                </c:pt>
                <c:pt idx="154">
                  <c:v>56.69</c:v>
                </c:pt>
                <c:pt idx="155">
                  <c:v>56.13</c:v>
                </c:pt>
                <c:pt idx="156">
                  <c:v>56.29</c:v>
                </c:pt>
                <c:pt idx="157">
                  <c:v>56.05</c:v>
                </c:pt>
                <c:pt idx="158">
                  <c:v>55.81</c:v>
                </c:pt>
                <c:pt idx="159">
                  <c:v>55.95</c:v>
                </c:pt>
                <c:pt idx="160">
                  <c:v>55.81</c:v>
                </c:pt>
                <c:pt idx="161">
                  <c:v>55.85</c:v>
                </c:pt>
                <c:pt idx="162">
                  <c:v>55.57</c:v>
                </c:pt>
                <c:pt idx="163">
                  <c:v>54.95</c:v>
                </c:pt>
                <c:pt idx="164">
                  <c:v>54.46</c:v>
                </c:pt>
                <c:pt idx="165">
                  <c:v>54.23</c:v>
                </c:pt>
                <c:pt idx="166">
                  <c:v>54.18</c:v>
                </c:pt>
                <c:pt idx="167">
                  <c:v>54.1</c:v>
                </c:pt>
                <c:pt idx="168">
                  <c:v>53.98</c:v>
                </c:pt>
                <c:pt idx="169">
                  <c:v>53.78</c:v>
                </c:pt>
                <c:pt idx="170">
                  <c:v>53.15</c:v>
                </c:pt>
                <c:pt idx="171">
                  <c:v>53.05</c:v>
                </c:pt>
                <c:pt idx="172">
                  <c:v>52.73</c:v>
                </c:pt>
                <c:pt idx="173">
                  <c:v>52.89</c:v>
                </c:pt>
                <c:pt idx="174">
                  <c:v>52.95</c:v>
                </c:pt>
                <c:pt idx="175">
                  <c:v>53.02</c:v>
                </c:pt>
                <c:pt idx="176">
                  <c:v>53.4</c:v>
                </c:pt>
                <c:pt idx="177">
                  <c:v>53.66</c:v>
                </c:pt>
                <c:pt idx="178">
                  <c:v>53.91</c:v>
                </c:pt>
                <c:pt idx="179">
                  <c:v>54.09</c:v>
                </c:pt>
                <c:pt idx="180">
                  <c:v>54.17</c:v>
                </c:pt>
                <c:pt idx="181">
                  <c:v>54.21</c:v>
                </c:pt>
                <c:pt idx="182">
                  <c:v>54.43</c:v>
                </c:pt>
                <c:pt idx="183">
                  <c:v>54.46</c:v>
                </c:pt>
                <c:pt idx="184">
                  <c:v>54.17</c:v>
                </c:pt>
                <c:pt idx="185">
                  <c:v>54.16</c:v>
                </c:pt>
                <c:pt idx="186">
                  <c:v>54.42</c:v>
                </c:pt>
                <c:pt idx="187">
                  <c:v>54.38</c:v>
                </c:pt>
                <c:pt idx="188">
                  <c:v>54.42</c:v>
                </c:pt>
                <c:pt idx="189">
                  <c:v>54.32</c:v>
                </c:pt>
                <c:pt idx="190">
                  <c:v>54.4</c:v>
                </c:pt>
                <c:pt idx="191">
                  <c:v>55.02</c:v>
                </c:pt>
                <c:pt idx="192">
                  <c:v>55.58</c:v>
                </c:pt>
                <c:pt idx="193">
                  <c:v>56.01</c:v>
                </c:pt>
                <c:pt idx="194">
                  <c:v>56.1</c:v>
                </c:pt>
                <c:pt idx="195">
                  <c:v>56.1</c:v>
                </c:pt>
                <c:pt idx="196">
                  <c:v>56.2</c:v>
                </c:pt>
                <c:pt idx="197">
                  <c:v>56.42</c:v>
                </c:pt>
                <c:pt idx="198">
                  <c:v>56.65</c:v>
                </c:pt>
                <c:pt idx="199">
                  <c:v>56.47</c:v>
                </c:pt>
                <c:pt idx="200">
                  <c:v>56.48</c:v>
                </c:pt>
                <c:pt idx="201">
                  <c:v>56.61</c:v>
                </c:pt>
                <c:pt idx="202">
                  <c:v>56.68</c:v>
                </c:pt>
                <c:pt idx="203">
                  <c:v>56.64</c:v>
                </c:pt>
                <c:pt idx="204">
                  <c:v>56.63</c:v>
                </c:pt>
                <c:pt idx="205">
                  <c:v>56.4</c:v>
                </c:pt>
                <c:pt idx="206">
                  <c:v>56.13</c:v>
                </c:pt>
                <c:pt idx="207">
                  <c:v>55.73</c:v>
                </c:pt>
                <c:pt idx="208">
                  <c:v>55.4</c:v>
                </c:pt>
                <c:pt idx="209">
                  <c:v>55.44</c:v>
                </c:pt>
                <c:pt idx="210">
                  <c:v>55.68</c:v>
                </c:pt>
                <c:pt idx="211">
                  <c:v>55.54</c:v>
                </c:pt>
                <c:pt idx="212">
                  <c:v>54.54</c:v>
                </c:pt>
                <c:pt idx="213">
                  <c:v>54.56</c:v>
                </c:pt>
                <c:pt idx="214">
                  <c:v>53.4</c:v>
                </c:pt>
                <c:pt idx="215">
                  <c:v>52.79</c:v>
                </c:pt>
                <c:pt idx="216">
                  <c:v>52.94</c:v>
                </c:pt>
                <c:pt idx="217">
                  <c:v>53.27</c:v>
                </c:pt>
                <c:pt idx="218">
                  <c:v>54.17</c:v>
                </c:pt>
                <c:pt idx="219">
                  <c:v>54.74</c:v>
                </c:pt>
                <c:pt idx="220">
                  <c:v>54.88</c:v>
                </c:pt>
                <c:pt idx="221">
                  <c:v>54.87</c:v>
                </c:pt>
                <c:pt idx="222">
                  <c:v>55.65</c:v>
                </c:pt>
                <c:pt idx="223">
                  <c:v>56.81</c:v>
                </c:pt>
                <c:pt idx="224">
                  <c:v>57.35</c:v>
                </c:pt>
                <c:pt idx="225">
                  <c:v>57.74</c:v>
                </c:pt>
                <c:pt idx="226">
                  <c:v>58.24</c:v>
                </c:pt>
                <c:pt idx="227">
                  <c:v>57.96</c:v>
                </c:pt>
                <c:pt idx="228">
                  <c:v>57.73</c:v>
                </c:pt>
                <c:pt idx="229">
                  <c:v>57.75</c:v>
                </c:pt>
                <c:pt idx="230">
                  <c:v>57.99</c:v>
                </c:pt>
                <c:pt idx="231">
                  <c:v>58.12</c:v>
                </c:pt>
                <c:pt idx="232">
                  <c:v>58.41</c:v>
                </c:pt>
                <c:pt idx="233">
                  <c:v>58.67</c:v>
                </c:pt>
                <c:pt idx="234">
                  <c:v>58.82</c:v>
                </c:pt>
                <c:pt idx="235">
                  <c:v>58.8</c:v>
                </c:pt>
                <c:pt idx="236">
                  <c:v>59.03</c:v>
                </c:pt>
                <c:pt idx="237">
                  <c:v>59.18</c:v>
                </c:pt>
                <c:pt idx="238">
                  <c:v>59.79</c:v>
                </c:pt>
                <c:pt idx="239">
                  <c:v>60.34</c:v>
                </c:pt>
                <c:pt idx="240">
                  <c:v>60.41</c:v>
                </c:pt>
                <c:pt idx="241">
                  <c:v>60.37</c:v>
                </c:pt>
                <c:pt idx="242">
                  <c:v>60.4</c:v>
                </c:pt>
                <c:pt idx="243">
                  <c:v>60.43</c:v>
                </c:pt>
                <c:pt idx="244">
                  <c:v>60.49</c:v>
                </c:pt>
                <c:pt idx="245">
                  <c:v>60.72</c:v>
                </c:pt>
                <c:pt idx="246">
                  <c:v>61.09</c:v>
                </c:pt>
                <c:pt idx="247">
                  <c:v>60.99</c:v>
                </c:pt>
                <c:pt idx="248">
                  <c:v>61</c:v>
                </c:pt>
                <c:pt idx="249">
                  <c:v>60.86</c:v>
                </c:pt>
                <c:pt idx="250">
                  <c:v>60.63</c:v>
                </c:pt>
                <c:pt idx="251">
                  <c:v>60.26</c:v>
                </c:pt>
                <c:pt idx="252">
                  <c:v>60.02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5-4941-BEE9-537B94E77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083920"/>
        <c:axId val="1505085584"/>
      </c:lineChart>
      <c:catAx>
        <c:axId val="15050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085584"/>
        <c:crosses val="autoZero"/>
        <c:auto val="1"/>
        <c:lblAlgn val="ctr"/>
        <c:lblOffset val="100"/>
        <c:noMultiLvlLbl val="0"/>
      </c:catAx>
      <c:valAx>
        <c:axId val="15050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0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Exponential smoothing when </a:t>
            </a:r>
            <a:r>
              <a:rPr lang="el-GR" sz="1400" b="0" i="0" baseline="0">
                <a:effectLst/>
              </a:rPr>
              <a:t>α</a:t>
            </a:r>
            <a:r>
              <a:rPr lang="en-US" sz="1400" b="0" i="0" baseline="0">
                <a:effectLst/>
              </a:rPr>
              <a:t> = 0.75</a:t>
            </a:r>
            <a:r>
              <a:rPr lang="en-IN" sz="1400" b="0" i="0" baseline="0">
                <a:effectLst/>
              </a:rPr>
              <a:t> 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1(KO)'!$AY$1</c:f>
              <c:strCache>
                <c:ptCount val="1"/>
                <c:pt idx="0">
                  <c:v>KO closing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1(KO)'!$AY$2:$AY$258</c:f>
              <c:numCache>
                <c:formatCode>General</c:formatCode>
                <c:ptCount val="257"/>
                <c:pt idx="0">
                  <c:v>48.529998999999997</c:v>
                </c:pt>
                <c:pt idx="1">
                  <c:v>49.150002000000001</c:v>
                </c:pt>
                <c:pt idx="2">
                  <c:v>48.150002000000001</c:v>
                </c:pt>
                <c:pt idx="3">
                  <c:v>48.48</c:v>
                </c:pt>
                <c:pt idx="4">
                  <c:v>48.959999000000003</c:v>
                </c:pt>
                <c:pt idx="5">
                  <c:v>48.77</c:v>
                </c:pt>
                <c:pt idx="6">
                  <c:v>49.009998000000003</c:v>
                </c:pt>
                <c:pt idx="7">
                  <c:v>49.650002000000001</c:v>
                </c:pt>
                <c:pt idx="8">
                  <c:v>49.919998</c:v>
                </c:pt>
                <c:pt idx="9">
                  <c:v>49.700001</c:v>
                </c:pt>
                <c:pt idx="10">
                  <c:v>49.599997999999999</c:v>
                </c:pt>
                <c:pt idx="11">
                  <c:v>50.299999</c:v>
                </c:pt>
                <c:pt idx="12">
                  <c:v>50.689999</c:v>
                </c:pt>
                <c:pt idx="13">
                  <c:v>50.27</c:v>
                </c:pt>
                <c:pt idx="14">
                  <c:v>50.130001</c:v>
                </c:pt>
                <c:pt idx="15">
                  <c:v>50.77</c:v>
                </c:pt>
                <c:pt idx="16">
                  <c:v>50.110000999999997</c:v>
                </c:pt>
                <c:pt idx="17">
                  <c:v>50.630001</c:v>
                </c:pt>
                <c:pt idx="18">
                  <c:v>50.540000999999997</c:v>
                </c:pt>
                <c:pt idx="19">
                  <c:v>50.709999000000003</c:v>
                </c:pt>
                <c:pt idx="20">
                  <c:v>50.169998</c:v>
                </c:pt>
                <c:pt idx="21">
                  <c:v>48.990001999999997</c:v>
                </c:pt>
                <c:pt idx="22">
                  <c:v>49.900002000000001</c:v>
                </c:pt>
                <c:pt idx="23">
                  <c:v>50.099997999999999</c:v>
                </c:pt>
                <c:pt idx="24">
                  <c:v>49.98</c:v>
                </c:pt>
                <c:pt idx="25">
                  <c:v>49.939999</c:v>
                </c:pt>
                <c:pt idx="26">
                  <c:v>50.790000999999997</c:v>
                </c:pt>
                <c:pt idx="27">
                  <c:v>51.639999000000003</c:v>
                </c:pt>
                <c:pt idx="28">
                  <c:v>50.860000999999997</c:v>
                </c:pt>
                <c:pt idx="29">
                  <c:v>51.439999</c:v>
                </c:pt>
                <c:pt idx="30">
                  <c:v>50.880001</c:v>
                </c:pt>
                <c:pt idx="31">
                  <c:v>50.360000999999997</c:v>
                </c:pt>
                <c:pt idx="32">
                  <c:v>51.029998999999997</c:v>
                </c:pt>
                <c:pt idx="33">
                  <c:v>51.220001000000003</c:v>
                </c:pt>
                <c:pt idx="34">
                  <c:v>51.240001999999997</c:v>
                </c:pt>
                <c:pt idx="35">
                  <c:v>50.57</c:v>
                </c:pt>
                <c:pt idx="36">
                  <c:v>50.810001</c:v>
                </c:pt>
                <c:pt idx="37">
                  <c:v>51</c:v>
                </c:pt>
                <c:pt idx="38">
                  <c:v>51.389999000000003</c:v>
                </c:pt>
                <c:pt idx="39">
                  <c:v>51.52</c:v>
                </c:pt>
                <c:pt idx="40">
                  <c:v>52.02</c:v>
                </c:pt>
                <c:pt idx="41">
                  <c:v>53.040000999999997</c:v>
                </c:pt>
                <c:pt idx="42">
                  <c:v>53.849997999999999</c:v>
                </c:pt>
                <c:pt idx="43">
                  <c:v>53.150002000000001</c:v>
                </c:pt>
                <c:pt idx="44">
                  <c:v>52.709999000000003</c:v>
                </c:pt>
                <c:pt idx="45">
                  <c:v>52.509998000000003</c:v>
                </c:pt>
                <c:pt idx="46">
                  <c:v>52.810001</c:v>
                </c:pt>
                <c:pt idx="47">
                  <c:v>53.189999</c:v>
                </c:pt>
                <c:pt idx="48">
                  <c:v>53.279998999999997</c:v>
                </c:pt>
                <c:pt idx="49">
                  <c:v>53.119999</c:v>
                </c:pt>
                <c:pt idx="50">
                  <c:v>53.18</c:v>
                </c:pt>
                <c:pt idx="51">
                  <c:v>53.349997999999999</c:v>
                </c:pt>
                <c:pt idx="52">
                  <c:v>53.09</c:v>
                </c:pt>
                <c:pt idx="53">
                  <c:v>53.080002</c:v>
                </c:pt>
                <c:pt idx="54">
                  <c:v>53.330002</c:v>
                </c:pt>
                <c:pt idx="55">
                  <c:v>53.68</c:v>
                </c:pt>
                <c:pt idx="56">
                  <c:v>54</c:v>
                </c:pt>
                <c:pt idx="57">
                  <c:v>54.169998</c:v>
                </c:pt>
                <c:pt idx="58">
                  <c:v>54.610000999999997</c:v>
                </c:pt>
                <c:pt idx="59">
                  <c:v>54.439999</c:v>
                </c:pt>
                <c:pt idx="60">
                  <c:v>54.470001000000003</c:v>
                </c:pt>
                <c:pt idx="61">
                  <c:v>53.66</c:v>
                </c:pt>
                <c:pt idx="62">
                  <c:v>53.580002</c:v>
                </c:pt>
                <c:pt idx="63">
                  <c:v>53.59</c:v>
                </c:pt>
                <c:pt idx="64">
                  <c:v>54.259998000000003</c:v>
                </c:pt>
                <c:pt idx="65">
                  <c:v>53.98</c:v>
                </c:pt>
                <c:pt idx="66">
                  <c:v>54.48</c:v>
                </c:pt>
                <c:pt idx="67">
                  <c:v>54.139999000000003</c:v>
                </c:pt>
                <c:pt idx="68">
                  <c:v>54</c:v>
                </c:pt>
                <c:pt idx="69">
                  <c:v>54.540000999999997</c:v>
                </c:pt>
                <c:pt idx="70">
                  <c:v>54.509998000000003</c:v>
                </c:pt>
                <c:pt idx="71">
                  <c:v>54.91</c:v>
                </c:pt>
                <c:pt idx="72">
                  <c:v>54.32</c:v>
                </c:pt>
                <c:pt idx="73">
                  <c:v>54.040000999999997</c:v>
                </c:pt>
                <c:pt idx="74">
                  <c:v>54.509998000000003</c:v>
                </c:pt>
                <c:pt idx="75">
                  <c:v>54.73</c:v>
                </c:pt>
                <c:pt idx="76">
                  <c:v>54.639999000000003</c:v>
                </c:pt>
                <c:pt idx="77">
                  <c:v>54.34</c:v>
                </c:pt>
                <c:pt idx="78">
                  <c:v>54.169998</c:v>
                </c:pt>
                <c:pt idx="79">
                  <c:v>54.650002000000001</c:v>
                </c:pt>
                <c:pt idx="80">
                  <c:v>54.619999</c:v>
                </c:pt>
                <c:pt idx="81">
                  <c:v>54.799999</c:v>
                </c:pt>
                <c:pt idx="82">
                  <c:v>54.790000999999997</c:v>
                </c:pt>
                <c:pt idx="83">
                  <c:v>55.029998999999997</c:v>
                </c:pt>
                <c:pt idx="84">
                  <c:v>55.490001999999997</c:v>
                </c:pt>
                <c:pt idx="85">
                  <c:v>55.290000999999997</c:v>
                </c:pt>
                <c:pt idx="86">
                  <c:v>55.279998999999997</c:v>
                </c:pt>
                <c:pt idx="87">
                  <c:v>55.5</c:v>
                </c:pt>
                <c:pt idx="88">
                  <c:v>55.639999000000003</c:v>
                </c:pt>
                <c:pt idx="89">
                  <c:v>56.240001999999997</c:v>
                </c:pt>
                <c:pt idx="90">
                  <c:v>56.040000999999997</c:v>
                </c:pt>
                <c:pt idx="91">
                  <c:v>55.650002000000001</c:v>
                </c:pt>
                <c:pt idx="92">
                  <c:v>55.48</c:v>
                </c:pt>
                <c:pt idx="93">
                  <c:v>55.91</c:v>
                </c:pt>
                <c:pt idx="94">
                  <c:v>56.16</c:v>
                </c:pt>
                <c:pt idx="95">
                  <c:v>55.549999</c:v>
                </c:pt>
                <c:pt idx="96">
                  <c:v>55.41</c:v>
                </c:pt>
                <c:pt idx="97">
                  <c:v>54.669998</c:v>
                </c:pt>
                <c:pt idx="98">
                  <c:v>54.950001</c:v>
                </c:pt>
                <c:pt idx="99">
                  <c:v>53.77</c:v>
                </c:pt>
                <c:pt idx="100">
                  <c:v>54.360000999999997</c:v>
                </c:pt>
                <c:pt idx="101">
                  <c:v>54.560001</c:v>
                </c:pt>
                <c:pt idx="102">
                  <c:v>54.119999</c:v>
                </c:pt>
                <c:pt idx="103">
                  <c:v>54.389999000000003</c:v>
                </c:pt>
                <c:pt idx="104">
                  <c:v>54.32</c:v>
                </c:pt>
                <c:pt idx="105">
                  <c:v>54.259998000000003</c:v>
                </c:pt>
                <c:pt idx="106">
                  <c:v>53.860000999999997</c:v>
                </c:pt>
                <c:pt idx="107">
                  <c:v>54.110000999999997</c:v>
                </c:pt>
                <c:pt idx="108">
                  <c:v>53.959999000000003</c:v>
                </c:pt>
                <c:pt idx="109">
                  <c:v>54.18</c:v>
                </c:pt>
                <c:pt idx="110">
                  <c:v>53.880001</c:v>
                </c:pt>
                <c:pt idx="111">
                  <c:v>54.32</c:v>
                </c:pt>
                <c:pt idx="112">
                  <c:v>54.130001</c:v>
                </c:pt>
                <c:pt idx="113">
                  <c:v>54.459999000000003</c:v>
                </c:pt>
                <c:pt idx="114">
                  <c:v>54.48</c:v>
                </c:pt>
                <c:pt idx="115">
                  <c:v>55.02</c:v>
                </c:pt>
                <c:pt idx="116">
                  <c:v>56.259998000000003</c:v>
                </c:pt>
                <c:pt idx="117">
                  <c:v>56.439999</c:v>
                </c:pt>
                <c:pt idx="118">
                  <c:v>56.400002000000001</c:v>
                </c:pt>
                <c:pt idx="119">
                  <c:v>55.73</c:v>
                </c:pt>
                <c:pt idx="120">
                  <c:v>55.830002</c:v>
                </c:pt>
                <c:pt idx="121">
                  <c:v>56.549999</c:v>
                </c:pt>
                <c:pt idx="122">
                  <c:v>56.470001000000003</c:v>
                </c:pt>
                <c:pt idx="123">
                  <c:v>57.009998000000003</c:v>
                </c:pt>
                <c:pt idx="124">
                  <c:v>57.060001</c:v>
                </c:pt>
                <c:pt idx="125">
                  <c:v>57.259998000000003</c:v>
                </c:pt>
                <c:pt idx="126">
                  <c:v>56.740001999999997</c:v>
                </c:pt>
                <c:pt idx="127">
                  <c:v>57.049999</c:v>
                </c:pt>
                <c:pt idx="128">
                  <c:v>57.029998999999997</c:v>
                </c:pt>
                <c:pt idx="129">
                  <c:v>56.880001</c:v>
                </c:pt>
                <c:pt idx="130">
                  <c:v>56.919998</c:v>
                </c:pt>
                <c:pt idx="131">
                  <c:v>56.099997999999999</c:v>
                </c:pt>
                <c:pt idx="132">
                  <c:v>56.5</c:v>
                </c:pt>
                <c:pt idx="133">
                  <c:v>56.639999000000003</c:v>
                </c:pt>
                <c:pt idx="134">
                  <c:v>56.650002000000001</c:v>
                </c:pt>
                <c:pt idx="135">
                  <c:v>56.799999</c:v>
                </c:pt>
                <c:pt idx="136">
                  <c:v>56.73</c:v>
                </c:pt>
                <c:pt idx="137">
                  <c:v>56.84</c:v>
                </c:pt>
                <c:pt idx="138">
                  <c:v>57.23</c:v>
                </c:pt>
                <c:pt idx="139">
                  <c:v>57.48</c:v>
                </c:pt>
                <c:pt idx="140">
                  <c:v>57.279998999999997</c:v>
                </c:pt>
                <c:pt idx="141">
                  <c:v>56.5</c:v>
                </c:pt>
                <c:pt idx="142">
                  <c:v>56.860000999999997</c:v>
                </c:pt>
                <c:pt idx="143">
                  <c:v>56.639999000000003</c:v>
                </c:pt>
                <c:pt idx="144">
                  <c:v>56.439999</c:v>
                </c:pt>
                <c:pt idx="145">
                  <c:v>56.009998000000003</c:v>
                </c:pt>
                <c:pt idx="146">
                  <c:v>56.07</c:v>
                </c:pt>
                <c:pt idx="147">
                  <c:v>55.540000999999997</c:v>
                </c:pt>
                <c:pt idx="148">
                  <c:v>55.650002000000001</c:v>
                </c:pt>
                <c:pt idx="149">
                  <c:v>56.18</c:v>
                </c:pt>
                <c:pt idx="150">
                  <c:v>56.310001</c:v>
                </c:pt>
                <c:pt idx="151">
                  <c:v>56.689999</c:v>
                </c:pt>
                <c:pt idx="152">
                  <c:v>56.77</c:v>
                </c:pt>
                <c:pt idx="153">
                  <c:v>56.73</c:v>
                </c:pt>
                <c:pt idx="154">
                  <c:v>55.669998</c:v>
                </c:pt>
                <c:pt idx="155">
                  <c:v>56.419998</c:v>
                </c:pt>
                <c:pt idx="156">
                  <c:v>55.860000999999997</c:v>
                </c:pt>
                <c:pt idx="157">
                  <c:v>55.610000999999997</c:v>
                </c:pt>
                <c:pt idx="158">
                  <c:v>56.07</c:v>
                </c:pt>
                <c:pt idx="159">
                  <c:v>55.689999</c:v>
                </c:pt>
                <c:pt idx="160">
                  <c:v>55.880001</c:v>
                </c:pt>
                <c:pt idx="161">
                  <c:v>55.349997999999999</c:v>
                </c:pt>
                <c:pt idx="162">
                  <c:v>54.439999</c:v>
                </c:pt>
                <c:pt idx="163">
                  <c:v>54.060001</c:v>
                </c:pt>
                <c:pt idx="164">
                  <c:v>54.049999</c:v>
                </c:pt>
                <c:pt idx="165">
                  <c:v>54.130001</c:v>
                </c:pt>
                <c:pt idx="166">
                  <c:v>54.040000999999997</c:v>
                </c:pt>
                <c:pt idx="167">
                  <c:v>53.889999000000003</c:v>
                </c:pt>
                <c:pt idx="168">
                  <c:v>53.610000999999997</c:v>
                </c:pt>
                <c:pt idx="169">
                  <c:v>52.639999000000003</c:v>
                </c:pt>
                <c:pt idx="170">
                  <c:v>52.959999000000003</c:v>
                </c:pt>
                <c:pt idx="171">
                  <c:v>52.470001000000003</c:v>
                </c:pt>
                <c:pt idx="172">
                  <c:v>53.02</c:v>
                </c:pt>
                <c:pt idx="173">
                  <c:v>52.990001999999997</c:v>
                </c:pt>
                <c:pt idx="174">
                  <c:v>53.080002</c:v>
                </c:pt>
                <c:pt idx="175">
                  <c:v>53.709999000000003</c:v>
                </c:pt>
                <c:pt idx="176">
                  <c:v>53.880001</c:v>
                </c:pt>
                <c:pt idx="177">
                  <c:v>54.119999</c:v>
                </c:pt>
                <c:pt idx="178">
                  <c:v>54.23</c:v>
                </c:pt>
                <c:pt idx="179">
                  <c:v>54.23</c:v>
                </c:pt>
                <c:pt idx="180">
                  <c:v>54.240001999999997</c:v>
                </c:pt>
                <c:pt idx="181">
                  <c:v>54.610000999999997</c:v>
                </c:pt>
                <c:pt idx="182">
                  <c:v>54.48</c:v>
                </c:pt>
                <c:pt idx="183">
                  <c:v>53.939999</c:v>
                </c:pt>
                <c:pt idx="184">
                  <c:v>54.150002000000001</c:v>
                </c:pt>
                <c:pt idx="185">
                  <c:v>54.630001</c:v>
                </c:pt>
                <c:pt idx="186">
                  <c:v>54.349997999999999</c:v>
                </c:pt>
                <c:pt idx="187">
                  <c:v>54.450001</c:v>
                </c:pt>
                <c:pt idx="188">
                  <c:v>54.23</c:v>
                </c:pt>
                <c:pt idx="189">
                  <c:v>54.470001000000003</c:v>
                </c:pt>
                <c:pt idx="190">
                  <c:v>55.52</c:v>
                </c:pt>
                <c:pt idx="191">
                  <c:v>56.040000999999997</c:v>
                </c:pt>
                <c:pt idx="192">
                  <c:v>56.369999</c:v>
                </c:pt>
                <c:pt idx="193">
                  <c:v>56.169998</c:v>
                </c:pt>
                <c:pt idx="194">
                  <c:v>56.099997999999999</c:v>
                </c:pt>
                <c:pt idx="195">
                  <c:v>56.290000999999997</c:v>
                </c:pt>
                <c:pt idx="196">
                  <c:v>56.599997999999999</c:v>
                </c:pt>
                <c:pt idx="197">
                  <c:v>56.84</c:v>
                </c:pt>
                <c:pt idx="198">
                  <c:v>56.330002</c:v>
                </c:pt>
                <c:pt idx="199">
                  <c:v>56.490001999999997</c:v>
                </c:pt>
                <c:pt idx="200">
                  <c:v>56.720001000000003</c:v>
                </c:pt>
                <c:pt idx="201">
                  <c:v>56.740001999999997</c:v>
                </c:pt>
                <c:pt idx="202">
                  <c:v>56.610000999999997</c:v>
                </c:pt>
                <c:pt idx="203">
                  <c:v>56.619999</c:v>
                </c:pt>
                <c:pt idx="204">
                  <c:v>56.220001000000003</c:v>
                </c:pt>
                <c:pt idx="205">
                  <c:v>55.91</c:v>
                </c:pt>
                <c:pt idx="206">
                  <c:v>55.41</c:v>
                </c:pt>
                <c:pt idx="207">
                  <c:v>55.130001</c:v>
                </c:pt>
                <c:pt idx="208">
                  <c:v>55.470001000000003</c:v>
                </c:pt>
                <c:pt idx="209">
                  <c:v>55.880001</c:v>
                </c:pt>
                <c:pt idx="210">
                  <c:v>55.43</c:v>
                </c:pt>
                <c:pt idx="211">
                  <c:v>53.73</c:v>
                </c:pt>
                <c:pt idx="212">
                  <c:v>54.580002</c:v>
                </c:pt>
                <c:pt idx="213">
                  <c:v>52.450001</c:v>
                </c:pt>
                <c:pt idx="214">
                  <c:v>52.299999</c:v>
                </c:pt>
                <c:pt idx="215">
                  <c:v>53.07</c:v>
                </c:pt>
                <c:pt idx="216">
                  <c:v>53.540000999999997</c:v>
                </c:pt>
                <c:pt idx="217">
                  <c:v>54.91</c:v>
                </c:pt>
                <c:pt idx="218">
                  <c:v>55.209999000000003</c:v>
                </c:pt>
                <c:pt idx="219">
                  <c:v>55</c:v>
                </c:pt>
                <c:pt idx="220">
                  <c:v>54.860000999999997</c:v>
                </c:pt>
                <c:pt idx="221">
                  <c:v>56.279998999999997</c:v>
                </c:pt>
                <c:pt idx="222">
                  <c:v>57.759998000000003</c:v>
                </c:pt>
                <c:pt idx="223">
                  <c:v>57.799999</c:v>
                </c:pt>
                <c:pt idx="224">
                  <c:v>58.060001</c:v>
                </c:pt>
                <c:pt idx="225">
                  <c:v>58.650002000000001</c:v>
                </c:pt>
                <c:pt idx="226">
                  <c:v>57.73</c:v>
                </c:pt>
                <c:pt idx="227">
                  <c:v>57.540000999999997</c:v>
                </c:pt>
                <c:pt idx="228">
                  <c:v>57.77</c:v>
                </c:pt>
                <c:pt idx="229">
                  <c:v>58.18</c:v>
                </c:pt>
                <c:pt idx="230">
                  <c:v>58.220001000000003</c:v>
                </c:pt>
                <c:pt idx="231">
                  <c:v>58.650002000000001</c:v>
                </c:pt>
                <c:pt idx="232">
                  <c:v>58.880001</c:v>
                </c:pt>
                <c:pt idx="233">
                  <c:v>58.950001</c:v>
                </c:pt>
                <c:pt idx="234">
                  <c:v>58.779998999999997</c:v>
                </c:pt>
                <c:pt idx="235">
                  <c:v>59.209999000000003</c:v>
                </c:pt>
                <c:pt idx="236">
                  <c:v>59.299999</c:v>
                </c:pt>
                <c:pt idx="237">
                  <c:v>60.290000999999997</c:v>
                </c:pt>
                <c:pt idx="238">
                  <c:v>60.790000999999997</c:v>
                </c:pt>
                <c:pt idx="239">
                  <c:v>60.470001000000003</c:v>
                </c:pt>
                <c:pt idx="240">
                  <c:v>60.330002</c:v>
                </c:pt>
                <c:pt idx="241">
                  <c:v>60.43</c:v>
                </c:pt>
                <c:pt idx="242">
                  <c:v>60.450001</c:v>
                </c:pt>
                <c:pt idx="243">
                  <c:v>60.540000999999997</c:v>
                </c:pt>
                <c:pt idx="244">
                  <c:v>60.900002000000001</c:v>
                </c:pt>
                <c:pt idx="245">
                  <c:v>61.389999000000003</c:v>
                </c:pt>
                <c:pt idx="246">
                  <c:v>60.900002000000001</c:v>
                </c:pt>
                <c:pt idx="247">
                  <c:v>61</c:v>
                </c:pt>
                <c:pt idx="248">
                  <c:v>60.75</c:v>
                </c:pt>
                <c:pt idx="249">
                  <c:v>60.450001</c:v>
                </c:pt>
                <c:pt idx="250">
                  <c:v>59.959999000000003</c:v>
                </c:pt>
                <c:pt idx="251">
                  <c:v>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9-4273-AF6F-EA56135606BB}"/>
            </c:ext>
          </c:extLst>
        </c:ser>
        <c:ser>
          <c:idx val="1"/>
          <c:order val="1"/>
          <c:tx>
            <c:strRef>
              <c:f>'Part 1(KO)'!$BC$1</c:f>
              <c:strCache>
                <c:ptCount val="1"/>
                <c:pt idx="0">
                  <c:v>Forecast α = 0.75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1(KO)'!$BC$2:$BC$258</c:f>
              <c:numCache>
                <c:formatCode>General</c:formatCode>
                <c:ptCount val="257"/>
                <c:pt idx="0" formatCode="0.00">
                  <c:v>48.529998999999997</c:v>
                </c:pt>
                <c:pt idx="1">
                  <c:v>48.53</c:v>
                </c:pt>
                <c:pt idx="2">
                  <c:v>49</c:v>
                </c:pt>
                <c:pt idx="3">
                  <c:v>48.36</c:v>
                </c:pt>
                <c:pt idx="4">
                  <c:v>48.45</c:v>
                </c:pt>
                <c:pt idx="5">
                  <c:v>48.83</c:v>
                </c:pt>
                <c:pt idx="6">
                  <c:v>48.79</c:v>
                </c:pt>
                <c:pt idx="7">
                  <c:v>48.95</c:v>
                </c:pt>
                <c:pt idx="8">
                  <c:v>49.48</c:v>
                </c:pt>
                <c:pt idx="9">
                  <c:v>49.81</c:v>
                </c:pt>
                <c:pt idx="10">
                  <c:v>49.73</c:v>
                </c:pt>
                <c:pt idx="11">
                  <c:v>49.63</c:v>
                </c:pt>
                <c:pt idx="12">
                  <c:v>50.13</c:v>
                </c:pt>
                <c:pt idx="13">
                  <c:v>50.55</c:v>
                </c:pt>
                <c:pt idx="14">
                  <c:v>50.34</c:v>
                </c:pt>
                <c:pt idx="15">
                  <c:v>50.18</c:v>
                </c:pt>
                <c:pt idx="16">
                  <c:v>50.62</c:v>
                </c:pt>
                <c:pt idx="17">
                  <c:v>50.24</c:v>
                </c:pt>
                <c:pt idx="18">
                  <c:v>50.53</c:v>
                </c:pt>
                <c:pt idx="19">
                  <c:v>50.54</c:v>
                </c:pt>
                <c:pt idx="20">
                  <c:v>50.67</c:v>
                </c:pt>
                <c:pt idx="21">
                  <c:v>50.29</c:v>
                </c:pt>
                <c:pt idx="22">
                  <c:v>49.32</c:v>
                </c:pt>
                <c:pt idx="23">
                  <c:v>49.76</c:v>
                </c:pt>
                <c:pt idx="24">
                  <c:v>50.01</c:v>
                </c:pt>
                <c:pt idx="25">
                  <c:v>49.99</c:v>
                </c:pt>
                <c:pt idx="26">
                  <c:v>49.95</c:v>
                </c:pt>
                <c:pt idx="27">
                  <c:v>50.58</c:v>
                </c:pt>
                <c:pt idx="28">
                  <c:v>51.37</c:v>
                </c:pt>
                <c:pt idx="29">
                  <c:v>50.99</c:v>
                </c:pt>
                <c:pt idx="30">
                  <c:v>51.33</c:v>
                </c:pt>
                <c:pt idx="31">
                  <c:v>50.99</c:v>
                </c:pt>
                <c:pt idx="32">
                  <c:v>50.52</c:v>
                </c:pt>
                <c:pt idx="33">
                  <c:v>50.9</c:v>
                </c:pt>
                <c:pt idx="34">
                  <c:v>51.14</c:v>
                </c:pt>
                <c:pt idx="35">
                  <c:v>51.22</c:v>
                </c:pt>
                <c:pt idx="36">
                  <c:v>50.73</c:v>
                </c:pt>
                <c:pt idx="37">
                  <c:v>50.79</c:v>
                </c:pt>
                <c:pt idx="38">
                  <c:v>50.95</c:v>
                </c:pt>
                <c:pt idx="39">
                  <c:v>51.28</c:v>
                </c:pt>
                <c:pt idx="40">
                  <c:v>51.46</c:v>
                </c:pt>
                <c:pt idx="41">
                  <c:v>51.88</c:v>
                </c:pt>
                <c:pt idx="42">
                  <c:v>52.75</c:v>
                </c:pt>
                <c:pt idx="43">
                  <c:v>53.57</c:v>
                </c:pt>
                <c:pt idx="44">
                  <c:v>53.26</c:v>
                </c:pt>
                <c:pt idx="45">
                  <c:v>52.85</c:v>
                </c:pt>
                <c:pt idx="46">
                  <c:v>52.59</c:v>
                </c:pt>
                <c:pt idx="47">
                  <c:v>52.76</c:v>
                </c:pt>
                <c:pt idx="48">
                  <c:v>53.08</c:v>
                </c:pt>
                <c:pt idx="49">
                  <c:v>53.23</c:v>
                </c:pt>
                <c:pt idx="50">
                  <c:v>53.15</c:v>
                </c:pt>
                <c:pt idx="51">
                  <c:v>53.17</c:v>
                </c:pt>
                <c:pt idx="52">
                  <c:v>53.3</c:v>
                </c:pt>
                <c:pt idx="53">
                  <c:v>53.14</c:v>
                </c:pt>
                <c:pt idx="54">
                  <c:v>53.1</c:v>
                </c:pt>
                <c:pt idx="55">
                  <c:v>53.27</c:v>
                </c:pt>
                <c:pt idx="56">
                  <c:v>53.58</c:v>
                </c:pt>
                <c:pt idx="57">
                  <c:v>53.9</c:v>
                </c:pt>
                <c:pt idx="58">
                  <c:v>54.1</c:v>
                </c:pt>
                <c:pt idx="59">
                  <c:v>54.48</c:v>
                </c:pt>
                <c:pt idx="60">
                  <c:v>54.45</c:v>
                </c:pt>
                <c:pt idx="61">
                  <c:v>54.47</c:v>
                </c:pt>
                <c:pt idx="62">
                  <c:v>53.86</c:v>
                </c:pt>
                <c:pt idx="63">
                  <c:v>53.65</c:v>
                </c:pt>
                <c:pt idx="64">
                  <c:v>53.61</c:v>
                </c:pt>
                <c:pt idx="65">
                  <c:v>54.1</c:v>
                </c:pt>
                <c:pt idx="66">
                  <c:v>54.01</c:v>
                </c:pt>
                <c:pt idx="67">
                  <c:v>54.36</c:v>
                </c:pt>
                <c:pt idx="68">
                  <c:v>54.19</c:v>
                </c:pt>
                <c:pt idx="69">
                  <c:v>54.05</c:v>
                </c:pt>
                <c:pt idx="70">
                  <c:v>54.42</c:v>
                </c:pt>
                <c:pt idx="71">
                  <c:v>54.49</c:v>
                </c:pt>
                <c:pt idx="72">
                  <c:v>54.81</c:v>
                </c:pt>
                <c:pt idx="73">
                  <c:v>54.44</c:v>
                </c:pt>
                <c:pt idx="74">
                  <c:v>54.14</c:v>
                </c:pt>
                <c:pt idx="75">
                  <c:v>54.42</c:v>
                </c:pt>
                <c:pt idx="76">
                  <c:v>54.65</c:v>
                </c:pt>
                <c:pt idx="77">
                  <c:v>54.64</c:v>
                </c:pt>
                <c:pt idx="78">
                  <c:v>54.42</c:v>
                </c:pt>
                <c:pt idx="79">
                  <c:v>54.23</c:v>
                </c:pt>
                <c:pt idx="80">
                  <c:v>54.55</c:v>
                </c:pt>
                <c:pt idx="81">
                  <c:v>54.6</c:v>
                </c:pt>
                <c:pt idx="82">
                  <c:v>54.75</c:v>
                </c:pt>
                <c:pt idx="83">
                  <c:v>54.78</c:v>
                </c:pt>
                <c:pt idx="84">
                  <c:v>54.97</c:v>
                </c:pt>
                <c:pt idx="85">
                  <c:v>55.36</c:v>
                </c:pt>
                <c:pt idx="86">
                  <c:v>55.31</c:v>
                </c:pt>
                <c:pt idx="87">
                  <c:v>55.29</c:v>
                </c:pt>
                <c:pt idx="88">
                  <c:v>55.45</c:v>
                </c:pt>
                <c:pt idx="89">
                  <c:v>55.59</c:v>
                </c:pt>
                <c:pt idx="90">
                  <c:v>56.08</c:v>
                </c:pt>
                <c:pt idx="91">
                  <c:v>56.05</c:v>
                </c:pt>
                <c:pt idx="92">
                  <c:v>55.75</c:v>
                </c:pt>
                <c:pt idx="93">
                  <c:v>55.55</c:v>
                </c:pt>
                <c:pt idx="94">
                  <c:v>55.82</c:v>
                </c:pt>
                <c:pt idx="95">
                  <c:v>56.08</c:v>
                </c:pt>
                <c:pt idx="96">
                  <c:v>55.68</c:v>
                </c:pt>
                <c:pt idx="97">
                  <c:v>55.48</c:v>
                </c:pt>
                <c:pt idx="98">
                  <c:v>54.87</c:v>
                </c:pt>
                <c:pt idx="99">
                  <c:v>54.93</c:v>
                </c:pt>
                <c:pt idx="100">
                  <c:v>54.06</c:v>
                </c:pt>
                <c:pt idx="101">
                  <c:v>54.29</c:v>
                </c:pt>
                <c:pt idx="102">
                  <c:v>54.49</c:v>
                </c:pt>
                <c:pt idx="103">
                  <c:v>54.21</c:v>
                </c:pt>
                <c:pt idx="104">
                  <c:v>54.34</c:v>
                </c:pt>
                <c:pt idx="105">
                  <c:v>54.33</c:v>
                </c:pt>
                <c:pt idx="106">
                  <c:v>54.28</c:v>
                </c:pt>
                <c:pt idx="107">
                  <c:v>53.97</c:v>
                </c:pt>
                <c:pt idx="108">
                  <c:v>54.08</c:v>
                </c:pt>
                <c:pt idx="109">
                  <c:v>53.99</c:v>
                </c:pt>
                <c:pt idx="110">
                  <c:v>54.13</c:v>
                </c:pt>
                <c:pt idx="111">
                  <c:v>53.94</c:v>
                </c:pt>
                <c:pt idx="112">
                  <c:v>54.23</c:v>
                </c:pt>
                <c:pt idx="113">
                  <c:v>54.16</c:v>
                </c:pt>
                <c:pt idx="114">
                  <c:v>54.38</c:v>
                </c:pt>
                <c:pt idx="115">
                  <c:v>54.46</c:v>
                </c:pt>
                <c:pt idx="116">
                  <c:v>54.88</c:v>
                </c:pt>
                <c:pt idx="117">
                  <c:v>55.91</c:v>
                </c:pt>
                <c:pt idx="118">
                  <c:v>56.31</c:v>
                </c:pt>
                <c:pt idx="119">
                  <c:v>56.38</c:v>
                </c:pt>
                <c:pt idx="120">
                  <c:v>55.89</c:v>
                </c:pt>
                <c:pt idx="121">
                  <c:v>55.85</c:v>
                </c:pt>
                <c:pt idx="122">
                  <c:v>56.37</c:v>
                </c:pt>
                <c:pt idx="123">
                  <c:v>56.45</c:v>
                </c:pt>
                <c:pt idx="124">
                  <c:v>56.87</c:v>
                </c:pt>
                <c:pt idx="125">
                  <c:v>57.01</c:v>
                </c:pt>
                <c:pt idx="126">
                  <c:v>57.2</c:v>
                </c:pt>
                <c:pt idx="127">
                  <c:v>56.86</c:v>
                </c:pt>
                <c:pt idx="128">
                  <c:v>57</c:v>
                </c:pt>
                <c:pt idx="129">
                  <c:v>57.02</c:v>
                </c:pt>
                <c:pt idx="130">
                  <c:v>56.92</c:v>
                </c:pt>
                <c:pt idx="131">
                  <c:v>56.92</c:v>
                </c:pt>
                <c:pt idx="132">
                  <c:v>56.3</c:v>
                </c:pt>
                <c:pt idx="133">
                  <c:v>56.45</c:v>
                </c:pt>
                <c:pt idx="134">
                  <c:v>56.59</c:v>
                </c:pt>
                <c:pt idx="135">
                  <c:v>56.64</c:v>
                </c:pt>
                <c:pt idx="136">
                  <c:v>56.76</c:v>
                </c:pt>
                <c:pt idx="137">
                  <c:v>56.74</c:v>
                </c:pt>
                <c:pt idx="138">
                  <c:v>56.82</c:v>
                </c:pt>
                <c:pt idx="139">
                  <c:v>57.13</c:v>
                </c:pt>
                <c:pt idx="140">
                  <c:v>57.39</c:v>
                </c:pt>
                <c:pt idx="141">
                  <c:v>57.31</c:v>
                </c:pt>
                <c:pt idx="142">
                  <c:v>56.7</c:v>
                </c:pt>
                <c:pt idx="143">
                  <c:v>56.82</c:v>
                </c:pt>
                <c:pt idx="144">
                  <c:v>56.68</c:v>
                </c:pt>
                <c:pt idx="145">
                  <c:v>56.5</c:v>
                </c:pt>
                <c:pt idx="146">
                  <c:v>56.13</c:v>
                </c:pt>
                <c:pt idx="147">
                  <c:v>56.09</c:v>
                </c:pt>
                <c:pt idx="148">
                  <c:v>55.68</c:v>
                </c:pt>
                <c:pt idx="149">
                  <c:v>55.66</c:v>
                </c:pt>
                <c:pt idx="150">
                  <c:v>56.05</c:v>
                </c:pt>
                <c:pt idx="151">
                  <c:v>56.25</c:v>
                </c:pt>
                <c:pt idx="152">
                  <c:v>56.58</c:v>
                </c:pt>
                <c:pt idx="153">
                  <c:v>56.72</c:v>
                </c:pt>
                <c:pt idx="154">
                  <c:v>56.73</c:v>
                </c:pt>
                <c:pt idx="155">
                  <c:v>55.93</c:v>
                </c:pt>
                <c:pt idx="156">
                  <c:v>56.3</c:v>
                </c:pt>
                <c:pt idx="157">
                  <c:v>55.97</c:v>
                </c:pt>
                <c:pt idx="158">
                  <c:v>55.7</c:v>
                </c:pt>
                <c:pt idx="159">
                  <c:v>55.98</c:v>
                </c:pt>
                <c:pt idx="160">
                  <c:v>55.76</c:v>
                </c:pt>
                <c:pt idx="161">
                  <c:v>55.85</c:v>
                </c:pt>
                <c:pt idx="162">
                  <c:v>55.47</c:v>
                </c:pt>
                <c:pt idx="163">
                  <c:v>54.7</c:v>
                </c:pt>
                <c:pt idx="164">
                  <c:v>54.22</c:v>
                </c:pt>
                <c:pt idx="165">
                  <c:v>54.09</c:v>
                </c:pt>
                <c:pt idx="166">
                  <c:v>54.12</c:v>
                </c:pt>
                <c:pt idx="167">
                  <c:v>54.06</c:v>
                </c:pt>
                <c:pt idx="168">
                  <c:v>53.93</c:v>
                </c:pt>
                <c:pt idx="169">
                  <c:v>53.69</c:v>
                </c:pt>
                <c:pt idx="170">
                  <c:v>52.9</c:v>
                </c:pt>
                <c:pt idx="171">
                  <c:v>52.94</c:v>
                </c:pt>
                <c:pt idx="172">
                  <c:v>52.59</c:v>
                </c:pt>
                <c:pt idx="173">
                  <c:v>52.91</c:v>
                </c:pt>
                <c:pt idx="174">
                  <c:v>52.97</c:v>
                </c:pt>
                <c:pt idx="175">
                  <c:v>53.05</c:v>
                </c:pt>
                <c:pt idx="176">
                  <c:v>53.54</c:v>
                </c:pt>
                <c:pt idx="177">
                  <c:v>53.8</c:v>
                </c:pt>
                <c:pt idx="178">
                  <c:v>54.04</c:v>
                </c:pt>
                <c:pt idx="179">
                  <c:v>54.18</c:v>
                </c:pt>
                <c:pt idx="180">
                  <c:v>54.22</c:v>
                </c:pt>
                <c:pt idx="181">
                  <c:v>54.24</c:v>
                </c:pt>
                <c:pt idx="182">
                  <c:v>54.52</c:v>
                </c:pt>
                <c:pt idx="183">
                  <c:v>54.49</c:v>
                </c:pt>
                <c:pt idx="184">
                  <c:v>54.08</c:v>
                </c:pt>
                <c:pt idx="185">
                  <c:v>54.13</c:v>
                </c:pt>
                <c:pt idx="186">
                  <c:v>54.51</c:v>
                </c:pt>
                <c:pt idx="187">
                  <c:v>54.39</c:v>
                </c:pt>
                <c:pt idx="188">
                  <c:v>54.44</c:v>
                </c:pt>
                <c:pt idx="189">
                  <c:v>54.28</c:v>
                </c:pt>
                <c:pt idx="190">
                  <c:v>54.42</c:v>
                </c:pt>
                <c:pt idx="191">
                  <c:v>55.25</c:v>
                </c:pt>
                <c:pt idx="192">
                  <c:v>55.84</c:v>
                </c:pt>
                <c:pt idx="193">
                  <c:v>56.24</c:v>
                </c:pt>
                <c:pt idx="194">
                  <c:v>56.19</c:v>
                </c:pt>
                <c:pt idx="195">
                  <c:v>56.12</c:v>
                </c:pt>
                <c:pt idx="196">
                  <c:v>56.25</c:v>
                </c:pt>
                <c:pt idx="197">
                  <c:v>56.51</c:v>
                </c:pt>
                <c:pt idx="198">
                  <c:v>56.76</c:v>
                </c:pt>
                <c:pt idx="199">
                  <c:v>56.44</c:v>
                </c:pt>
                <c:pt idx="200">
                  <c:v>56.48</c:v>
                </c:pt>
                <c:pt idx="201">
                  <c:v>56.66</c:v>
                </c:pt>
                <c:pt idx="202">
                  <c:v>56.72</c:v>
                </c:pt>
                <c:pt idx="203">
                  <c:v>56.64</c:v>
                </c:pt>
                <c:pt idx="204">
                  <c:v>56.62</c:v>
                </c:pt>
                <c:pt idx="205">
                  <c:v>56.32</c:v>
                </c:pt>
                <c:pt idx="206">
                  <c:v>56.01</c:v>
                </c:pt>
                <c:pt idx="207">
                  <c:v>55.56</c:v>
                </c:pt>
                <c:pt idx="208">
                  <c:v>55.24</c:v>
                </c:pt>
                <c:pt idx="209">
                  <c:v>55.41</c:v>
                </c:pt>
                <c:pt idx="210">
                  <c:v>55.76</c:v>
                </c:pt>
                <c:pt idx="211">
                  <c:v>55.51</c:v>
                </c:pt>
                <c:pt idx="212">
                  <c:v>54.18</c:v>
                </c:pt>
                <c:pt idx="213">
                  <c:v>54.48</c:v>
                </c:pt>
                <c:pt idx="214">
                  <c:v>52.96</c:v>
                </c:pt>
                <c:pt idx="215">
                  <c:v>52.46</c:v>
                </c:pt>
                <c:pt idx="216">
                  <c:v>52.92</c:v>
                </c:pt>
                <c:pt idx="217">
                  <c:v>53.39</c:v>
                </c:pt>
                <c:pt idx="218">
                  <c:v>54.53</c:v>
                </c:pt>
                <c:pt idx="219">
                  <c:v>55.04</c:v>
                </c:pt>
                <c:pt idx="220">
                  <c:v>55.01</c:v>
                </c:pt>
                <c:pt idx="221">
                  <c:v>54.9</c:v>
                </c:pt>
                <c:pt idx="222">
                  <c:v>55.93</c:v>
                </c:pt>
                <c:pt idx="223">
                  <c:v>57.3</c:v>
                </c:pt>
                <c:pt idx="224">
                  <c:v>57.67</c:v>
                </c:pt>
                <c:pt idx="225">
                  <c:v>57.96</c:v>
                </c:pt>
                <c:pt idx="226">
                  <c:v>58.48</c:v>
                </c:pt>
                <c:pt idx="227">
                  <c:v>57.92</c:v>
                </c:pt>
                <c:pt idx="228">
                  <c:v>57.64</c:v>
                </c:pt>
                <c:pt idx="229">
                  <c:v>57.74</c:v>
                </c:pt>
                <c:pt idx="230">
                  <c:v>58.07</c:v>
                </c:pt>
                <c:pt idx="231">
                  <c:v>58.18</c:v>
                </c:pt>
                <c:pt idx="232">
                  <c:v>58.53</c:v>
                </c:pt>
                <c:pt idx="233">
                  <c:v>58.79</c:v>
                </c:pt>
                <c:pt idx="234">
                  <c:v>58.91</c:v>
                </c:pt>
                <c:pt idx="235">
                  <c:v>58.81</c:v>
                </c:pt>
                <c:pt idx="236">
                  <c:v>59.11</c:v>
                </c:pt>
                <c:pt idx="237">
                  <c:v>59.25</c:v>
                </c:pt>
                <c:pt idx="238">
                  <c:v>60.03</c:v>
                </c:pt>
                <c:pt idx="239">
                  <c:v>60.6</c:v>
                </c:pt>
                <c:pt idx="240">
                  <c:v>60.5</c:v>
                </c:pt>
                <c:pt idx="241">
                  <c:v>60.37</c:v>
                </c:pt>
                <c:pt idx="242">
                  <c:v>60.42</c:v>
                </c:pt>
                <c:pt idx="243">
                  <c:v>60.44</c:v>
                </c:pt>
                <c:pt idx="244">
                  <c:v>60.52</c:v>
                </c:pt>
                <c:pt idx="245">
                  <c:v>60.81</c:v>
                </c:pt>
                <c:pt idx="246">
                  <c:v>61.24</c:v>
                </c:pt>
                <c:pt idx="247">
                  <c:v>60.99</c:v>
                </c:pt>
                <c:pt idx="248">
                  <c:v>61</c:v>
                </c:pt>
                <c:pt idx="249">
                  <c:v>60.81</c:v>
                </c:pt>
                <c:pt idx="250">
                  <c:v>60.54</c:v>
                </c:pt>
                <c:pt idx="251">
                  <c:v>60.1</c:v>
                </c:pt>
                <c:pt idx="252">
                  <c:v>59.89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9-4273-AF6F-EA5613560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404320"/>
        <c:axId val="1560403072"/>
      </c:lineChart>
      <c:catAx>
        <c:axId val="15604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03072"/>
        <c:crosses val="autoZero"/>
        <c:auto val="1"/>
        <c:lblAlgn val="ctr"/>
        <c:lblOffset val="100"/>
        <c:noMultiLvlLbl val="0"/>
      </c:catAx>
      <c:valAx>
        <c:axId val="15604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0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Exponential smoothing when </a:t>
            </a:r>
            <a:r>
              <a:rPr lang="el-GR" sz="1400" b="0" i="0" u="none" strike="noStrike" baseline="0">
                <a:effectLst/>
              </a:rPr>
              <a:t>α</a:t>
            </a:r>
            <a:r>
              <a:rPr lang="en-US" sz="1400" b="0" i="0" u="none" strike="noStrike" baseline="0">
                <a:effectLst/>
              </a:rPr>
              <a:t> = 0.35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(COST)'!$AY$1</c:f>
              <c:strCache>
                <c:ptCount val="1"/>
                <c:pt idx="0">
                  <c:v>COST closing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 (COST)'!$AY$2:$AY$258</c:f>
              <c:numCache>
                <c:formatCode>General</c:formatCode>
                <c:ptCount val="257"/>
                <c:pt idx="0">
                  <c:v>356.39001500000001</c:v>
                </c:pt>
                <c:pt idx="1">
                  <c:v>357.05999800000001</c:v>
                </c:pt>
                <c:pt idx="2">
                  <c:v>352.42999300000002</c:v>
                </c:pt>
                <c:pt idx="3">
                  <c:v>350.51998900000001</c:v>
                </c:pt>
                <c:pt idx="4">
                  <c:v>355.57998700000002</c:v>
                </c:pt>
                <c:pt idx="5">
                  <c:v>355.209991</c:v>
                </c:pt>
                <c:pt idx="6">
                  <c:v>355.85000600000001</c:v>
                </c:pt>
                <c:pt idx="7">
                  <c:v>355.17001299999998</c:v>
                </c:pt>
                <c:pt idx="8">
                  <c:v>359.82998700000002</c:v>
                </c:pt>
                <c:pt idx="9">
                  <c:v>359.55999800000001</c:v>
                </c:pt>
                <c:pt idx="10">
                  <c:v>356.11999500000002</c:v>
                </c:pt>
                <c:pt idx="11">
                  <c:v>352.20001200000002</c:v>
                </c:pt>
                <c:pt idx="12">
                  <c:v>352.75</c:v>
                </c:pt>
                <c:pt idx="13">
                  <c:v>354</c:v>
                </c:pt>
                <c:pt idx="14">
                  <c:v>358.040009</c:v>
                </c:pt>
                <c:pt idx="15">
                  <c:v>356.92001299999998</c:v>
                </c:pt>
                <c:pt idx="16">
                  <c:v>354.76998900000001</c:v>
                </c:pt>
                <c:pt idx="17">
                  <c:v>350.209991</c:v>
                </c:pt>
                <c:pt idx="18">
                  <c:v>342.14999399999999</c:v>
                </c:pt>
                <c:pt idx="19">
                  <c:v>340.70001200000002</c:v>
                </c:pt>
                <c:pt idx="20">
                  <c:v>333.89999399999999</c:v>
                </c:pt>
                <c:pt idx="21">
                  <c:v>331</c:v>
                </c:pt>
                <c:pt idx="22">
                  <c:v>331.76998900000001</c:v>
                </c:pt>
                <c:pt idx="23">
                  <c:v>328.459991</c:v>
                </c:pt>
                <c:pt idx="24">
                  <c:v>323.92001299999998</c:v>
                </c:pt>
                <c:pt idx="25">
                  <c:v>319.040009</c:v>
                </c:pt>
                <c:pt idx="26">
                  <c:v>317.32000699999998</c:v>
                </c:pt>
                <c:pt idx="27">
                  <c:v>311.42001299999998</c:v>
                </c:pt>
                <c:pt idx="28">
                  <c:v>318.77999899999998</c:v>
                </c:pt>
                <c:pt idx="29">
                  <c:v>323.82998700000002</c:v>
                </c:pt>
                <c:pt idx="30">
                  <c:v>328.64999399999999</c:v>
                </c:pt>
                <c:pt idx="31">
                  <c:v>331.14001500000001</c:v>
                </c:pt>
                <c:pt idx="32">
                  <c:v>330.51001000000002</c:v>
                </c:pt>
                <c:pt idx="33">
                  <c:v>327.25</c:v>
                </c:pt>
                <c:pt idx="34">
                  <c:v>329.19000199999999</c:v>
                </c:pt>
                <c:pt idx="35">
                  <c:v>322.98001099999999</c:v>
                </c:pt>
                <c:pt idx="36">
                  <c:v>328.91000400000001</c:v>
                </c:pt>
                <c:pt idx="37">
                  <c:v>334.48998999999998</c:v>
                </c:pt>
                <c:pt idx="38">
                  <c:v>340.33999599999999</c:v>
                </c:pt>
                <c:pt idx="39">
                  <c:v>338.040009</c:v>
                </c:pt>
                <c:pt idx="40">
                  <c:v>346.33999599999999</c:v>
                </c:pt>
                <c:pt idx="41">
                  <c:v>352.01998900000001</c:v>
                </c:pt>
                <c:pt idx="42">
                  <c:v>356.14999399999999</c:v>
                </c:pt>
                <c:pt idx="43">
                  <c:v>349.75</c:v>
                </c:pt>
                <c:pt idx="44">
                  <c:v>352.48001099999999</c:v>
                </c:pt>
                <c:pt idx="45">
                  <c:v>354.94000199999999</c:v>
                </c:pt>
                <c:pt idx="46">
                  <c:v>360.82000699999998</c:v>
                </c:pt>
                <c:pt idx="47">
                  <c:v>360.11999500000002</c:v>
                </c:pt>
                <c:pt idx="48">
                  <c:v>358.80999800000001</c:v>
                </c:pt>
                <c:pt idx="49">
                  <c:v>361.22000100000002</c:v>
                </c:pt>
                <c:pt idx="50">
                  <c:v>363.209991</c:v>
                </c:pt>
                <c:pt idx="51">
                  <c:v>364.80999800000001</c:v>
                </c:pt>
                <c:pt idx="52">
                  <c:v>365.209991</c:v>
                </c:pt>
                <c:pt idx="53">
                  <c:v>363.17001299999998</c:v>
                </c:pt>
                <c:pt idx="54">
                  <c:v>368.79998799999998</c:v>
                </c:pt>
                <c:pt idx="55">
                  <c:v>370.72000100000002</c:v>
                </c:pt>
                <c:pt idx="56">
                  <c:v>369.54998799999998</c:v>
                </c:pt>
                <c:pt idx="57">
                  <c:v>371.73001099999999</c:v>
                </c:pt>
                <c:pt idx="58">
                  <c:v>374.08999599999999</c:v>
                </c:pt>
                <c:pt idx="59">
                  <c:v>371.26001000000002</c:v>
                </c:pt>
                <c:pt idx="60">
                  <c:v>373.27999899999998</c:v>
                </c:pt>
                <c:pt idx="61">
                  <c:v>368.51998900000001</c:v>
                </c:pt>
                <c:pt idx="62">
                  <c:v>370.209991</c:v>
                </c:pt>
                <c:pt idx="63">
                  <c:v>369.58999599999999</c:v>
                </c:pt>
                <c:pt idx="64">
                  <c:v>373.540009</c:v>
                </c:pt>
                <c:pt idx="65">
                  <c:v>372.08999599999999</c:v>
                </c:pt>
                <c:pt idx="66">
                  <c:v>379.32000699999998</c:v>
                </c:pt>
                <c:pt idx="67">
                  <c:v>375.290009</c:v>
                </c:pt>
                <c:pt idx="68">
                  <c:v>372.5</c:v>
                </c:pt>
                <c:pt idx="69">
                  <c:v>382.76001000000002</c:v>
                </c:pt>
                <c:pt idx="70">
                  <c:v>384.32000699999998</c:v>
                </c:pt>
                <c:pt idx="71">
                  <c:v>381.48001099999999</c:v>
                </c:pt>
                <c:pt idx="72">
                  <c:v>378.17999300000002</c:v>
                </c:pt>
                <c:pt idx="73">
                  <c:v>372.20001200000002</c:v>
                </c:pt>
                <c:pt idx="74">
                  <c:v>379.52999899999998</c:v>
                </c:pt>
                <c:pt idx="75">
                  <c:v>384.42001299999998</c:v>
                </c:pt>
                <c:pt idx="76">
                  <c:v>383.959991</c:v>
                </c:pt>
                <c:pt idx="77">
                  <c:v>382.80999800000001</c:v>
                </c:pt>
                <c:pt idx="78">
                  <c:v>379.66000400000001</c:v>
                </c:pt>
                <c:pt idx="79">
                  <c:v>383.57998700000002</c:v>
                </c:pt>
                <c:pt idx="80">
                  <c:v>380.72000100000002</c:v>
                </c:pt>
                <c:pt idx="81">
                  <c:v>383.45001200000002</c:v>
                </c:pt>
                <c:pt idx="82">
                  <c:v>385.38000499999998</c:v>
                </c:pt>
                <c:pt idx="83">
                  <c:v>385.61999500000002</c:v>
                </c:pt>
                <c:pt idx="84">
                  <c:v>387.5</c:v>
                </c:pt>
                <c:pt idx="85">
                  <c:v>378.26998900000001</c:v>
                </c:pt>
                <c:pt idx="86">
                  <c:v>378.23001099999999</c:v>
                </c:pt>
                <c:pt idx="87">
                  <c:v>380.58999599999999</c:v>
                </c:pt>
                <c:pt idx="88">
                  <c:v>383.86999500000002</c:v>
                </c:pt>
                <c:pt idx="89">
                  <c:v>387.51998900000001</c:v>
                </c:pt>
                <c:pt idx="90">
                  <c:v>380.39999399999999</c:v>
                </c:pt>
                <c:pt idx="91">
                  <c:v>379.70001200000002</c:v>
                </c:pt>
                <c:pt idx="92">
                  <c:v>379.959991</c:v>
                </c:pt>
                <c:pt idx="93">
                  <c:v>383.01001000000002</c:v>
                </c:pt>
                <c:pt idx="94">
                  <c:v>381.82998700000002</c:v>
                </c:pt>
                <c:pt idx="95">
                  <c:v>383.76001000000002</c:v>
                </c:pt>
                <c:pt idx="96">
                  <c:v>383.91000400000001</c:v>
                </c:pt>
                <c:pt idx="97">
                  <c:v>379.41000400000001</c:v>
                </c:pt>
                <c:pt idx="98">
                  <c:v>384.75</c:v>
                </c:pt>
                <c:pt idx="99">
                  <c:v>380.88000499999998</c:v>
                </c:pt>
                <c:pt idx="100">
                  <c:v>386.79998799999998</c:v>
                </c:pt>
                <c:pt idx="101">
                  <c:v>392.17999300000002</c:v>
                </c:pt>
                <c:pt idx="102">
                  <c:v>391.97000100000002</c:v>
                </c:pt>
                <c:pt idx="103">
                  <c:v>392.07000699999998</c:v>
                </c:pt>
                <c:pt idx="104">
                  <c:v>394.51001000000002</c:v>
                </c:pt>
                <c:pt idx="105">
                  <c:v>396.540009</c:v>
                </c:pt>
                <c:pt idx="106">
                  <c:v>398.790009</c:v>
                </c:pt>
                <c:pt idx="107">
                  <c:v>395.67001299999998</c:v>
                </c:pt>
                <c:pt idx="108">
                  <c:v>394.52999899999998</c:v>
                </c:pt>
                <c:pt idx="109">
                  <c:v>398.94000199999999</c:v>
                </c:pt>
                <c:pt idx="110">
                  <c:v>398.85998499999999</c:v>
                </c:pt>
                <c:pt idx="111">
                  <c:v>404.67999300000002</c:v>
                </c:pt>
                <c:pt idx="112">
                  <c:v>407.14999399999999</c:v>
                </c:pt>
                <c:pt idx="113">
                  <c:v>412.36999500000002</c:v>
                </c:pt>
                <c:pt idx="114">
                  <c:v>407.88000499999998</c:v>
                </c:pt>
                <c:pt idx="115">
                  <c:v>407.05999800000001</c:v>
                </c:pt>
                <c:pt idx="116">
                  <c:v>409.95001200000002</c:v>
                </c:pt>
                <c:pt idx="117">
                  <c:v>411.82000699999998</c:v>
                </c:pt>
                <c:pt idx="118">
                  <c:v>410.36999500000002</c:v>
                </c:pt>
                <c:pt idx="119">
                  <c:v>414.14999399999999</c:v>
                </c:pt>
                <c:pt idx="120">
                  <c:v>416.23998999999998</c:v>
                </c:pt>
                <c:pt idx="121">
                  <c:v>415.01001000000002</c:v>
                </c:pt>
                <c:pt idx="122">
                  <c:v>417.540009</c:v>
                </c:pt>
                <c:pt idx="123">
                  <c:v>423.42999300000002</c:v>
                </c:pt>
                <c:pt idx="124">
                  <c:v>423.23001099999999</c:v>
                </c:pt>
                <c:pt idx="125">
                  <c:v>424.33999599999999</c:v>
                </c:pt>
                <c:pt idx="126">
                  <c:v>422.22000100000002</c:v>
                </c:pt>
                <c:pt idx="127">
                  <c:v>425.27999899999998</c:v>
                </c:pt>
                <c:pt idx="128">
                  <c:v>429.72000100000002</c:v>
                </c:pt>
                <c:pt idx="129">
                  <c:v>428.92001299999998</c:v>
                </c:pt>
                <c:pt idx="130">
                  <c:v>435.07000699999998</c:v>
                </c:pt>
                <c:pt idx="131">
                  <c:v>435.040009</c:v>
                </c:pt>
                <c:pt idx="132">
                  <c:v>443.19000199999999</c:v>
                </c:pt>
                <c:pt idx="133">
                  <c:v>439.63000499999998</c:v>
                </c:pt>
                <c:pt idx="134">
                  <c:v>440.47000100000002</c:v>
                </c:pt>
                <c:pt idx="135">
                  <c:v>443.02999899999998</c:v>
                </c:pt>
                <c:pt idx="136">
                  <c:v>444.29998799999998</c:v>
                </c:pt>
                <c:pt idx="137">
                  <c:v>445.35998499999999</c:v>
                </c:pt>
                <c:pt idx="138">
                  <c:v>447.82000699999998</c:v>
                </c:pt>
                <c:pt idx="139">
                  <c:v>452.85998499999999</c:v>
                </c:pt>
                <c:pt idx="140">
                  <c:v>452.33999599999999</c:v>
                </c:pt>
                <c:pt idx="141">
                  <c:v>446.209991</c:v>
                </c:pt>
                <c:pt idx="142">
                  <c:v>454.26001000000002</c:v>
                </c:pt>
                <c:pt idx="143">
                  <c:v>458.98998999999998</c:v>
                </c:pt>
                <c:pt idx="144">
                  <c:v>454.92999300000002</c:v>
                </c:pt>
                <c:pt idx="145">
                  <c:v>451.790009</c:v>
                </c:pt>
                <c:pt idx="146">
                  <c:v>451.23001099999999</c:v>
                </c:pt>
                <c:pt idx="147">
                  <c:v>449.30999800000001</c:v>
                </c:pt>
                <c:pt idx="148">
                  <c:v>450.33999599999999</c:v>
                </c:pt>
                <c:pt idx="149">
                  <c:v>455.92999300000002</c:v>
                </c:pt>
                <c:pt idx="150">
                  <c:v>455.48998999999998</c:v>
                </c:pt>
                <c:pt idx="151">
                  <c:v>456.51998900000001</c:v>
                </c:pt>
                <c:pt idx="152">
                  <c:v>460.97000100000002</c:v>
                </c:pt>
                <c:pt idx="153">
                  <c:v>462.54998799999998</c:v>
                </c:pt>
                <c:pt idx="154">
                  <c:v>459.60000600000001</c:v>
                </c:pt>
                <c:pt idx="155">
                  <c:v>465.70001200000002</c:v>
                </c:pt>
                <c:pt idx="156">
                  <c:v>465.94000199999999</c:v>
                </c:pt>
                <c:pt idx="157">
                  <c:v>465.16000400000001</c:v>
                </c:pt>
                <c:pt idx="158">
                  <c:v>459.66000400000001</c:v>
                </c:pt>
                <c:pt idx="159">
                  <c:v>458.41000400000001</c:v>
                </c:pt>
                <c:pt idx="160">
                  <c:v>460.73001099999999</c:v>
                </c:pt>
                <c:pt idx="161">
                  <c:v>463.30999800000001</c:v>
                </c:pt>
                <c:pt idx="162">
                  <c:v>459.51001000000002</c:v>
                </c:pt>
                <c:pt idx="163">
                  <c:v>451.14001500000001</c:v>
                </c:pt>
                <c:pt idx="164">
                  <c:v>452.10998499999999</c:v>
                </c:pt>
                <c:pt idx="165">
                  <c:v>452.32998700000002</c:v>
                </c:pt>
                <c:pt idx="166">
                  <c:v>452.77999899999998</c:v>
                </c:pt>
                <c:pt idx="167">
                  <c:v>467.75</c:v>
                </c:pt>
                <c:pt idx="168">
                  <c:v>460.55999800000001</c:v>
                </c:pt>
                <c:pt idx="169">
                  <c:v>447.35000600000001</c:v>
                </c:pt>
                <c:pt idx="170">
                  <c:v>451.790009</c:v>
                </c:pt>
                <c:pt idx="171">
                  <c:v>449.35000600000001</c:v>
                </c:pt>
                <c:pt idx="172">
                  <c:v>448.32998700000002</c:v>
                </c:pt>
                <c:pt idx="173">
                  <c:v>440.14001500000001</c:v>
                </c:pt>
                <c:pt idx="174">
                  <c:v>446.23998999999998</c:v>
                </c:pt>
                <c:pt idx="175">
                  <c:v>449.33999599999999</c:v>
                </c:pt>
                <c:pt idx="176">
                  <c:v>452.86999500000002</c:v>
                </c:pt>
                <c:pt idx="177">
                  <c:v>451.85000600000001</c:v>
                </c:pt>
                <c:pt idx="178">
                  <c:v>449.70001200000002</c:v>
                </c:pt>
                <c:pt idx="179">
                  <c:v>446.86999500000002</c:v>
                </c:pt>
                <c:pt idx="180">
                  <c:v>445.29998799999998</c:v>
                </c:pt>
                <c:pt idx="181">
                  <c:v>450.66000400000001</c:v>
                </c:pt>
                <c:pt idx="182">
                  <c:v>452.39001500000001</c:v>
                </c:pt>
                <c:pt idx="183">
                  <c:v>461.95001200000002</c:v>
                </c:pt>
                <c:pt idx="184">
                  <c:v>467.07998700000002</c:v>
                </c:pt>
                <c:pt idx="185">
                  <c:v>469.76998900000001</c:v>
                </c:pt>
                <c:pt idx="186">
                  <c:v>477.23001099999999</c:v>
                </c:pt>
                <c:pt idx="187">
                  <c:v>481.98998999999998</c:v>
                </c:pt>
                <c:pt idx="188">
                  <c:v>490.10000600000001</c:v>
                </c:pt>
                <c:pt idx="189">
                  <c:v>485.52999899999998</c:v>
                </c:pt>
                <c:pt idx="190">
                  <c:v>489.10998499999999</c:v>
                </c:pt>
                <c:pt idx="191">
                  <c:v>490.52999899999998</c:v>
                </c:pt>
                <c:pt idx="192">
                  <c:v>491.540009</c:v>
                </c:pt>
                <c:pt idx="193">
                  <c:v>491.86999500000002</c:v>
                </c:pt>
                <c:pt idx="194">
                  <c:v>496.98998999999998</c:v>
                </c:pt>
                <c:pt idx="195">
                  <c:v>502.32998700000002</c:v>
                </c:pt>
                <c:pt idx="196">
                  <c:v>515.61999500000002</c:v>
                </c:pt>
                <c:pt idx="197">
                  <c:v>513.11999500000002</c:v>
                </c:pt>
                <c:pt idx="198">
                  <c:v>503.80999800000001</c:v>
                </c:pt>
                <c:pt idx="199">
                  <c:v>508.709991</c:v>
                </c:pt>
                <c:pt idx="200">
                  <c:v>505.51001000000002</c:v>
                </c:pt>
                <c:pt idx="201">
                  <c:v>512.17999299999997</c:v>
                </c:pt>
                <c:pt idx="202">
                  <c:v>517.169983</c:v>
                </c:pt>
                <c:pt idx="203">
                  <c:v>519.89001499999995</c:v>
                </c:pt>
                <c:pt idx="204">
                  <c:v>526.71997099999999</c:v>
                </c:pt>
                <c:pt idx="205">
                  <c:v>526.28997800000002</c:v>
                </c:pt>
                <c:pt idx="206">
                  <c:v>529.36999500000002</c:v>
                </c:pt>
                <c:pt idx="207">
                  <c:v>533.78997800000002</c:v>
                </c:pt>
                <c:pt idx="208">
                  <c:v>539.65002400000003</c:v>
                </c:pt>
                <c:pt idx="209">
                  <c:v>545.26000999999997</c:v>
                </c:pt>
                <c:pt idx="210">
                  <c:v>549.72997999999995</c:v>
                </c:pt>
                <c:pt idx="211">
                  <c:v>546.13000499999998</c:v>
                </c:pt>
                <c:pt idx="212">
                  <c:v>554.88000499999998</c:v>
                </c:pt>
                <c:pt idx="213">
                  <c:v>539.38000499999998</c:v>
                </c:pt>
                <c:pt idx="214">
                  <c:v>529.84002699999996</c:v>
                </c:pt>
                <c:pt idx="215">
                  <c:v>525.51000999999997</c:v>
                </c:pt>
                <c:pt idx="216">
                  <c:v>528.92999299999997</c:v>
                </c:pt>
                <c:pt idx="217">
                  <c:v>533.20001200000002</c:v>
                </c:pt>
                <c:pt idx="218">
                  <c:v>542.02002000000005</c:v>
                </c:pt>
                <c:pt idx="219">
                  <c:v>530.10998500000005</c:v>
                </c:pt>
                <c:pt idx="220">
                  <c:v>524.330017</c:v>
                </c:pt>
                <c:pt idx="221">
                  <c:v>558.82000700000003</c:v>
                </c:pt>
                <c:pt idx="222">
                  <c:v>557.21997099999999</c:v>
                </c:pt>
                <c:pt idx="223">
                  <c:v>545.34002699999996</c:v>
                </c:pt>
                <c:pt idx="224">
                  <c:v>565.47997999999995</c:v>
                </c:pt>
                <c:pt idx="225">
                  <c:v>552.63000499999998</c:v>
                </c:pt>
                <c:pt idx="226">
                  <c:v>547.60998500000005</c:v>
                </c:pt>
                <c:pt idx="227">
                  <c:v>548.55999799999995</c:v>
                </c:pt>
                <c:pt idx="228">
                  <c:v>545.42999299999997</c:v>
                </c:pt>
                <c:pt idx="229">
                  <c:v>549.669983</c:v>
                </c:pt>
                <c:pt idx="230">
                  <c:v>550.36999500000002</c:v>
                </c:pt>
                <c:pt idx="231">
                  <c:v>563.46997099999999</c:v>
                </c:pt>
                <c:pt idx="232">
                  <c:v>564.64001499999995</c:v>
                </c:pt>
                <c:pt idx="233">
                  <c:v>567.77002000000005</c:v>
                </c:pt>
                <c:pt idx="234">
                  <c:v>563.90997300000004</c:v>
                </c:pt>
                <c:pt idx="235">
                  <c:v>567.70001200000002</c:v>
                </c:pt>
                <c:pt idx="236">
                  <c:v>566.71002199999998</c:v>
                </c:pt>
                <c:pt idx="237">
                  <c:v>564.22997999999995</c:v>
                </c:pt>
                <c:pt idx="238">
                  <c:v>549.919983</c:v>
                </c:pt>
                <c:pt idx="239">
                  <c:v>549.79998799999998</c:v>
                </c:pt>
                <c:pt idx="240">
                  <c:v>536.17999299999997</c:v>
                </c:pt>
                <c:pt idx="241">
                  <c:v>518.79998799999998</c:v>
                </c:pt>
                <c:pt idx="242">
                  <c:v>522.03002900000001</c:v>
                </c:pt>
                <c:pt idx="243">
                  <c:v>525.79998799999998</c:v>
                </c:pt>
                <c:pt idx="244">
                  <c:v>516.88000499999998</c:v>
                </c:pt>
                <c:pt idx="245">
                  <c:v>502.98998999999998</c:v>
                </c:pt>
                <c:pt idx="246">
                  <c:v>488.07000699999998</c:v>
                </c:pt>
                <c:pt idx="247">
                  <c:v>490.16000400000001</c:v>
                </c:pt>
                <c:pt idx="248">
                  <c:v>482.82000699999998</c:v>
                </c:pt>
                <c:pt idx="249">
                  <c:v>481.60998499999999</c:v>
                </c:pt>
                <c:pt idx="250">
                  <c:v>488.89999399999999</c:v>
                </c:pt>
                <c:pt idx="251">
                  <c:v>477.32000699999998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8-47D3-9BA0-5637E6D1783E}"/>
            </c:ext>
          </c:extLst>
        </c:ser>
        <c:ser>
          <c:idx val="1"/>
          <c:order val="1"/>
          <c:tx>
            <c:strRef>
              <c:f>'Part 1 (COST)'!$BA$1</c:f>
              <c:strCache>
                <c:ptCount val="1"/>
                <c:pt idx="0">
                  <c:v>Forecast α = 0.35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 (COST)'!$BA$2:$BA$258</c:f>
              <c:numCache>
                <c:formatCode>General</c:formatCode>
                <c:ptCount val="257"/>
                <c:pt idx="0">
                  <c:v>356.39001500000001</c:v>
                </c:pt>
                <c:pt idx="1">
                  <c:v>356.39</c:v>
                </c:pt>
                <c:pt idx="2">
                  <c:v>356.62</c:v>
                </c:pt>
                <c:pt idx="3">
                  <c:v>355.15</c:v>
                </c:pt>
                <c:pt idx="4">
                  <c:v>353.53</c:v>
                </c:pt>
                <c:pt idx="5">
                  <c:v>354.25</c:v>
                </c:pt>
                <c:pt idx="6">
                  <c:v>354.59</c:v>
                </c:pt>
                <c:pt idx="7">
                  <c:v>355.03</c:v>
                </c:pt>
                <c:pt idx="8">
                  <c:v>355.08</c:v>
                </c:pt>
                <c:pt idx="9">
                  <c:v>356.74</c:v>
                </c:pt>
                <c:pt idx="10">
                  <c:v>357.73</c:v>
                </c:pt>
                <c:pt idx="11">
                  <c:v>357.17</c:v>
                </c:pt>
                <c:pt idx="12">
                  <c:v>355.43</c:v>
                </c:pt>
                <c:pt idx="13">
                  <c:v>354.49</c:v>
                </c:pt>
                <c:pt idx="14">
                  <c:v>354.32</c:v>
                </c:pt>
                <c:pt idx="15">
                  <c:v>355.62</c:v>
                </c:pt>
                <c:pt idx="16">
                  <c:v>356.08</c:v>
                </c:pt>
                <c:pt idx="17">
                  <c:v>355.62</c:v>
                </c:pt>
                <c:pt idx="18">
                  <c:v>353.73</c:v>
                </c:pt>
                <c:pt idx="19">
                  <c:v>349.68</c:v>
                </c:pt>
                <c:pt idx="20">
                  <c:v>346.54</c:v>
                </c:pt>
                <c:pt idx="21">
                  <c:v>342.12</c:v>
                </c:pt>
                <c:pt idx="22">
                  <c:v>338.23</c:v>
                </c:pt>
                <c:pt idx="23">
                  <c:v>335.97</c:v>
                </c:pt>
                <c:pt idx="24">
                  <c:v>333.34</c:v>
                </c:pt>
                <c:pt idx="25">
                  <c:v>330.04</c:v>
                </c:pt>
                <c:pt idx="26">
                  <c:v>326.19</c:v>
                </c:pt>
                <c:pt idx="27">
                  <c:v>323.08999999999997</c:v>
                </c:pt>
                <c:pt idx="28">
                  <c:v>319.01</c:v>
                </c:pt>
                <c:pt idx="29">
                  <c:v>318.93</c:v>
                </c:pt>
                <c:pt idx="30">
                  <c:v>320.64</c:v>
                </c:pt>
                <c:pt idx="31">
                  <c:v>323.44</c:v>
                </c:pt>
                <c:pt idx="32">
                  <c:v>326.14</c:v>
                </c:pt>
                <c:pt idx="33">
                  <c:v>327.67</c:v>
                </c:pt>
                <c:pt idx="34">
                  <c:v>327.52</c:v>
                </c:pt>
                <c:pt idx="35">
                  <c:v>328.1</c:v>
                </c:pt>
                <c:pt idx="36">
                  <c:v>326.31</c:v>
                </c:pt>
                <c:pt idx="37">
                  <c:v>327.22000000000003</c:v>
                </c:pt>
                <c:pt idx="38">
                  <c:v>329.76</c:v>
                </c:pt>
                <c:pt idx="39">
                  <c:v>333.46</c:v>
                </c:pt>
                <c:pt idx="40">
                  <c:v>335.06</c:v>
                </c:pt>
                <c:pt idx="41">
                  <c:v>339.01</c:v>
                </c:pt>
                <c:pt idx="42">
                  <c:v>343.56</c:v>
                </c:pt>
                <c:pt idx="43">
                  <c:v>347.97</c:v>
                </c:pt>
                <c:pt idx="44">
                  <c:v>348.59</c:v>
                </c:pt>
                <c:pt idx="45">
                  <c:v>349.95</c:v>
                </c:pt>
                <c:pt idx="46">
                  <c:v>351.7</c:v>
                </c:pt>
                <c:pt idx="47">
                  <c:v>354.89</c:v>
                </c:pt>
                <c:pt idx="48">
                  <c:v>356.72</c:v>
                </c:pt>
                <c:pt idx="49">
                  <c:v>357.45</c:v>
                </c:pt>
                <c:pt idx="50">
                  <c:v>358.77</c:v>
                </c:pt>
                <c:pt idx="51">
                  <c:v>360.32</c:v>
                </c:pt>
                <c:pt idx="52">
                  <c:v>361.89</c:v>
                </c:pt>
                <c:pt idx="53">
                  <c:v>363.05</c:v>
                </c:pt>
                <c:pt idx="54">
                  <c:v>363.09</c:v>
                </c:pt>
                <c:pt idx="55">
                  <c:v>365.09</c:v>
                </c:pt>
                <c:pt idx="56">
                  <c:v>367.06</c:v>
                </c:pt>
                <c:pt idx="57">
                  <c:v>367.93</c:v>
                </c:pt>
                <c:pt idx="58">
                  <c:v>369.26</c:v>
                </c:pt>
                <c:pt idx="59">
                  <c:v>370.95</c:v>
                </c:pt>
                <c:pt idx="60">
                  <c:v>371.06</c:v>
                </c:pt>
                <c:pt idx="61">
                  <c:v>371.84</c:v>
                </c:pt>
                <c:pt idx="62">
                  <c:v>370.68</c:v>
                </c:pt>
                <c:pt idx="63">
                  <c:v>370.52</c:v>
                </c:pt>
                <c:pt idx="64">
                  <c:v>370.19</c:v>
                </c:pt>
                <c:pt idx="65">
                  <c:v>371.36</c:v>
                </c:pt>
                <c:pt idx="66">
                  <c:v>371.62</c:v>
                </c:pt>
                <c:pt idx="67">
                  <c:v>374.32</c:v>
                </c:pt>
                <c:pt idx="68">
                  <c:v>374.66</c:v>
                </c:pt>
                <c:pt idx="69">
                  <c:v>373.9</c:v>
                </c:pt>
                <c:pt idx="70">
                  <c:v>377</c:v>
                </c:pt>
                <c:pt idx="71">
                  <c:v>379.56</c:v>
                </c:pt>
                <c:pt idx="72">
                  <c:v>380.23</c:v>
                </c:pt>
                <c:pt idx="73">
                  <c:v>379.51</c:v>
                </c:pt>
                <c:pt idx="74">
                  <c:v>376.95</c:v>
                </c:pt>
                <c:pt idx="75">
                  <c:v>377.85</c:v>
                </c:pt>
                <c:pt idx="76">
                  <c:v>380.15</c:v>
                </c:pt>
                <c:pt idx="77">
                  <c:v>381.48</c:v>
                </c:pt>
                <c:pt idx="78">
                  <c:v>381.95</c:v>
                </c:pt>
                <c:pt idx="79">
                  <c:v>381.15</c:v>
                </c:pt>
                <c:pt idx="80">
                  <c:v>382</c:v>
                </c:pt>
                <c:pt idx="81">
                  <c:v>381.55</c:v>
                </c:pt>
                <c:pt idx="82">
                  <c:v>382.22</c:v>
                </c:pt>
                <c:pt idx="83">
                  <c:v>383.33</c:v>
                </c:pt>
                <c:pt idx="84">
                  <c:v>384.13</c:v>
                </c:pt>
                <c:pt idx="85">
                  <c:v>385.31</c:v>
                </c:pt>
                <c:pt idx="86">
                  <c:v>382.85</c:v>
                </c:pt>
                <c:pt idx="87">
                  <c:v>381.23</c:v>
                </c:pt>
                <c:pt idx="88">
                  <c:v>381.01</c:v>
                </c:pt>
                <c:pt idx="89">
                  <c:v>382.01</c:v>
                </c:pt>
                <c:pt idx="90">
                  <c:v>383.94</c:v>
                </c:pt>
                <c:pt idx="91">
                  <c:v>382.7</c:v>
                </c:pt>
                <c:pt idx="92">
                  <c:v>381.65</c:v>
                </c:pt>
                <c:pt idx="93">
                  <c:v>381.06</c:v>
                </c:pt>
                <c:pt idx="94">
                  <c:v>381.74</c:v>
                </c:pt>
                <c:pt idx="95">
                  <c:v>381.77</c:v>
                </c:pt>
                <c:pt idx="96">
                  <c:v>382.47</c:v>
                </c:pt>
                <c:pt idx="97">
                  <c:v>382.97</c:v>
                </c:pt>
                <c:pt idx="98">
                  <c:v>381.72</c:v>
                </c:pt>
                <c:pt idx="99">
                  <c:v>382.78</c:v>
                </c:pt>
                <c:pt idx="100">
                  <c:v>382.12</c:v>
                </c:pt>
                <c:pt idx="101">
                  <c:v>383.76</c:v>
                </c:pt>
                <c:pt idx="102">
                  <c:v>386.71</c:v>
                </c:pt>
                <c:pt idx="103">
                  <c:v>388.55</c:v>
                </c:pt>
                <c:pt idx="104">
                  <c:v>389.78</c:v>
                </c:pt>
                <c:pt idx="105">
                  <c:v>391.44</c:v>
                </c:pt>
                <c:pt idx="106">
                  <c:v>393.23</c:v>
                </c:pt>
                <c:pt idx="107">
                  <c:v>395.18</c:v>
                </c:pt>
                <c:pt idx="108">
                  <c:v>395.35</c:v>
                </c:pt>
                <c:pt idx="109">
                  <c:v>395.06</c:v>
                </c:pt>
                <c:pt idx="110">
                  <c:v>396.42</c:v>
                </c:pt>
                <c:pt idx="111">
                  <c:v>397.27</c:v>
                </c:pt>
                <c:pt idx="112">
                  <c:v>399.86</c:v>
                </c:pt>
                <c:pt idx="113">
                  <c:v>402.41</c:v>
                </c:pt>
                <c:pt idx="114">
                  <c:v>405.9</c:v>
                </c:pt>
                <c:pt idx="115">
                  <c:v>406.59</c:v>
                </c:pt>
                <c:pt idx="116">
                  <c:v>406.75</c:v>
                </c:pt>
                <c:pt idx="117">
                  <c:v>407.87</c:v>
                </c:pt>
                <c:pt idx="118">
                  <c:v>409.25</c:v>
                </c:pt>
                <c:pt idx="119">
                  <c:v>409.64</c:v>
                </c:pt>
                <c:pt idx="120">
                  <c:v>411.22</c:v>
                </c:pt>
                <c:pt idx="121">
                  <c:v>412.98</c:v>
                </c:pt>
                <c:pt idx="122">
                  <c:v>413.69</c:v>
                </c:pt>
                <c:pt idx="123">
                  <c:v>415.04</c:v>
                </c:pt>
                <c:pt idx="124">
                  <c:v>417.98</c:v>
                </c:pt>
                <c:pt idx="125">
                  <c:v>419.82</c:v>
                </c:pt>
                <c:pt idx="126">
                  <c:v>421.4</c:v>
                </c:pt>
                <c:pt idx="127">
                  <c:v>421.69</c:v>
                </c:pt>
                <c:pt idx="128">
                  <c:v>422.95</c:v>
                </c:pt>
                <c:pt idx="129">
                  <c:v>425.32</c:v>
                </c:pt>
                <c:pt idx="130">
                  <c:v>426.58</c:v>
                </c:pt>
                <c:pt idx="131">
                  <c:v>429.55</c:v>
                </c:pt>
                <c:pt idx="132">
                  <c:v>431.47</c:v>
                </c:pt>
                <c:pt idx="133">
                  <c:v>435.57</c:v>
                </c:pt>
                <c:pt idx="134">
                  <c:v>436.99</c:v>
                </c:pt>
                <c:pt idx="135">
                  <c:v>438.21</c:v>
                </c:pt>
                <c:pt idx="136">
                  <c:v>439.9</c:v>
                </c:pt>
                <c:pt idx="137">
                  <c:v>441.44</c:v>
                </c:pt>
                <c:pt idx="138">
                  <c:v>442.81</c:v>
                </c:pt>
                <c:pt idx="139">
                  <c:v>444.56</c:v>
                </c:pt>
                <c:pt idx="140">
                  <c:v>447.46</c:v>
                </c:pt>
                <c:pt idx="141">
                  <c:v>449.17</c:v>
                </c:pt>
                <c:pt idx="142">
                  <c:v>448.13</c:v>
                </c:pt>
                <c:pt idx="143">
                  <c:v>450.28</c:v>
                </c:pt>
                <c:pt idx="144">
                  <c:v>453.33</c:v>
                </c:pt>
                <c:pt idx="145">
                  <c:v>453.89</c:v>
                </c:pt>
                <c:pt idx="146">
                  <c:v>453.16</c:v>
                </c:pt>
                <c:pt idx="147">
                  <c:v>452.48</c:v>
                </c:pt>
                <c:pt idx="148">
                  <c:v>451.37</c:v>
                </c:pt>
                <c:pt idx="149">
                  <c:v>451.01</c:v>
                </c:pt>
                <c:pt idx="150">
                  <c:v>452.73</c:v>
                </c:pt>
                <c:pt idx="151">
                  <c:v>453.7</c:v>
                </c:pt>
                <c:pt idx="152">
                  <c:v>454.69</c:v>
                </c:pt>
                <c:pt idx="153">
                  <c:v>456.89</c:v>
                </c:pt>
                <c:pt idx="154">
                  <c:v>458.87</c:v>
                </c:pt>
                <c:pt idx="155">
                  <c:v>459.13</c:v>
                </c:pt>
                <c:pt idx="156">
                  <c:v>461.43</c:v>
                </c:pt>
                <c:pt idx="157">
                  <c:v>463.01</c:v>
                </c:pt>
                <c:pt idx="158">
                  <c:v>463.76</c:v>
                </c:pt>
                <c:pt idx="159">
                  <c:v>462.33</c:v>
                </c:pt>
                <c:pt idx="160">
                  <c:v>460.96</c:v>
                </c:pt>
                <c:pt idx="161">
                  <c:v>460.88</c:v>
                </c:pt>
                <c:pt idx="162">
                  <c:v>461.73</c:v>
                </c:pt>
                <c:pt idx="163">
                  <c:v>460.95</c:v>
                </c:pt>
                <c:pt idx="164">
                  <c:v>457.52</c:v>
                </c:pt>
                <c:pt idx="165">
                  <c:v>455.63</c:v>
                </c:pt>
                <c:pt idx="166">
                  <c:v>454.47</c:v>
                </c:pt>
                <c:pt idx="167">
                  <c:v>453.88</c:v>
                </c:pt>
                <c:pt idx="168">
                  <c:v>458.73</c:v>
                </c:pt>
                <c:pt idx="169">
                  <c:v>459.37</c:v>
                </c:pt>
                <c:pt idx="170">
                  <c:v>455.16</c:v>
                </c:pt>
                <c:pt idx="171">
                  <c:v>453.98</c:v>
                </c:pt>
                <c:pt idx="172">
                  <c:v>452.36</c:v>
                </c:pt>
                <c:pt idx="173">
                  <c:v>450.95</c:v>
                </c:pt>
                <c:pt idx="174">
                  <c:v>447.17</c:v>
                </c:pt>
                <c:pt idx="175">
                  <c:v>446.84</c:v>
                </c:pt>
                <c:pt idx="176">
                  <c:v>447.71</c:v>
                </c:pt>
                <c:pt idx="177">
                  <c:v>449.52</c:v>
                </c:pt>
                <c:pt idx="178">
                  <c:v>450.34</c:v>
                </c:pt>
                <c:pt idx="179">
                  <c:v>450.12</c:v>
                </c:pt>
                <c:pt idx="180">
                  <c:v>448.98</c:v>
                </c:pt>
                <c:pt idx="181">
                  <c:v>447.69</c:v>
                </c:pt>
                <c:pt idx="182">
                  <c:v>448.73</c:v>
                </c:pt>
                <c:pt idx="183">
                  <c:v>450.01</c:v>
                </c:pt>
                <c:pt idx="184">
                  <c:v>454.19</c:v>
                </c:pt>
                <c:pt idx="185">
                  <c:v>458.7</c:v>
                </c:pt>
                <c:pt idx="186">
                  <c:v>462.57</c:v>
                </c:pt>
                <c:pt idx="187">
                  <c:v>467.7</c:v>
                </c:pt>
                <c:pt idx="188">
                  <c:v>472.7</c:v>
                </c:pt>
                <c:pt idx="189">
                  <c:v>478.79</c:v>
                </c:pt>
                <c:pt idx="190">
                  <c:v>481.15</c:v>
                </c:pt>
                <c:pt idx="191">
                  <c:v>483.94</c:v>
                </c:pt>
                <c:pt idx="192">
                  <c:v>486.25</c:v>
                </c:pt>
                <c:pt idx="193">
                  <c:v>488.1</c:v>
                </c:pt>
                <c:pt idx="194">
                  <c:v>489.42</c:v>
                </c:pt>
                <c:pt idx="195">
                  <c:v>492.07</c:v>
                </c:pt>
                <c:pt idx="196">
                  <c:v>495.66</c:v>
                </c:pt>
                <c:pt idx="197">
                  <c:v>502.65</c:v>
                </c:pt>
                <c:pt idx="198">
                  <c:v>506.31</c:v>
                </c:pt>
                <c:pt idx="199">
                  <c:v>505.43</c:v>
                </c:pt>
                <c:pt idx="200">
                  <c:v>506.58</c:v>
                </c:pt>
                <c:pt idx="201">
                  <c:v>506.21</c:v>
                </c:pt>
                <c:pt idx="202">
                  <c:v>508.3</c:v>
                </c:pt>
                <c:pt idx="203">
                  <c:v>511.4</c:v>
                </c:pt>
                <c:pt idx="204">
                  <c:v>514.37</c:v>
                </c:pt>
                <c:pt idx="205">
                  <c:v>518.69000000000005</c:v>
                </c:pt>
                <c:pt idx="206">
                  <c:v>521.35</c:v>
                </c:pt>
                <c:pt idx="207">
                  <c:v>524.16</c:v>
                </c:pt>
                <c:pt idx="208">
                  <c:v>527.53</c:v>
                </c:pt>
                <c:pt idx="209">
                  <c:v>531.77</c:v>
                </c:pt>
                <c:pt idx="210">
                  <c:v>536.49</c:v>
                </c:pt>
                <c:pt idx="211">
                  <c:v>541.12</c:v>
                </c:pt>
                <c:pt idx="212">
                  <c:v>542.87</c:v>
                </c:pt>
                <c:pt idx="213">
                  <c:v>547.07000000000005</c:v>
                </c:pt>
                <c:pt idx="214">
                  <c:v>544.38</c:v>
                </c:pt>
                <c:pt idx="215">
                  <c:v>539.29</c:v>
                </c:pt>
                <c:pt idx="216">
                  <c:v>534.47</c:v>
                </c:pt>
                <c:pt idx="217">
                  <c:v>532.53</c:v>
                </c:pt>
                <c:pt idx="218">
                  <c:v>532.76</c:v>
                </c:pt>
                <c:pt idx="219">
                  <c:v>536</c:v>
                </c:pt>
                <c:pt idx="220">
                  <c:v>533.94000000000005</c:v>
                </c:pt>
                <c:pt idx="221">
                  <c:v>530.58000000000004</c:v>
                </c:pt>
                <c:pt idx="222">
                  <c:v>540.46</c:v>
                </c:pt>
                <c:pt idx="223">
                  <c:v>546.33000000000004</c:v>
                </c:pt>
                <c:pt idx="224">
                  <c:v>545.98</c:v>
                </c:pt>
                <c:pt idx="225">
                  <c:v>552.79999999999995</c:v>
                </c:pt>
                <c:pt idx="226">
                  <c:v>552.74</c:v>
                </c:pt>
                <c:pt idx="227">
                  <c:v>550.94000000000005</c:v>
                </c:pt>
                <c:pt idx="228">
                  <c:v>550.11</c:v>
                </c:pt>
                <c:pt idx="229">
                  <c:v>548.47</c:v>
                </c:pt>
                <c:pt idx="230">
                  <c:v>548.89</c:v>
                </c:pt>
                <c:pt idx="231">
                  <c:v>549.41</c:v>
                </c:pt>
                <c:pt idx="232">
                  <c:v>554.33000000000004</c:v>
                </c:pt>
                <c:pt idx="233">
                  <c:v>557.94000000000005</c:v>
                </c:pt>
                <c:pt idx="234">
                  <c:v>561.38</c:v>
                </c:pt>
                <c:pt idx="235">
                  <c:v>562.27</c:v>
                </c:pt>
                <c:pt idx="236">
                  <c:v>564.16999999999996</c:v>
                </c:pt>
                <c:pt idx="237">
                  <c:v>565.05999999999995</c:v>
                </c:pt>
                <c:pt idx="238">
                  <c:v>564.77</c:v>
                </c:pt>
                <c:pt idx="239">
                  <c:v>559.57000000000005</c:v>
                </c:pt>
                <c:pt idx="240">
                  <c:v>556.15</c:v>
                </c:pt>
                <c:pt idx="241">
                  <c:v>549.16</c:v>
                </c:pt>
                <c:pt idx="242">
                  <c:v>538.53</c:v>
                </c:pt>
                <c:pt idx="243">
                  <c:v>532.76</c:v>
                </c:pt>
                <c:pt idx="244">
                  <c:v>530.32000000000005</c:v>
                </c:pt>
                <c:pt idx="245">
                  <c:v>525.62</c:v>
                </c:pt>
                <c:pt idx="246">
                  <c:v>517.70000000000005</c:v>
                </c:pt>
                <c:pt idx="247">
                  <c:v>507.33</c:v>
                </c:pt>
                <c:pt idx="248">
                  <c:v>501.32</c:v>
                </c:pt>
                <c:pt idx="249">
                  <c:v>494.85</c:v>
                </c:pt>
                <c:pt idx="250">
                  <c:v>490.22</c:v>
                </c:pt>
                <c:pt idx="251">
                  <c:v>489.76</c:v>
                </c:pt>
                <c:pt idx="252">
                  <c:v>485.41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8-47D3-9BA0-5637E6D17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777904"/>
        <c:axId val="1765776240"/>
      </c:lineChart>
      <c:catAx>
        <c:axId val="17657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76240"/>
        <c:crosses val="autoZero"/>
        <c:auto val="1"/>
        <c:lblAlgn val="ctr"/>
        <c:lblOffset val="100"/>
        <c:noMultiLvlLbl val="0"/>
      </c:catAx>
      <c:valAx>
        <c:axId val="17657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Exponential smoothing when α = 0.15</a:t>
            </a:r>
          </a:p>
        </c:rich>
      </c:tx>
      <c:layout>
        <c:manualLayout>
          <c:xMode val="edge"/>
          <c:yMode val="edge"/>
          <c:x val="0.154416666666666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(COST)'!$AY$1</c:f>
              <c:strCache>
                <c:ptCount val="1"/>
                <c:pt idx="0">
                  <c:v>COST closing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 (COST)'!$AY$2:$AY$253</c:f>
              <c:numCache>
                <c:formatCode>General</c:formatCode>
                <c:ptCount val="252"/>
                <c:pt idx="0">
                  <c:v>356.39001500000001</c:v>
                </c:pt>
                <c:pt idx="1">
                  <c:v>357.05999800000001</c:v>
                </c:pt>
                <c:pt idx="2">
                  <c:v>352.42999300000002</c:v>
                </c:pt>
                <c:pt idx="3">
                  <c:v>350.51998900000001</c:v>
                </c:pt>
                <c:pt idx="4">
                  <c:v>355.57998700000002</c:v>
                </c:pt>
                <c:pt idx="5">
                  <c:v>355.209991</c:v>
                </c:pt>
                <c:pt idx="6">
                  <c:v>355.85000600000001</c:v>
                </c:pt>
                <c:pt idx="7">
                  <c:v>355.17001299999998</c:v>
                </c:pt>
                <c:pt idx="8">
                  <c:v>359.82998700000002</c:v>
                </c:pt>
                <c:pt idx="9">
                  <c:v>359.55999800000001</c:v>
                </c:pt>
                <c:pt idx="10">
                  <c:v>356.11999500000002</c:v>
                </c:pt>
                <c:pt idx="11">
                  <c:v>352.20001200000002</c:v>
                </c:pt>
                <c:pt idx="12">
                  <c:v>352.75</c:v>
                </c:pt>
                <c:pt idx="13">
                  <c:v>354</c:v>
                </c:pt>
                <c:pt idx="14">
                  <c:v>358.040009</c:v>
                </c:pt>
                <c:pt idx="15">
                  <c:v>356.92001299999998</c:v>
                </c:pt>
                <c:pt idx="16">
                  <c:v>354.76998900000001</c:v>
                </c:pt>
                <c:pt idx="17">
                  <c:v>350.209991</c:v>
                </c:pt>
                <c:pt idx="18">
                  <c:v>342.14999399999999</c:v>
                </c:pt>
                <c:pt idx="19">
                  <c:v>340.70001200000002</c:v>
                </c:pt>
                <c:pt idx="20">
                  <c:v>333.89999399999999</c:v>
                </c:pt>
                <c:pt idx="21">
                  <c:v>331</c:v>
                </c:pt>
                <c:pt idx="22">
                  <c:v>331.76998900000001</c:v>
                </c:pt>
                <c:pt idx="23">
                  <c:v>328.459991</c:v>
                </c:pt>
                <c:pt idx="24">
                  <c:v>323.92001299999998</c:v>
                </c:pt>
                <c:pt idx="25">
                  <c:v>319.040009</c:v>
                </c:pt>
                <c:pt idx="26">
                  <c:v>317.32000699999998</c:v>
                </c:pt>
                <c:pt idx="27">
                  <c:v>311.42001299999998</c:v>
                </c:pt>
                <c:pt idx="28">
                  <c:v>318.77999899999998</c:v>
                </c:pt>
                <c:pt idx="29">
                  <c:v>323.82998700000002</c:v>
                </c:pt>
                <c:pt idx="30">
                  <c:v>328.64999399999999</c:v>
                </c:pt>
                <c:pt idx="31">
                  <c:v>331.14001500000001</c:v>
                </c:pt>
                <c:pt idx="32">
                  <c:v>330.51001000000002</c:v>
                </c:pt>
                <c:pt idx="33">
                  <c:v>327.25</c:v>
                </c:pt>
                <c:pt idx="34">
                  <c:v>329.19000199999999</c:v>
                </c:pt>
                <c:pt idx="35">
                  <c:v>322.98001099999999</c:v>
                </c:pt>
                <c:pt idx="36">
                  <c:v>328.91000400000001</c:v>
                </c:pt>
                <c:pt idx="37">
                  <c:v>334.48998999999998</c:v>
                </c:pt>
                <c:pt idx="38">
                  <c:v>340.33999599999999</c:v>
                </c:pt>
                <c:pt idx="39">
                  <c:v>338.040009</c:v>
                </c:pt>
                <c:pt idx="40">
                  <c:v>346.33999599999999</c:v>
                </c:pt>
                <c:pt idx="41">
                  <c:v>352.01998900000001</c:v>
                </c:pt>
                <c:pt idx="42">
                  <c:v>356.14999399999999</c:v>
                </c:pt>
                <c:pt idx="43">
                  <c:v>349.75</c:v>
                </c:pt>
                <c:pt idx="44">
                  <c:v>352.48001099999999</c:v>
                </c:pt>
                <c:pt idx="45">
                  <c:v>354.94000199999999</c:v>
                </c:pt>
                <c:pt idx="46">
                  <c:v>360.82000699999998</c:v>
                </c:pt>
                <c:pt idx="47">
                  <c:v>360.11999500000002</c:v>
                </c:pt>
                <c:pt idx="48">
                  <c:v>358.80999800000001</c:v>
                </c:pt>
                <c:pt idx="49">
                  <c:v>361.22000100000002</c:v>
                </c:pt>
                <c:pt idx="50">
                  <c:v>363.209991</c:v>
                </c:pt>
                <c:pt idx="51">
                  <c:v>364.80999800000001</c:v>
                </c:pt>
                <c:pt idx="52">
                  <c:v>365.209991</c:v>
                </c:pt>
                <c:pt idx="53">
                  <c:v>363.17001299999998</c:v>
                </c:pt>
                <c:pt idx="54">
                  <c:v>368.79998799999998</c:v>
                </c:pt>
                <c:pt idx="55">
                  <c:v>370.72000100000002</c:v>
                </c:pt>
                <c:pt idx="56">
                  <c:v>369.54998799999998</c:v>
                </c:pt>
                <c:pt idx="57">
                  <c:v>371.73001099999999</c:v>
                </c:pt>
                <c:pt idx="58">
                  <c:v>374.08999599999999</c:v>
                </c:pt>
                <c:pt idx="59">
                  <c:v>371.26001000000002</c:v>
                </c:pt>
                <c:pt idx="60">
                  <c:v>373.27999899999998</c:v>
                </c:pt>
                <c:pt idx="61">
                  <c:v>368.51998900000001</c:v>
                </c:pt>
                <c:pt idx="62">
                  <c:v>370.209991</c:v>
                </c:pt>
                <c:pt idx="63">
                  <c:v>369.58999599999999</c:v>
                </c:pt>
                <c:pt idx="64">
                  <c:v>373.540009</c:v>
                </c:pt>
                <c:pt idx="65">
                  <c:v>372.08999599999999</c:v>
                </c:pt>
                <c:pt idx="66">
                  <c:v>379.32000699999998</c:v>
                </c:pt>
                <c:pt idx="67">
                  <c:v>375.290009</c:v>
                </c:pt>
                <c:pt idx="68">
                  <c:v>372.5</c:v>
                </c:pt>
                <c:pt idx="69">
                  <c:v>382.76001000000002</c:v>
                </c:pt>
                <c:pt idx="70">
                  <c:v>384.32000699999998</c:v>
                </c:pt>
                <c:pt idx="71">
                  <c:v>381.48001099999999</c:v>
                </c:pt>
                <c:pt idx="72">
                  <c:v>378.17999300000002</c:v>
                </c:pt>
                <c:pt idx="73">
                  <c:v>372.20001200000002</c:v>
                </c:pt>
                <c:pt idx="74">
                  <c:v>379.52999899999998</c:v>
                </c:pt>
                <c:pt idx="75">
                  <c:v>384.42001299999998</c:v>
                </c:pt>
                <c:pt idx="76">
                  <c:v>383.959991</c:v>
                </c:pt>
                <c:pt idx="77">
                  <c:v>382.80999800000001</c:v>
                </c:pt>
                <c:pt idx="78">
                  <c:v>379.66000400000001</c:v>
                </c:pt>
                <c:pt idx="79">
                  <c:v>383.57998700000002</c:v>
                </c:pt>
                <c:pt idx="80">
                  <c:v>380.72000100000002</c:v>
                </c:pt>
                <c:pt idx="81">
                  <c:v>383.45001200000002</c:v>
                </c:pt>
                <c:pt idx="82">
                  <c:v>385.38000499999998</c:v>
                </c:pt>
                <c:pt idx="83">
                  <c:v>385.61999500000002</c:v>
                </c:pt>
                <c:pt idx="84">
                  <c:v>387.5</c:v>
                </c:pt>
                <c:pt idx="85">
                  <c:v>378.26998900000001</c:v>
                </c:pt>
                <c:pt idx="86">
                  <c:v>378.23001099999999</c:v>
                </c:pt>
                <c:pt idx="87">
                  <c:v>380.58999599999999</c:v>
                </c:pt>
                <c:pt idx="88">
                  <c:v>383.86999500000002</c:v>
                </c:pt>
                <c:pt idx="89">
                  <c:v>387.51998900000001</c:v>
                </c:pt>
                <c:pt idx="90">
                  <c:v>380.39999399999999</c:v>
                </c:pt>
                <c:pt idx="91">
                  <c:v>379.70001200000002</c:v>
                </c:pt>
                <c:pt idx="92">
                  <c:v>379.959991</c:v>
                </c:pt>
                <c:pt idx="93">
                  <c:v>383.01001000000002</c:v>
                </c:pt>
                <c:pt idx="94">
                  <c:v>381.82998700000002</c:v>
                </c:pt>
                <c:pt idx="95">
                  <c:v>383.76001000000002</c:v>
                </c:pt>
                <c:pt idx="96">
                  <c:v>383.91000400000001</c:v>
                </c:pt>
                <c:pt idx="97">
                  <c:v>379.41000400000001</c:v>
                </c:pt>
                <c:pt idx="98">
                  <c:v>384.75</c:v>
                </c:pt>
                <c:pt idx="99">
                  <c:v>380.88000499999998</c:v>
                </c:pt>
                <c:pt idx="100">
                  <c:v>386.79998799999998</c:v>
                </c:pt>
                <c:pt idx="101">
                  <c:v>392.17999300000002</c:v>
                </c:pt>
                <c:pt idx="102">
                  <c:v>391.97000100000002</c:v>
                </c:pt>
                <c:pt idx="103">
                  <c:v>392.07000699999998</c:v>
                </c:pt>
                <c:pt idx="104">
                  <c:v>394.51001000000002</c:v>
                </c:pt>
                <c:pt idx="105">
                  <c:v>396.540009</c:v>
                </c:pt>
                <c:pt idx="106">
                  <c:v>398.790009</c:v>
                </c:pt>
                <c:pt idx="107">
                  <c:v>395.67001299999998</c:v>
                </c:pt>
                <c:pt idx="108">
                  <c:v>394.52999899999998</c:v>
                </c:pt>
                <c:pt idx="109">
                  <c:v>398.94000199999999</c:v>
                </c:pt>
                <c:pt idx="110">
                  <c:v>398.85998499999999</c:v>
                </c:pt>
                <c:pt idx="111">
                  <c:v>404.67999300000002</c:v>
                </c:pt>
                <c:pt idx="112">
                  <c:v>407.14999399999999</c:v>
                </c:pt>
                <c:pt idx="113">
                  <c:v>412.36999500000002</c:v>
                </c:pt>
                <c:pt idx="114">
                  <c:v>407.88000499999998</c:v>
                </c:pt>
                <c:pt idx="115">
                  <c:v>407.05999800000001</c:v>
                </c:pt>
                <c:pt idx="116">
                  <c:v>409.95001200000002</c:v>
                </c:pt>
                <c:pt idx="117">
                  <c:v>411.82000699999998</c:v>
                </c:pt>
                <c:pt idx="118">
                  <c:v>410.36999500000002</c:v>
                </c:pt>
                <c:pt idx="119">
                  <c:v>414.14999399999999</c:v>
                </c:pt>
                <c:pt idx="120">
                  <c:v>416.23998999999998</c:v>
                </c:pt>
                <c:pt idx="121">
                  <c:v>415.01001000000002</c:v>
                </c:pt>
                <c:pt idx="122">
                  <c:v>417.540009</c:v>
                </c:pt>
                <c:pt idx="123">
                  <c:v>423.42999300000002</c:v>
                </c:pt>
                <c:pt idx="124">
                  <c:v>423.23001099999999</c:v>
                </c:pt>
                <c:pt idx="125">
                  <c:v>424.33999599999999</c:v>
                </c:pt>
                <c:pt idx="126">
                  <c:v>422.22000100000002</c:v>
                </c:pt>
                <c:pt idx="127">
                  <c:v>425.27999899999998</c:v>
                </c:pt>
                <c:pt idx="128">
                  <c:v>429.72000100000002</c:v>
                </c:pt>
                <c:pt idx="129">
                  <c:v>428.92001299999998</c:v>
                </c:pt>
                <c:pt idx="130">
                  <c:v>435.07000699999998</c:v>
                </c:pt>
                <c:pt idx="131">
                  <c:v>435.040009</c:v>
                </c:pt>
                <c:pt idx="132">
                  <c:v>443.19000199999999</c:v>
                </c:pt>
                <c:pt idx="133">
                  <c:v>439.63000499999998</c:v>
                </c:pt>
                <c:pt idx="134">
                  <c:v>440.47000100000002</c:v>
                </c:pt>
                <c:pt idx="135">
                  <c:v>443.02999899999998</c:v>
                </c:pt>
                <c:pt idx="136">
                  <c:v>444.29998799999998</c:v>
                </c:pt>
                <c:pt idx="137">
                  <c:v>445.35998499999999</c:v>
                </c:pt>
                <c:pt idx="138">
                  <c:v>447.82000699999998</c:v>
                </c:pt>
                <c:pt idx="139">
                  <c:v>452.85998499999999</c:v>
                </c:pt>
                <c:pt idx="140">
                  <c:v>452.33999599999999</c:v>
                </c:pt>
                <c:pt idx="141">
                  <c:v>446.209991</c:v>
                </c:pt>
                <c:pt idx="142">
                  <c:v>454.26001000000002</c:v>
                </c:pt>
                <c:pt idx="143">
                  <c:v>458.98998999999998</c:v>
                </c:pt>
                <c:pt idx="144">
                  <c:v>454.92999300000002</c:v>
                </c:pt>
                <c:pt idx="145">
                  <c:v>451.790009</c:v>
                </c:pt>
                <c:pt idx="146">
                  <c:v>451.23001099999999</c:v>
                </c:pt>
                <c:pt idx="147">
                  <c:v>449.30999800000001</c:v>
                </c:pt>
                <c:pt idx="148">
                  <c:v>450.33999599999999</c:v>
                </c:pt>
                <c:pt idx="149">
                  <c:v>455.92999300000002</c:v>
                </c:pt>
                <c:pt idx="150">
                  <c:v>455.48998999999998</c:v>
                </c:pt>
                <c:pt idx="151">
                  <c:v>456.51998900000001</c:v>
                </c:pt>
                <c:pt idx="152">
                  <c:v>460.97000100000002</c:v>
                </c:pt>
                <c:pt idx="153">
                  <c:v>462.54998799999998</c:v>
                </c:pt>
                <c:pt idx="154">
                  <c:v>459.60000600000001</c:v>
                </c:pt>
                <c:pt idx="155">
                  <c:v>465.70001200000002</c:v>
                </c:pt>
                <c:pt idx="156">
                  <c:v>465.94000199999999</c:v>
                </c:pt>
                <c:pt idx="157">
                  <c:v>465.16000400000001</c:v>
                </c:pt>
                <c:pt idx="158">
                  <c:v>459.66000400000001</c:v>
                </c:pt>
                <c:pt idx="159">
                  <c:v>458.41000400000001</c:v>
                </c:pt>
                <c:pt idx="160">
                  <c:v>460.73001099999999</c:v>
                </c:pt>
                <c:pt idx="161">
                  <c:v>463.30999800000001</c:v>
                </c:pt>
                <c:pt idx="162">
                  <c:v>459.51001000000002</c:v>
                </c:pt>
                <c:pt idx="163">
                  <c:v>451.14001500000001</c:v>
                </c:pt>
                <c:pt idx="164">
                  <c:v>452.10998499999999</c:v>
                </c:pt>
                <c:pt idx="165">
                  <c:v>452.32998700000002</c:v>
                </c:pt>
                <c:pt idx="166">
                  <c:v>452.77999899999998</c:v>
                </c:pt>
                <c:pt idx="167">
                  <c:v>467.75</c:v>
                </c:pt>
                <c:pt idx="168">
                  <c:v>460.55999800000001</c:v>
                </c:pt>
                <c:pt idx="169">
                  <c:v>447.35000600000001</c:v>
                </c:pt>
                <c:pt idx="170">
                  <c:v>451.790009</c:v>
                </c:pt>
                <c:pt idx="171">
                  <c:v>449.35000600000001</c:v>
                </c:pt>
                <c:pt idx="172">
                  <c:v>448.32998700000002</c:v>
                </c:pt>
                <c:pt idx="173">
                  <c:v>440.14001500000001</c:v>
                </c:pt>
                <c:pt idx="174">
                  <c:v>446.23998999999998</c:v>
                </c:pt>
                <c:pt idx="175">
                  <c:v>449.33999599999999</c:v>
                </c:pt>
                <c:pt idx="176">
                  <c:v>452.86999500000002</c:v>
                </c:pt>
                <c:pt idx="177">
                  <c:v>451.85000600000001</c:v>
                </c:pt>
                <c:pt idx="178">
                  <c:v>449.70001200000002</c:v>
                </c:pt>
                <c:pt idx="179">
                  <c:v>446.86999500000002</c:v>
                </c:pt>
                <c:pt idx="180">
                  <c:v>445.29998799999998</c:v>
                </c:pt>
                <c:pt idx="181">
                  <c:v>450.66000400000001</c:v>
                </c:pt>
                <c:pt idx="182">
                  <c:v>452.39001500000001</c:v>
                </c:pt>
                <c:pt idx="183">
                  <c:v>461.95001200000002</c:v>
                </c:pt>
                <c:pt idx="184">
                  <c:v>467.07998700000002</c:v>
                </c:pt>
                <c:pt idx="185">
                  <c:v>469.76998900000001</c:v>
                </c:pt>
                <c:pt idx="186">
                  <c:v>477.23001099999999</c:v>
                </c:pt>
                <c:pt idx="187">
                  <c:v>481.98998999999998</c:v>
                </c:pt>
                <c:pt idx="188">
                  <c:v>490.10000600000001</c:v>
                </c:pt>
                <c:pt idx="189">
                  <c:v>485.52999899999998</c:v>
                </c:pt>
                <c:pt idx="190">
                  <c:v>489.10998499999999</c:v>
                </c:pt>
                <c:pt idx="191">
                  <c:v>490.52999899999998</c:v>
                </c:pt>
                <c:pt idx="192">
                  <c:v>491.540009</c:v>
                </c:pt>
                <c:pt idx="193">
                  <c:v>491.86999500000002</c:v>
                </c:pt>
                <c:pt idx="194">
                  <c:v>496.98998999999998</c:v>
                </c:pt>
                <c:pt idx="195">
                  <c:v>502.32998700000002</c:v>
                </c:pt>
                <c:pt idx="196">
                  <c:v>515.61999500000002</c:v>
                </c:pt>
                <c:pt idx="197">
                  <c:v>513.11999500000002</c:v>
                </c:pt>
                <c:pt idx="198">
                  <c:v>503.80999800000001</c:v>
                </c:pt>
                <c:pt idx="199">
                  <c:v>508.709991</c:v>
                </c:pt>
                <c:pt idx="200">
                  <c:v>505.51001000000002</c:v>
                </c:pt>
                <c:pt idx="201">
                  <c:v>512.17999299999997</c:v>
                </c:pt>
                <c:pt idx="202">
                  <c:v>517.169983</c:v>
                </c:pt>
                <c:pt idx="203">
                  <c:v>519.89001499999995</c:v>
                </c:pt>
                <c:pt idx="204">
                  <c:v>526.71997099999999</c:v>
                </c:pt>
                <c:pt idx="205">
                  <c:v>526.28997800000002</c:v>
                </c:pt>
                <c:pt idx="206">
                  <c:v>529.36999500000002</c:v>
                </c:pt>
                <c:pt idx="207">
                  <c:v>533.78997800000002</c:v>
                </c:pt>
                <c:pt idx="208">
                  <c:v>539.65002400000003</c:v>
                </c:pt>
                <c:pt idx="209">
                  <c:v>545.26000999999997</c:v>
                </c:pt>
                <c:pt idx="210">
                  <c:v>549.72997999999995</c:v>
                </c:pt>
                <c:pt idx="211">
                  <c:v>546.13000499999998</c:v>
                </c:pt>
                <c:pt idx="212">
                  <c:v>554.88000499999998</c:v>
                </c:pt>
                <c:pt idx="213">
                  <c:v>539.38000499999998</c:v>
                </c:pt>
                <c:pt idx="214">
                  <c:v>529.84002699999996</c:v>
                </c:pt>
                <c:pt idx="215">
                  <c:v>525.51000999999997</c:v>
                </c:pt>
                <c:pt idx="216">
                  <c:v>528.92999299999997</c:v>
                </c:pt>
                <c:pt idx="217">
                  <c:v>533.20001200000002</c:v>
                </c:pt>
                <c:pt idx="218">
                  <c:v>542.02002000000005</c:v>
                </c:pt>
                <c:pt idx="219">
                  <c:v>530.10998500000005</c:v>
                </c:pt>
                <c:pt idx="220">
                  <c:v>524.330017</c:v>
                </c:pt>
                <c:pt idx="221">
                  <c:v>558.82000700000003</c:v>
                </c:pt>
                <c:pt idx="222">
                  <c:v>557.21997099999999</c:v>
                </c:pt>
                <c:pt idx="223">
                  <c:v>545.34002699999996</c:v>
                </c:pt>
                <c:pt idx="224">
                  <c:v>565.47997999999995</c:v>
                </c:pt>
                <c:pt idx="225">
                  <c:v>552.63000499999998</c:v>
                </c:pt>
                <c:pt idx="226">
                  <c:v>547.60998500000005</c:v>
                </c:pt>
                <c:pt idx="227">
                  <c:v>548.55999799999995</c:v>
                </c:pt>
                <c:pt idx="228">
                  <c:v>545.42999299999997</c:v>
                </c:pt>
                <c:pt idx="229">
                  <c:v>549.669983</c:v>
                </c:pt>
                <c:pt idx="230">
                  <c:v>550.36999500000002</c:v>
                </c:pt>
                <c:pt idx="231">
                  <c:v>563.46997099999999</c:v>
                </c:pt>
                <c:pt idx="232">
                  <c:v>564.64001499999995</c:v>
                </c:pt>
                <c:pt idx="233">
                  <c:v>567.77002000000005</c:v>
                </c:pt>
                <c:pt idx="234">
                  <c:v>563.90997300000004</c:v>
                </c:pt>
                <c:pt idx="235">
                  <c:v>567.70001200000002</c:v>
                </c:pt>
                <c:pt idx="236">
                  <c:v>566.71002199999998</c:v>
                </c:pt>
                <c:pt idx="237">
                  <c:v>564.22997999999995</c:v>
                </c:pt>
                <c:pt idx="238">
                  <c:v>549.919983</c:v>
                </c:pt>
                <c:pt idx="239">
                  <c:v>549.79998799999998</c:v>
                </c:pt>
                <c:pt idx="240">
                  <c:v>536.17999299999997</c:v>
                </c:pt>
                <c:pt idx="241">
                  <c:v>518.79998799999998</c:v>
                </c:pt>
                <c:pt idx="242">
                  <c:v>522.03002900000001</c:v>
                </c:pt>
                <c:pt idx="243">
                  <c:v>525.79998799999998</c:v>
                </c:pt>
                <c:pt idx="244">
                  <c:v>516.88000499999998</c:v>
                </c:pt>
                <c:pt idx="245">
                  <c:v>502.98998999999998</c:v>
                </c:pt>
                <c:pt idx="246">
                  <c:v>488.07000699999998</c:v>
                </c:pt>
                <c:pt idx="247">
                  <c:v>490.16000400000001</c:v>
                </c:pt>
                <c:pt idx="248">
                  <c:v>482.82000699999998</c:v>
                </c:pt>
                <c:pt idx="249">
                  <c:v>481.60998499999999</c:v>
                </c:pt>
                <c:pt idx="250">
                  <c:v>488.89999399999999</c:v>
                </c:pt>
                <c:pt idx="251">
                  <c:v>477.32000699999998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0-4B1A-BBDF-82D46005C10D}"/>
            </c:ext>
          </c:extLst>
        </c:ser>
        <c:ser>
          <c:idx val="1"/>
          <c:order val="1"/>
          <c:tx>
            <c:strRef>
              <c:f>'Part 1 (COST)'!$AZ$1</c:f>
              <c:strCache>
                <c:ptCount val="1"/>
                <c:pt idx="0">
                  <c:v>Forecast  α = 0.15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 (COST)'!$AZ$2:$AZ$253</c:f>
              <c:numCache>
                <c:formatCode>General</c:formatCode>
                <c:ptCount val="252"/>
                <c:pt idx="0" formatCode="0.00">
                  <c:v>356.39001500000001</c:v>
                </c:pt>
                <c:pt idx="1">
                  <c:v>356.39</c:v>
                </c:pt>
                <c:pt idx="2">
                  <c:v>356.49</c:v>
                </c:pt>
                <c:pt idx="3">
                  <c:v>355.88</c:v>
                </c:pt>
                <c:pt idx="4">
                  <c:v>355.08</c:v>
                </c:pt>
                <c:pt idx="5">
                  <c:v>355.15</c:v>
                </c:pt>
                <c:pt idx="6">
                  <c:v>355.16</c:v>
                </c:pt>
                <c:pt idx="7">
                  <c:v>355.26</c:v>
                </c:pt>
                <c:pt idx="8">
                  <c:v>355.25</c:v>
                </c:pt>
                <c:pt idx="9">
                  <c:v>355.94</c:v>
                </c:pt>
                <c:pt idx="10">
                  <c:v>356.48</c:v>
                </c:pt>
                <c:pt idx="11">
                  <c:v>356.43</c:v>
                </c:pt>
                <c:pt idx="12">
                  <c:v>355.8</c:v>
                </c:pt>
                <c:pt idx="13">
                  <c:v>355.34</c:v>
                </c:pt>
                <c:pt idx="14">
                  <c:v>355.14</c:v>
                </c:pt>
                <c:pt idx="15">
                  <c:v>355.58</c:v>
                </c:pt>
                <c:pt idx="16">
                  <c:v>355.78</c:v>
                </c:pt>
                <c:pt idx="17">
                  <c:v>355.63</c:v>
                </c:pt>
                <c:pt idx="18">
                  <c:v>354.82</c:v>
                </c:pt>
                <c:pt idx="19">
                  <c:v>352.92</c:v>
                </c:pt>
                <c:pt idx="20">
                  <c:v>351.09</c:v>
                </c:pt>
                <c:pt idx="21">
                  <c:v>348.51</c:v>
                </c:pt>
                <c:pt idx="22">
                  <c:v>345.88</c:v>
                </c:pt>
                <c:pt idx="23">
                  <c:v>343.76</c:v>
                </c:pt>
                <c:pt idx="24">
                  <c:v>341.46</c:v>
                </c:pt>
                <c:pt idx="25">
                  <c:v>338.83</c:v>
                </c:pt>
                <c:pt idx="26">
                  <c:v>335.86</c:v>
                </c:pt>
                <c:pt idx="27">
                  <c:v>333.08</c:v>
                </c:pt>
                <c:pt idx="28">
                  <c:v>329.83</c:v>
                </c:pt>
                <c:pt idx="29">
                  <c:v>328.17</c:v>
                </c:pt>
                <c:pt idx="30">
                  <c:v>327.52</c:v>
                </c:pt>
                <c:pt idx="31">
                  <c:v>327.69</c:v>
                </c:pt>
                <c:pt idx="32">
                  <c:v>328.21</c:v>
                </c:pt>
                <c:pt idx="33">
                  <c:v>328.56</c:v>
                </c:pt>
                <c:pt idx="34">
                  <c:v>328.36</c:v>
                </c:pt>
                <c:pt idx="35">
                  <c:v>328.48</c:v>
                </c:pt>
                <c:pt idx="36">
                  <c:v>327.66000000000003</c:v>
                </c:pt>
                <c:pt idx="37">
                  <c:v>327.85</c:v>
                </c:pt>
                <c:pt idx="38">
                  <c:v>328.85</c:v>
                </c:pt>
                <c:pt idx="39">
                  <c:v>330.57</c:v>
                </c:pt>
                <c:pt idx="40">
                  <c:v>331.69</c:v>
                </c:pt>
                <c:pt idx="41">
                  <c:v>333.89</c:v>
                </c:pt>
                <c:pt idx="42">
                  <c:v>336.61</c:v>
                </c:pt>
                <c:pt idx="43">
                  <c:v>339.54</c:v>
                </c:pt>
                <c:pt idx="44">
                  <c:v>341.07</c:v>
                </c:pt>
                <c:pt idx="45">
                  <c:v>342.78</c:v>
                </c:pt>
                <c:pt idx="46">
                  <c:v>344.6</c:v>
                </c:pt>
                <c:pt idx="47">
                  <c:v>347.03</c:v>
                </c:pt>
                <c:pt idx="48">
                  <c:v>348.99</c:v>
                </c:pt>
                <c:pt idx="49">
                  <c:v>350.46</c:v>
                </c:pt>
                <c:pt idx="50">
                  <c:v>352.07</c:v>
                </c:pt>
                <c:pt idx="51">
                  <c:v>353.74</c:v>
                </c:pt>
                <c:pt idx="52">
                  <c:v>355.4</c:v>
                </c:pt>
                <c:pt idx="53">
                  <c:v>356.87</c:v>
                </c:pt>
                <c:pt idx="54">
                  <c:v>357.82</c:v>
                </c:pt>
                <c:pt idx="55">
                  <c:v>359.47</c:v>
                </c:pt>
                <c:pt idx="56">
                  <c:v>361.16</c:v>
                </c:pt>
                <c:pt idx="57">
                  <c:v>362.42</c:v>
                </c:pt>
                <c:pt idx="58">
                  <c:v>363.82</c:v>
                </c:pt>
                <c:pt idx="59">
                  <c:v>365.36</c:v>
                </c:pt>
                <c:pt idx="60">
                  <c:v>366.25</c:v>
                </c:pt>
                <c:pt idx="61">
                  <c:v>367.3</c:v>
                </c:pt>
                <c:pt idx="62">
                  <c:v>367.48</c:v>
                </c:pt>
                <c:pt idx="63">
                  <c:v>367.89</c:v>
                </c:pt>
                <c:pt idx="64">
                  <c:v>368.14</c:v>
                </c:pt>
                <c:pt idx="65">
                  <c:v>368.95</c:v>
                </c:pt>
                <c:pt idx="66">
                  <c:v>369.42</c:v>
                </c:pt>
                <c:pt idx="67">
                  <c:v>370.91</c:v>
                </c:pt>
                <c:pt idx="68">
                  <c:v>371.57</c:v>
                </c:pt>
                <c:pt idx="69">
                  <c:v>371.71</c:v>
                </c:pt>
                <c:pt idx="70">
                  <c:v>373.37</c:v>
                </c:pt>
                <c:pt idx="71">
                  <c:v>375.01</c:v>
                </c:pt>
                <c:pt idx="72">
                  <c:v>375.98</c:v>
                </c:pt>
                <c:pt idx="73">
                  <c:v>376.31</c:v>
                </c:pt>
                <c:pt idx="74">
                  <c:v>375.69</c:v>
                </c:pt>
                <c:pt idx="75">
                  <c:v>376.27</c:v>
                </c:pt>
                <c:pt idx="76">
                  <c:v>377.49</c:v>
                </c:pt>
                <c:pt idx="77">
                  <c:v>378.46</c:v>
                </c:pt>
                <c:pt idx="78">
                  <c:v>379.11</c:v>
                </c:pt>
                <c:pt idx="79">
                  <c:v>379.19</c:v>
                </c:pt>
                <c:pt idx="80">
                  <c:v>379.85</c:v>
                </c:pt>
                <c:pt idx="81">
                  <c:v>379.98</c:v>
                </c:pt>
                <c:pt idx="82">
                  <c:v>380.5</c:v>
                </c:pt>
                <c:pt idx="83">
                  <c:v>381.23</c:v>
                </c:pt>
                <c:pt idx="84">
                  <c:v>381.89</c:v>
                </c:pt>
                <c:pt idx="85">
                  <c:v>382.73</c:v>
                </c:pt>
                <c:pt idx="86">
                  <c:v>382.06</c:v>
                </c:pt>
                <c:pt idx="87">
                  <c:v>381.49</c:v>
                </c:pt>
                <c:pt idx="88">
                  <c:v>381.35</c:v>
                </c:pt>
                <c:pt idx="89">
                  <c:v>381.73</c:v>
                </c:pt>
                <c:pt idx="90">
                  <c:v>382.6</c:v>
                </c:pt>
                <c:pt idx="91">
                  <c:v>382.27</c:v>
                </c:pt>
                <c:pt idx="92">
                  <c:v>381.88</c:v>
                </c:pt>
                <c:pt idx="93">
                  <c:v>381.59</c:v>
                </c:pt>
                <c:pt idx="94">
                  <c:v>381.8</c:v>
                </c:pt>
                <c:pt idx="95">
                  <c:v>381.8</c:v>
                </c:pt>
                <c:pt idx="96">
                  <c:v>382.09</c:v>
                </c:pt>
                <c:pt idx="97">
                  <c:v>382.36</c:v>
                </c:pt>
                <c:pt idx="98">
                  <c:v>381.92</c:v>
                </c:pt>
                <c:pt idx="99">
                  <c:v>382.34</c:v>
                </c:pt>
                <c:pt idx="100">
                  <c:v>382.12</c:v>
                </c:pt>
                <c:pt idx="101">
                  <c:v>382.82</c:v>
                </c:pt>
                <c:pt idx="102">
                  <c:v>384.22</c:v>
                </c:pt>
                <c:pt idx="103">
                  <c:v>385.38</c:v>
                </c:pt>
                <c:pt idx="104">
                  <c:v>386.38</c:v>
                </c:pt>
                <c:pt idx="105">
                  <c:v>387.6</c:v>
                </c:pt>
                <c:pt idx="106">
                  <c:v>388.94</c:v>
                </c:pt>
                <c:pt idx="107">
                  <c:v>390.42</c:v>
                </c:pt>
                <c:pt idx="108">
                  <c:v>391.21</c:v>
                </c:pt>
                <c:pt idx="109">
                  <c:v>391.71</c:v>
                </c:pt>
                <c:pt idx="110">
                  <c:v>392.79</c:v>
                </c:pt>
                <c:pt idx="111">
                  <c:v>393.7</c:v>
                </c:pt>
                <c:pt idx="112">
                  <c:v>395.35</c:v>
                </c:pt>
                <c:pt idx="113">
                  <c:v>397.12</c:v>
                </c:pt>
                <c:pt idx="114">
                  <c:v>399.41</c:v>
                </c:pt>
                <c:pt idx="115">
                  <c:v>400.68</c:v>
                </c:pt>
                <c:pt idx="116">
                  <c:v>401.64</c:v>
                </c:pt>
                <c:pt idx="117">
                  <c:v>402.89</c:v>
                </c:pt>
                <c:pt idx="118">
                  <c:v>404.23</c:v>
                </c:pt>
                <c:pt idx="119">
                  <c:v>405.15</c:v>
                </c:pt>
                <c:pt idx="120">
                  <c:v>406.5</c:v>
                </c:pt>
                <c:pt idx="121">
                  <c:v>407.96</c:v>
                </c:pt>
                <c:pt idx="122">
                  <c:v>409.02</c:v>
                </c:pt>
                <c:pt idx="123">
                  <c:v>410.3</c:v>
                </c:pt>
                <c:pt idx="124">
                  <c:v>412.27</c:v>
                </c:pt>
                <c:pt idx="125">
                  <c:v>413.91</c:v>
                </c:pt>
                <c:pt idx="126">
                  <c:v>415.47</c:v>
                </c:pt>
                <c:pt idx="127">
                  <c:v>416.48</c:v>
                </c:pt>
                <c:pt idx="128">
                  <c:v>417.8</c:v>
                </c:pt>
                <c:pt idx="129">
                  <c:v>419.59</c:v>
                </c:pt>
                <c:pt idx="130">
                  <c:v>420.99</c:v>
                </c:pt>
                <c:pt idx="131">
                  <c:v>423.1</c:v>
                </c:pt>
                <c:pt idx="132">
                  <c:v>424.89</c:v>
                </c:pt>
                <c:pt idx="133">
                  <c:v>427.64</c:v>
                </c:pt>
                <c:pt idx="134">
                  <c:v>429.44</c:v>
                </c:pt>
                <c:pt idx="135">
                  <c:v>431.09</c:v>
                </c:pt>
                <c:pt idx="136">
                  <c:v>432.88</c:v>
                </c:pt>
                <c:pt idx="137">
                  <c:v>434.59</c:v>
                </c:pt>
                <c:pt idx="138">
                  <c:v>436.21</c:v>
                </c:pt>
                <c:pt idx="139">
                  <c:v>437.95</c:v>
                </c:pt>
                <c:pt idx="140">
                  <c:v>440.19</c:v>
                </c:pt>
                <c:pt idx="141">
                  <c:v>442.01</c:v>
                </c:pt>
                <c:pt idx="142">
                  <c:v>442.64</c:v>
                </c:pt>
                <c:pt idx="143">
                  <c:v>444.38</c:v>
                </c:pt>
                <c:pt idx="144">
                  <c:v>446.57</c:v>
                </c:pt>
                <c:pt idx="145">
                  <c:v>447.82</c:v>
                </c:pt>
                <c:pt idx="146">
                  <c:v>448.42</c:v>
                </c:pt>
                <c:pt idx="147">
                  <c:v>448.84</c:v>
                </c:pt>
                <c:pt idx="148">
                  <c:v>448.91</c:v>
                </c:pt>
                <c:pt idx="149">
                  <c:v>449.12</c:v>
                </c:pt>
                <c:pt idx="150">
                  <c:v>450.14</c:v>
                </c:pt>
                <c:pt idx="151">
                  <c:v>450.94</c:v>
                </c:pt>
                <c:pt idx="152">
                  <c:v>451.78</c:v>
                </c:pt>
                <c:pt idx="153">
                  <c:v>453.16</c:v>
                </c:pt>
                <c:pt idx="154">
                  <c:v>454.57</c:v>
                </c:pt>
                <c:pt idx="155">
                  <c:v>455.32</c:v>
                </c:pt>
                <c:pt idx="156">
                  <c:v>456.88</c:v>
                </c:pt>
                <c:pt idx="157">
                  <c:v>458.24</c:v>
                </c:pt>
                <c:pt idx="158">
                  <c:v>459.28</c:v>
                </c:pt>
                <c:pt idx="159">
                  <c:v>459.34</c:v>
                </c:pt>
                <c:pt idx="160">
                  <c:v>459.2</c:v>
                </c:pt>
                <c:pt idx="161">
                  <c:v>459.43</c:v>
                </c:pt>
                <c:pt idx="162">
                  <c:v>460.01</c:v>
                </c:pt>
                <c:pt idx="163">
                  <c:v>459.94</c:v>
                </c:pt>
                <c:pt idx="164">
                  <c:v>458.62</c:v>
                </c:pt>
                <c:pt idx="165">
                  <c:v>457.64</c:v>
                </c:pt>
                <c:pt idx="166">
                  <c:v>456.84</c:v>
                </c:pt>
                <c:pt idx="167">
                  <c:v>456.23</c:v>
                </c:pt>
                <c:pt idx="168">
                  <c:v>457.96</c:v>
                </c:pt>
                <c:pt idx="169">
                  <c:v>458.35</c:v>
                </c:pt>
                <c:pt idx="170">
                  <c:v>456.7</c:v>
                </c:pt>
                <c:pt idx="171">
                  <c:v>455.96</c:v>
                </c:pt>
                <c:pt idx="172">
                  <c:v>454.97</c:v>
                </c:pt>
                <c:pt idx="173">
                  <c:v>453.97</c:v>
                </c:pt>
                <c:pt idx="174">
                  <c:v>451.9</c:v>
                </c:pt>
                <c:pt idx="175">
                  <c:v>451.05</c:v>
                </c:pt>
                <c:pt idx="176">
                  <c:v>450.79</c:v>
                </c:pt>
                <c:pt idx="177">
                  <c:v>451.1</c:v>
                </c:pt>
                <c:pt idx="178">
                  <c:v>451.21</c:v>
                </c:pt>
                <c:pt idx="179">
                  <c:v>450.98</c:v>
                </c:pt>
                <c:pt idx="180">
                  <c:v>450.36</c:v>
                </c:pt>
                <c:pt idx="181">
                  <c:v>449.6</c:v>
                </c:pt>
                <c:pt idx="182">
                  <c:v>449.76</c:v>
                </c:pt>
                <c:pt idx="183">
                  <c:v>450.15</c:v>
                </c:pt>
                <c:pt idx="184">
                  <c:v>451.92</c:v>
                </c:pt>
                <c:pt idx="185">
                  <c:v>454.19</c:v>
                </c:pt>
                <c:pt idx="186">
                  <c:v>456.53</c:v>
                </c:pt>
                <c:pt idx="187">
                  <c:v>459.64</c:v>
                </c:pt>
                <c:pt idx="188">
                  <c:v>462.99</c:v>
                </c:pt>
                <c:pt idx="189">
                  <c:v>467.06</c:v>
                </c:pt>
                <c:pt idx="190">
                  <c:v>469.83</c:v>
                </c:pt>
                <c:pt idx="191">
                  <c:v>472.72</c:v>
                </c:pt>
                <c:pt idx="192">
                  <c:v>475.39</c:v>
                </c:pt>
                <c:pt idx="193">
                  <c:v>477.81</c:v>
                </c:pt>
                <c:pt idx="194">
                  <c:v>479.92</c:v>
                </c:pt>
                <c:pt idx="195">
                  <c:v>482.48</c:v>
                </c:pt>
                <c:pt idx="196">
                  <c:v>485.46</c:v>
                </c:pt>
                <c:pt idx="197">
                  <c:v>489.98</c:v>
                </c:pt>
                <c:pt idx="198">
                  <c:v>493.45</c:v>
                </c:pt>
                <c:pt idx="199">
                  <c:v>495</c:v>
                </c:pt>
                <c:pt idx="200">
                  <c:v>497.06</c:v>
                </c:pt>
                <c:pt idx="201">
                  <c:v>498.33</c:v>
                </c:pt>
                <c:pt idx="202">
                  <c:v>500.41</c:v>
                </c:pt>
                <c:pt idx="203">
                  <c:v>502.92</c:v>
                </c:pt>
                <c:pt idx="204">
                  <c:v>505.47</c:v>
                </c:pt>
                <c:pt idx="205">
                  <c:v>508.66</c:v>
                </c:pt>
                <c:pt idx="206">
                  <c:v>511.3</c:v>
                </c:pt>
                <c:pt idx="207">
                  <c:v>514.01</c:v>
                </c:pt>
                <c:pt idx="208">
                  <c:v>516.98</c:v>
                </c:pt>
                <c:pt idx="209">
                  <c:v>520.38</c:v>
                </c:pt>
                <c:pt idx="210">
                  <c:v>524.11</c:v>
                </c:pt>
                <c:pt idx="211">
                  <c:v>527.95000000000005</c:v>
                </c:pt>
                <c:pt idx="212">
                  <c:v>530.67999999999995</c:v>
                </c:pt>
                <c:pt idx="213">
                  <c:v>534.30999999999995</c:v>
                </c:pt>
                <c:pt idx="214">
                  <c:v>535.07000000000005</c:v>
                </c:pt>
                <c:pt idx="215">
                  <c:v>534.29</c:v>
                </c:pt>
                <c:pt idx="216">
                  <c:v>532.97</c:v>
                </c:pt>
                <c:pt idx="217">
                  <c:v>532.36</c:v>
                </c:pt>
                <c:pt idx="218">
                  <c:v>532.49</c:v>
                </c:pt>
                <c:pt idx="219">
                  <c:v>533.91999999999996</c:v>
                </c:pt>
                <c:pt idx="220">
                  <c:v>533.35</c:v>
                </c:pt>
                <c:pt idx="221">
                  <c:v>532</c:v>
                </c:pt>
                <c:pt idx="222">
                  <c:v>536.02</c:v>
                </c:pt>
                <c:pt idx="223">
                  <c:v>539.20000000000005</c:v>
                </c:pt>
                <c:pt idx="224">
                  <c:v>540.12</c:v>
                </c:pt>
                <c:pt idx="225">
                  <c:v>543.91999999999996</c:v>
                </c:pt>
                <c:pt idx="226">
                  <c:v>545.23</c:v>
                </c:pt>
                <c:pt idx="227">
                  <c:v>545.59</c:v>
                </c:pt>
                <c:pt idx="228">
                  <c:v>546.04</c:v>
                </c:pt>
                <c:pt idx="229">
                  <c:v>545.95000000000005</c:v>
                </c:pt>
                <c:pt idx="230">
                  <c:v>546.51</c:v>
                </c:pt>
                <c:pt idx="231">
                  <c:v>547.09</c:v>
                </c:pt>
                <c:pt idx="232">
                  <c:v>549.54999999999995</c:v>
                </c:pt>
                <c:pt idx="233">
                  <c:v>551.80999999999995</c:v>
                </c:pt>
                <c:pt idx="234">
                  <c:v>554.20000000000005</c:v>
                </c:pt>
                <c:pt idx="235">
                  <c:v>555.66</c:v>
                </c:pt>
                <c:pt idx="236">
                  <c:v>557.47</c:v>
                </c:pt>
                <c:pt idx="237">
                  <c:v>558.86</c:v>
                </c:pt>
                <c:pt idx="238">
                  <c:v>559.66999999999996</c:v>
                </c:pt>
                <c:pt idx="239">
                  <c:v>558.21</c:v>
                </c:pt>
                <c:pt idx="240">
                  <c:v>556.95000000000005</c:v>
                </c:pt>
                <c:pt idx="241">
                  <c:v>553.83000000000004</c:v>
                </c:pt>
                <c:pt idx="242">
                  <c:v>548.58000000000004</c:v>
                </c:pt>
                <c:pt idx="243">
                  <c:v>544.6</c:v>
                </c:pt>
                <c:pt idx="244">
                  <c:v>541.78</c:v>
                </c:pt>
                <c:pt idx="245">
                  <c:v>538.04999999999995</c:v>
                </c:pt>
                <c:pt idx="246">
                  <c:v>532.79</c:v>
                </c:pt>
                <c:pt idx="247">
                  <c:v>526.08000000000004</c:v>
                </c:pt>
                <c:pt idx="248">
                  <c:v>520.69000000000005</c:v>
                </c:pt>
                <c:pt idx="249">
                  <c:v>515.01</c:v>
                </c:pt>
                <c:pt idx="250">
                  <c:v>510</c:v>
                </c:pt>
                <c:pt idx="251">
                  <c:v>506.83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0-4B1A-BBDF-82D46005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772080"/>
        <c:axId val="1765778736"/>
      </c:lineChart>
      <c:catAx>
        <c:axId val="176577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78736"/>
        <c:crosses val="autoZero"/>
        <c:auto val="1"/>
        <c:lblAlgn val="ctr"/>
        <c:lblOffset val="100"/>
        <c:noMultiLvlLbl val="0"/>
      </c:catAx>
      <c:valAx>
        <c:axId val="17657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7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marL="0" marR="0" lvl="0" indent="0" algn="ctr" defTabSz="914400" rtl="0" eaLnBrk="1" fontAlgn="auto" latinLnBrk="0" hangingPunct="1">
        <a:lnSpc>
          <a:spcPct val="100000"/>
        </a:lnSpc>
        <a:spcBef>
          <a:spcPts val="0"/>
        </a:spcBef>
        <a:spcAft>
          <a:spcPts val="0"/>
        </a:spcAft>
        <a:buClrTx/>
        <a:buSzTx/>
        <a:buFontTx/>
        <a:buNone/>
        <a:tabLst/>
        <a:defRPr sz="1400" b="0" i="0" u="none" strike="noStrike" kern="1200" spc="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Exponential smoothing when </a:t>
            </a:r>
            <a:r>
              <a:rPr lang="el-GR" sz="1400" b="0" i="0" baseline="0">
                <a:effectLst/>
              </a:rPr>
              <a:t>α</a:t>
            </a:r>
            <a:r>
              <a:rPr lang="en-US" sz="1400" b="0" i="0" baseline="0">
                <a:effectLst/>
              </a:rPr>
              <a:t> = 0.55</a:t>
            </a:r>
            <a:r>
              <a:rPr lang="en-IN" sz="1400" b="0" i="0" baseline="0">
                <a:effectLst/>
              </a:rPr>
              <a:t> 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(COST)'!$AY$1</c:f>
              <c:strCache>
                <c:ptCount val="1"/>
                <c:pt idx="0">
                  <c:v>COST closing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 (COST)'!$AY$2:$AY$258</c:f>
              <c:numCache>
                <c:formatCode>General</c:formatCode>
                <c:ptCount val="257"/>
                <c:pt idx="0">
                  <c:v>356.39001500000001</c:v>
                </c:pt>
                <c:pt idx="1">
                  <c:v>357.05999800000001</c:v>
                </c:pt>
                <c:pt idx="2">
                  <c:v>352.42999300000002</c:v>
                </c:pt>
                <c:pt idx="3">
                  <c:v>350.51998900000001</c:v>
                </c:pt>
                <c:pt idx="4">
                  <c:v>355.57998700000002</c:v>
                </c:pt>
                <c:pt idx="5">
                  <c:v>355.209991</c:v>
                </c:pt>
                <c:pt idx="6">
                  <c:v>355.85000600000001</c:v>
                </c:pt>
                <c:pt idx="7">
                  <c:v>355.17001299999998</c:v>
                </c:pt>
                <c:pt idx="8">
                  <c:v>359.82998700000002</c:v>
                </c:pt>
                <c:pt idx="9">
                  <c:v>359.55999800000001</c:v>
                </c:pt>
                <c:pt idx="10">
                  <c:v>356.11999500000002</c:v>
                </c:pt>
                <c:pt idx="11">
                  <c:v>352.20001200000002</c:v>
                </c:pt>
                <c:pt idx="12">
                  <c:v>352.75</c:v>
                </c:pt>
                <c:pt idx="13">
                  <c:v>354</c:v>
                </c:pt>
                <c:pt idx="14">
                  <c:v>358.040009</c:v>
                </c:pt>
                <c:pt idx="15">
                  <c:v>356.92001299999998</c:v>
                </c:pt>
                <c:pt idx="16">
                  <c:v>354.76998900000001</c:v>
                </c:pt>
                <c:pt idx="17">
                  <c:v>350.209991</c:v>
                </c:pt>
                <c:pt idx="18">
                  <c:v>342.14999399999999</c:v>
                </c:pt>
                <c:pt idx="19">
                  <c:v>340.70001200000002</c:v>
                </c:pt>
                <c:pt idx="20">
                  <c:v>333.89999399999999</c:v>
                </c:pt>
                <c:pt idx="21">
                  <c:v>331</c:v>
                </c:pt>
                <c:pt idx="22">
                  <c:v>331.76998900000001</c:v>
                </c:pt>
                <c:pt idx="23">
                  <c:v>328.459991</c:v>
                </c:pt>
                <c:pt idx="24">
                  <c:v>323.92001299999998</c:v>
                </c:pt>
                <c:pt idx="25">
                  <c:v>319.040009</c:v>
                </c:pt>
                <c:pt idx="26">
                  <c:v>317.32000699999998</c:v>
                </c:pt>
                <c:pt idx="27">
                  <c:v>311.42001299999998</c:v>
                </c:pt>
                <c:pt idx="28">
                  <c:v>318.77999899999998</c:v>
                </c:pt>
                <c:pt idx="29">
                  <c:v>323.82998700000002</c:v>
                </c:pt>
                <c:pt idx="30">
                  <c:v>328.64999399999999</c:v>
                </c:pt>
                <c:pt idx="31">
                  <c:v>331.14001500000001</c:v>
                </c:pt>
                <c:pt idx="32">
                  <c:v>330.51001000000002</c:v>
                </c:pt>
                <c:pt idx="33">
                  <c:v>327.25</c:v>
                </c:pt>
                <c:pt idx="34">
                  <c:v>329.19000199999999</c:v>
                </c:pt>
                <c:pt idx="35">
                  <c:v>322.98001099999999</c:v>
                </c:pt>
                <c:pt idx="36">
                  <c:v>328.91000400000001</c:v>
                </c:pt>
                <c:pt idx="37">
                  <c:v>334.48998999999998</c:v>
                </c:pt>
                <c:pt idx="38">
                  <c:v>340.33999599999999</c:v>
                </c:pt>
                <c:pt idx="39">
                  <c:v>338.040009</c:v>
                </c:pt>
                <c:pt idx="40">
                  <c:v>346.33999599999999</c:v>
                </c:pt>
                <c:pt idx="41">
                  <c:v>352.01998900000001</c:v>
                </c:pt>
                <c:pt idx="42">
                  <c:v>356.14999399999999</c:v>
                </c:pt>
                <c:pt idx="43">
                  <c:v>349.75</c:v>
                </c:pt>
                <c:pt idx="44">
                  <c:v>352.48001099999999</c:v>
                </c:pt>
                <c:pt idx="45">
                  <c:v>354.94000199999999</c:v>
                </c:pt>
                <c:pt idx="46">
                  <c:v>360.82000699999998</c:v>
                </c:pt>
                <c:pt idx="47">
                  <c:v>360.11999500000002</c:v>
                </c:pt>
                <c:pt idx="48">
                  <c:v>358.80999800000001</c:v>
                </c:pt>
                <c:pt idx="49">
                  <c:v>361.22000100000002</c:v>
                </c:pt>
                <c:pt idx="50">
                  <c:v>363.209991</c:v>
                </c:pt>
                <c:pt idx="51">
                  <c:v>364.80999800000001</c:v>
                </c:pt>
                <c:pt idx="52">
                  <c:v>365.209991</c:v>
                </c:pt>
                <c:pt idx="53">
                  <c:v>363.17001299999998</c:v>
                </c:pt>
                <c:pt idx="54">
                  <c:v>368.79998799999998</c:v>
                </c:pt>
                <c:pt idx="55">
                  <c:v>370.72000100000002</c:v>
                </c:pt>
                <c:pt idx="56">
                  <c:v>369.54998799999998</c:v>
                </c:pt>
                <c:pt idx="57">
                  <c:v>371.73001099999999</c:v>
                </c:pt>
                <c:pt idx="58">
                  <c:v>374.08999599999999</c:v>
                </c:pt>
                <c:pt idx="59">
                  <c:v>371.26001000000002</c:v>
                </c:pt>
                <c:pt idx="60">
                  <c:v>373.27999899999998</c:v>
                </c:pt>
                <c:pt idx="61">
                  <c:v>368.51998900000001</c:v>
                </c:pt>
                <c:pt idx="62">
                  <c:v>370.209991</c:v>
                </c:pt>
                <c:pt idx="63">
                  <c:v>369.58999599999999</c:v>
                </c:pt>
                <c:pt idx="64">
                  <c:v>373.540009</c:v>
                </c:pt>
                <c:pt idx="65">
                  <c:v>372.08999599999999</c:v>
                </c:pt>
                <c:pt idx="66">
                  <c:v>379.32000699999998</c:v>
                </c:pt>
                <c:pt idx="67">
                  <c:v>375.290009</c:v>
                </c:pt>
                <c:pt idx="68">
                  <c:v>372.5</c:v>
                </c:pt>
                <c:pt idx="69">
                  <c:v>382.76001000000002</c:v>
                </c:pt>
                <c:pt idx="70">
                  <c:v>384.32000699999998</c:v>
                </c:pt>
                <c:pt idx="71">
                  <c:v>381.48001099999999</c:v>
                </c:pt>
                <c:pt idx="72">
                  <c:v>378.17999300000002</c:v>
                </c:pt>
                <c:pt idx="73">
                  <c:v>372.20001200000002</c:v>
                </c:pt>
                <c:pt idx="74">
                  <c:v>379.52999899999998</c:v>
                </c:pt>
                <c:pt idx="75">
                  <c:v>384.42001299999998</c:v>
                </c:pt>
                <c:pt idx="76">
                  <c:v>383.959991</c:v>
                </c:pt>
                <c:pt idx="77">
                  <c:v>382.80999800000001</c:v>
                </c:pt>
                <c:pt idx="78">
                  <c:v>379.66000400000001</c:v>
                </c:pt>
                <c:pt idx="79">
                  <c:v>383.57998700000002</c:v>
                </c:pt>
                <c:pt idx="80">
                  <c:v>380.72000100000002</c:v>
                </c:pt>
                <c:pt idx="81">
                  <c:v>383.45001200000002</c:v>
                </c:pt>
                <c:pt idx="82">
                  <c:v>385.38000499999998</c:v>
                </c:pt>
                <c:pt idx="83">
                  <c:v>385.61999500000002</c:v>
                </c:pt>
                <c:pt idx="84">
                  <c:v>387.5</c:v>
                </c:pt>
                <c:pt idx="85">
                  <c:v>378.26998900000001</c:v>
                </c:pt>
                <c:pt idx="86">
                  <c:v>378.23001099999999</c:v>
                </c:pt>
                <c:pt idx="87">
                  <c:v>380.58999599999999</c:v>
                </c:pt>
                <c:pt idx="88">
                  <c:v>383.86999500000002</c:v>
                </c:pt>
                <c:pt idx="89">
                  <c:v>387.51998900000001</c:v>
                </c:pt>
                <c:pt idx="90">
                  <c:v>380.39999399999999</c:v>
                </c:pt>
                <c:pt idx="91">
                  <c:v>379.70001200000002</c:v>
                </c:pt>
                <c:pt idx="92">
                  <c:v>379.959991</c:v>
                </c:pt>
                <c:pt idx="93">
                  <c:v>383.01001000000002</c:v>
                </c:pt>
                <c:pt idx="94">
                  <c:v>381.82998700000002</c:v>
                </c:pt>
                <c:pt idx="95">
                  <c:v>383.76001000000002</c:v>
                </c:pt>
                <c:pt idx="96">
                  <c:v>383.91000400000001</c:v>
                </c:pt>
                <c:pt idx="97">
                  <c:v>379.41000400000001</c:v>
                </c:pt>
                <c:pt idx="98">
                  <c:v>384.75</c:v>
                </c:pt>
                <c:pt idx="99">
                  <c:v>380.88000499999998</c:v>
                </c:pt>
                <c:pt idx="100">
                  <c:v>386.79998799999998</c:v>
                </c:pt>
                <c:pt idx="101">
                  <c:v>392.17999300000002</c:v>
                </c:pt>
                <c:pt idx="102">
                  <c:v>391.97000100000002</c:v>
                </c:pt>
                <c:pt idx="103">
                  <c:v>392.07000699999998</c:v>
                </c:pt>
                <c:pt idx="104">
                  <c:v>394.51001000000002</c:v>
                </c:pt>
                <c:pt idx="105">
                  <c:v>396.540009</c:v>
                </c:pt>
                <c:pt idx="106">
                  <c:v>398.790009</c:v>
                </c:pt>
                <c:pt idx="107">
                  <c:v>395.67001299999998</c:v>
                </c:pt>
                <c:pt idx="108">
                  <c:v>394.52999899999998</c:v>
                </c:pt>
                <c:pt idx="109">
                  <c:v>398.94000199999999</c:v>
                </c:pt>
                <c:pt idx="110">
                  <c:v>398.85998499999999</c:v>
                </c:pt>
                <c:pt idx="111">
                  <c:v>404.67999300000002</c:v>
                </c:pt>
                <c:pt idx="112">
                  <c:v>407.14999399999999</c:v>
                </c:pt>
                <c:pt idx="113">
                  <c:v>412.36999500000002</c:v>
                </c:pt>
                <c:pt idx="114">
                  <c:v>407.88000499999998</c:v>
                </c:pt>
                <c:pt idx="115">
                  <c:v>407.05999800000001</c:v>
                </c:pt>
                <c:pt idx="116">
                  <c:v>409.95001200000002</c:v>
                </c:pt>
                <c:pt idx="117">
                  <c:v>411.82000699999998</c:v>
                </c:pt>
                <c:pt idx="118">
                  <c:v>410.36999500000002</c:v>
                </c:pt>
                <c:pt idx="119">
                  <c:v>414.14999399999999</c:v>
                </c:pt>
                <c:pt idx="120">
                  <c:v>416.23998999999998</c:v>
                </c:pt>
                <c:pt idx="121">
                  <c:v>415.01001000000002</c:v>
                </c:pt>
                <c:pt idx="122">
                  <c:v>417.540009</c:v>
                </c:pt>
                <c:pt idx="123">
                  <c:v>423.42999300000002</c:v>
                </c:pt>
                <c:pt idx="124">
                  <c:v>423.23001099999999</c:v>
                </c:pt>
                <c:pt idx="125">
                  <c:v>424.33999599999999</c:v>
                </c:pt>
                <c:pt idx="126">
                  <c:v>422.22000100000002</c:v>
                </c:pt>
                <c:pt idx="127">
                  <c:v>425.27999899999998</c:v>
                </c:pt>
                <c:pt idx="128">
                  <c:v>429.72000100000002</c:v>
                </c:pt>
                <c:pt idx="129">
                  <c:v>428.92001299999998</c:v>
                </c:pt>
                <c:pt idx="130">
                  <c:v>435.07000699999998</c:v>
                </c:pt>
                <c:pt idx="131">
                  <c:v>435.040009</c:v>
                </c:pt>
                <c:pt idx="132">
                  <c:v>443.19000199999999</c:v>
                </c:pt>
                <c:pt idx="133">
                  <c:v>439.63000499999998</c:v>
                </c:pt>
                <c:pt idx="134">
                  <c:v>440.47000100000002</c:v>
                </c:pt>
                <c:pt idx="135">
                  <c:v>443.02999899999998</c:v>
                </c:pt>
                <c:pt idx="136">
                  <c:v>444.29998799999998</c:v>
                </c:pt>
                <c:pt idx="137">
                  <c:v>445.35998499999999</c:v>
                </c:pt>
                <c:pt idx="138">
                  <c:v>447.82000699999998</c:v>
                </c:pt>
                <c:pt idx="139">
                  <c:v>452.85998499999999</c:v>
                </c:pt>
                <c:pt idx="140">
                  <c:v>452.33999599999999</c:v>
                </c:pt>
                <c:pt idx="141">
                  <c:v>446.209991</c:v>
                </c:pt>
                <c:pt idx="142">
                  <c:v>454.26001000000002</c:v>
                </c:pt>
                <c:pt idx="143">
                  <c:v>458.98998999999998</c:v>
                </c:pt>
                <c:pt idx="144">
                  <c:v>454.92999300000002</c:v>
                </c:pt>
                <c:pt idx="145">
                  <c:v>451.790009</c:v>
                </c:pt>
                <c:pt idx="146">
                  <c:v>451.23001099999999</c:v>
                </c:pt>
                <c:pt idx="147">
                  <c:v>449.30999800000001</c:v>
                </c:pt>
                <c:pt idx="148">
                  <c:v>450.33999599999999</c:v>
                </c:pt>
                <c:pt idx="149">
                  <c:v>455.92999300000002</c:v>
                </c:pt>
                <c:pt idx="150">
                  <c:v>455.48998999999998</c:v>
                </c:pt>
                <c:pt idx="151">
                  <c:v>456.51998900000001</c:v>
                </c:pt>
                <c:pt idx="152">
                  <c:v>460.97000100000002</c:v>
                </c:pt>
                <c:pt idx="153">
                  <c:v>462.54998799999998</c:v>
                </c:pt>
                <c:pt idx="154">
                  <c:v>459.60000600000001</c:v>
                </c:pt>
                <c:pt idx="155">
                  <c:v>465.70001200000002</c:v>
                </c:pt>
                <c:pt idx="156">
                  <c:v>465.94000199999999</c:v>
                </c:pt>
                <c:pt idx="157">
                  <c:v>465.16000400000001</c:v>
                </c:pt>
                <c:pt idx="158">
                  <c:v>459.66000400000001</c:v>
                </c:pt>
                <c:pt idx="159">
                  <c:v>458.41000400000001</c:v>
                </c:pt>
                <c:pt idx="160">
                  <c:v>460.73001099999999</c:v>
                </c:pt>
                <c:pt idx="161">
                  <c:v>463.30999800000001</c:v>
                </c:pt>
                <c:pt idx="162">
                  <c:v>459.51001000000002</c:v>
                </c:pt>
                <c:pt idx="163">
                  <c:v>451.14001500000001</c:v>
                </c:pt>
                <c:pt idx="164">
                  <c:v>452.10998499999999</c:v>
                </c:pt>
                <c:pt idx="165">
                  <c:v>452.32998700000002</c:v>
                </c:pt>
                <c:pt idx="166">
                  <c:v>452.77999899999998</c:v>
                </c:pt>
                <c:pt idx="167">
                  <c:v>467.75</c:v>
                </c:pt>
                <c:pt idx="168">
                  <c:v>460.55999800000001</c:v>
                </c:pt>
                <c:pt idx="169">
                  <c:v>447.35000600000001</c:v>
                </c:pt>
                <c:pt idx="170">
                  <c:v>451.790009</c:v>
                </c:pt>
                <c:pt idx="171">
                  <c:v>449.35000600000001</c:v>
                </c:pt>
                <c:pt idx="172">
                  <c:v>448.32998700000002</c:v>
                </c:pt>
                <c:pt idx="173">
                  <c:v>440.14001500000001</c:v>
                </c:pt>
                <c:pt idx="174">
                  <c:v>446.23998999999998</c:v>
                </c:pt>
                <c:pt idx="175">
                  <c:v>449.33999599999999</c:v>
                </c:pt>
                <c:pt idx="176">
                  <c:v>452.86999500000002</c:v>
                </c:pt>
                <c:pt idx="177">
                  <c:v>451.85000600000001</c:v>
                </c:pt>
                <c:pt idx="178">
                  <c:v>449.70001200000002</c:v>
                </c:pt>
                <c:pt idx="179">
                  <c:v>446.86999500000002</c:v>
                </c:pt>
                <c:pt idx="180">
                  <c:v>445.29998799999998</c:v>
                </c:pt>
                <c:pt idx="181">
                  <c:v>450.66000400000001</c:v>
                </c:pt>
                <c:pt idx="182">
                  <c:v>452.39001500000001</c:v>
                </c:pt>
                <c:pt idx="183">
                  <c:v>461.95001200000002</c:v>
                </c:pt>
                <c:pt idx="184">
                  <c:v>467.07998700000002</c:v>
                </c:pt>
                <c:pt idx="185">
                  <c:v>469.76998900000001</c:v>
                </c:pt>
                <c:pt idx="186">
                  <c:v>477.23001099999999</c:v>
                </c:pt>
                <c:pt idx="187">
                  <c:v>481.98998999999998</c:v>
                </c:pt>
                <c:pt idx="188">
                  <c:v>490.10000600000001</c:v>
                </c:pt>
                <c:pt idx="189">
                  <c:v>485.52999899999998</c:v>
                </c:pt>
                <c:pt idx="190">
                  <c:v>489.10998499999999</c:v>
                </c:pt>
                <c:pt idx="191">
                  <c:v>490.52999899999998</c:v>
                </c:pt>
                <c:pt idx="192">
                  <c:v>491.540009</c:v>
                </c:pt>
                <c:pt idx="193">
                  <c:v>491.86999500000002</c:v>
                </c:pt>
                <c:pt idx="194">
                  <c:v>496.98998999999998</c:v>
                </c:pt>
                <c:pt idx="195">
                  <c:v>502.32998700000002</c:v>
                </c:pt>
                <c:pt idx="196">
                  <c:v>515.61999500000002</c:v>
                </c:pt>
                <c:pt idx="197">
                  <c:v>513.11999500000002</c:v>
                </c:pt>
                <c:pt idx="198">
                  <c:v>503.80999800000001</c:v>
                </c:pt>
                <c:pt idx="199">
                  <c:v>508.709991</c:v>
                </c:pt>
                <c:pt idx="200">
                  <c:v>505.51001000000002</c:v>
                </c:pt>
                <c:pt idx="201">
                  <c:v>512.17999299999997</c:v>
                </c:pt>
                <c:pt idx="202">
                  <c:v>517.169983</c:v>
                </c:pt>
                <c:pt idx="203">
                  <c:v>519.89001499999995</c:v>
                </c:pt>
                <c:pt idx="204">
                  <c:v>526.71997099999999</c:v>
                </c:pt>
                <c:pt idx="205">
                  <c:v>526.28997800000002</c:v>
                </c:pt>
                <c:pt idx="206">
                  <c:v>529.36999500000002</c:v>
                </c:pt>
                <c:pt idx="207">
                  <c:v>533.78997800000002</c:v>
                </c:pt>
                <c:pt idx="208">
                  <c:v>539.65002400000003</c:v>
                </c:pt>
                <c:pt idx="209">
                  <c:v>545.26000999999997</c:v>
                </c:pt>
                <c:pt idx="210">
                  <c:v>549.72997999999995</c:v>
                </c:pt>
                <c:pt idx="211">
                  <c:v>546.13000499999998</c:v>
                </c:pt>
                <c:pt idx="212">
                  <c:v>554.88000499999998</c:v>
                </c:pt>
                <c:pt idx="213">
                  <c:v>539.38000499999998</c:v>
                </c:pt>
                <c:pt idx="214">
                  <c:v>529.84002699999996</c:v>
                </c:pt>
                <c:pt idx="215">
                  <c:v>525.51000999999997</c:v>
                </c:pt>
                <c:pt idx="216">
                  <c:v>528.92999299999997</c:v>
                </c:pt>
                <c:pt idx="217">
                  <c:v>533.20001200000002</c:v>
                </c:pt>
                <c:pt idx="218">
                  <c:v>542.02002000000005</c:v>
                </c:pt>
                <c:pt idx="219">
                  <c:v>530.10998500000005</c:v>
                </c:pt>
                <c:pt idx="220">
                  <c:v>524.330017</c:v>
                </c:pt>
                <c:pt idx="221">
                  <c:v>558.82000700000003</c:v>
                </c:pt>
                <c:pt idx="222">
                  <c:v>557.21997099999999</c:v>
                </c:pt>
                <c:pt idx="223">
                  <c:v>545.34002699999996</c:v>
                </c:pt>
                <c:pt idx="224">
                  <c:v>565.47997999999995</c:v>
                </c:pt>
                <c:pt idx="225">
                  <c:v>552.63000499999998</c:v>
                </c:pt>
                <c:pt idx="226">
                  <c:v>547.60998500000005</c:v>
                </c:pt>
                <c:pt idx="227">
                  <c:v>548.55999799999995</c:v>
                </c:pt>
                <c:pt idx="228">
                  <c:v>545.42999299999997</c:v>
                </c:pt>
                <c:pt idx="229">
                  <c:v>549.669983</c:v>
                </c:pt>
                <c:pt idx="230">
                  <c:v>550.36999500000002</c:v>
                </c:pt>
                <c:pt idx="231">
                  <c:v>563.46997099999999</c:v>
                </c:pt>
                <c:pt idx="232">
                  <c:v>564.64001499999995</c:v>
                </c:pt>
                <c:pt idx="233">
                  <c:v>567.77002000000005</c:v>
                </c:pt>
                <c:pt idx="234">
                  <c:v>563.90997300000004</c:v>
                </c:pt>
                <c:pt idx="235">
                  <c:v>567.70001200000002</c:v>
                </c:pt>
                <c:pt idx="236">
                  <c:v>566.71002199999998</c:v>
                </c:pt>
                <c:pt idx="237">
                  <c:v>564.22997999999995</c:v>
                </c:pt>
                <c:pt idx="238">
                  <c:v>549.919983</c:v>
                </c:pt>
                <c:pt idx="239">
                  <c:v>549.79998799999998</c:v>
                </c:pt>
                <c:pt idx="240">
                  <c:v>536.17999299999997</c:v>
                </c:pt>
                <c:pt idx="241">
                  <c:v>518.79998799999998</c:v>
                </c:pt>
                <c:pt idx="242">
                  <c:v>522.03002900000001</c:v>
                </c:pt>
                <c:pt idx="243">
                  <c:v>525.79998799999998</c:v>
                </c:pt>
                <c:pt idx="244">
                  <c:v>516.88000499999998</c:v>
                </c:pt>
                <c:pt idx="245">
                  <c:v>502.98998999999998</c:v>
                </c:pt>
                <c:pt idx="246">
                  <c:v>488.07000699999998</c:v>
                </c:pt>
                <c:pt idx="247">
                  <c:v>490.16000400000001</c:v>
                </c:pt>
                <c:pt idx="248">
                  <c:v>482.82000699999998</c:v>
                </c:pt>
                <c:pt idx="249">
                  <c:v>481.60998499999999</c:v>
                </c:pt>
                <c:pt idx="250">
                  <c:v>488.89999399999999</c:v>
                </c:pt>
                <c:pt idx="251">
                  <c:v>477.32000699999998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9-47D1-B421-71017603195F}"/>
            </c:ext>
          </c:extLst>
        </c:ser>
        <c:ser>
          <c:idx val="1"/>
          <c:order val="1"/>
          <c:tx>
            <c:strRef>
              <c:f>'Part 1 (COST)'!$BB$1</c:f>
              <c:strCache>
                <c:ptCount val="1"/>
                <c:pt idx="0">
                  <c:v>Forecast α = 0.55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 (COST)'!$BB$2:$BB$258</c:f>
              <c:numCache>
                <c:formatCode>General</c:formatCode>
                <c:ptCount val="257"/>
                <c:pt idx="0">
                  <c:v>356.39001500000001</c:v>
                </c:pt>
                <c:pt idx="1">
                  <c:v>356.39</c:v>
                </c:pt>
                <c:pt idx="2">
                  <c:v>356.76</c:v>
                </c:pt>
                <c:pt idx="3">
                  <c:v>354.38</c:v>
                </c:pt>
                <c:pt idx="4">
                  <c:v>352.26</c:v>
                </c:pt>
                <c:pt idx="5">
                  <c:v>354.09</c:v>
                </c:pt>
                <c:pt idx="6">
                  <c:v>354.71</c:v>
                </c:pt>
                <c:pt idx="7">
                  <c:v>355.34</c:v>
                </c:pt>
                <c:pt idx="8">
                  <c:v>355.25</c:v>
                </c:pt>
                <c:pt idx="9">
                  <c:v>357.77</c:v>
                </c:pt>
                <c:pt idx="10">
                  <c:v>358.75</c:v>
                </c:pt>
                <c:pt idx="11">
                  <c:v>357.3</c:v>
                </c:pt>
                <c:pt idx="12">
                  <c:v>354.5</c:v>
                </c:pt>
                <c:pt idx="13">
                  <c:v>353.54</c:v>
                </c:pt>
                <c:pt idx="14">
                  <c:v>353.79</c:v>
                </c:pt>
                <c:pt idx="15">
                  <c:v>356.13</c:v>
                </c:pt>
                <c:pt idx="16">
                  <c:v>356.56</c:v>
                </c:pt>
                <c:pt idx="17">
                  <c:v>355.58</c:v>
                </c:pt>
                <c:pt idx="18">
                  <c:v>352.63</c:v>
                </c:pt>
                <c:pt idx="19">
                  <c:v>346.87</c:v>
                </c:pt>
                <c:pt idx="20">
                  <c:v>343.48</c:v>
                </c:pt>
                <c:pt idx="21">
                  <c:v>338.21</c:v>
                </c:pt>
                <c:pt idx="22">
                  <c:v>334.24</c:v>
                </c:pt>
                <c:pt idx="23">
                  <c:v>332.88</c:v>
                </c:pt>
                <c:pt idx="24">
                  <c:v>330.45</c:v>
                </c:pt>
                <c:pt idx="25">
                  <c:v>326.86</c:v>
                </c:pt>
                <c:pt idx="26">
                  <c:v>322.56</c:v>
                </c:pt>
                <c:pt idx="27">
                  <c:v>319.68</c:v>
                </c:pt>
                <c:pt idx="28">
                  <c:v>315.14</c:v>
                </c:pt>
                <c:pt idx="29">
                  <c:v>317.14</c:v>
                </c:pt>
                <c:pt idx="30">
                  <c:v>320.82</c:v>
                </c:pt>
                <c:pt idx="31">
                  <c:v>325.13</c:v>
                </c:pt>
                <c:pt idx="32">
                  <c:v>328.44</c:v>
                </c:pt>
                <c:pt idx="33">
                  <c:v>329.58</c:v>
                </c:pt>
                <c:pt idx="34">
                  <c:v>328.3</c:v>
                </c:pt>
                <c:pt idx="35">
                  <c:v>328.79</c:v>
                </c:pt>
                <c:pt idx="36">
                  <c:v>325.58999999999997</c:v>
                </c:pt>
                <c:pt idx="37">
                  <c:v>327.42</c:v>
                </c:pt>
                <c:pt idx="38">
                  <c:v>331.31</c:v>
                </c:pt>
                <c:pt idx="39">
                  <c:v>336.28</c:v>
                </c:pt>
                <c:pt idx="40">
                  <c:v>337.25</c:v>
                </c:pt>
                <c:pt idx="41">
                  <c:v>342.25</c:v>
                </c:pt>
                <c:pt idx="42">
                  <c:v>347.62</c:v>
                </c:pt>
                <c:pt idx="43">
                  <c:v>352.31</c:v>
                </c:pt>
                <c:pt idx="44">
                  <c:v>350.9</c:v>
                </c:pt>
                <c:pt idx="45">
                  <c:v>351.77</c:v>
                </c:pt>
                <c:pt idx="46">
                  <c:v>353.51</c:v>
                </c:pt>
                <c:pt idx="47">
                  <c:v>357.53</c:v>
                </c:pt>
                <c:pt idx="48">
                  <c:v>358.95</c:v>
                </c:pt>
                <c:pt idx="49">
                  <c:v>358.87</c:v>
                </c:pt>
                <c:pt idx="50">
                  <c:v>360.16</c:v>
                </c:pt>
                <c:pt idx="51">
                  <c:v>361.84</c:v>
                </c:pt>
                <c:pt idx="52">
                  <c:v>363.47</c:v>
                </c:pt>
                <c:pt idx="53">
                  <c:v>364.43</c:v>
                </c:pt>
                <c:pt idx="54">
                  <c:v>363.74</c:v>
                </c:pt>
                <c:pt idx="55">
                  <c:v>366.52</c:v>
                </c:pt>
                <c:pt idx="56">
                  <c:v>368.83</c:v>
                </c:pt>
                <c:pt idx="57">
                  <c:v>369.23</c:v>
                </c:pt>
                <c:pt idx="58">
                  <c:v>370.61</c:v>
                </c:pt>
                <c:pt idx="59">
                  <c:v>372.52</c:v>
                </c:pt>
                <c:pt idx="60">
                  <c:v>371.83</c:v>
                </c:pt>
                <c:pt idx="61">
                  <c:v>372.63</c:v>
                </c:pt>
                <c:pt idx="62">
                  <c:v>370.37</c:v>
                </c:pt>
                <c:pt idx="63">
                  <c:v>370.28</c:v>
                </c:pt>
                <c:pt idx="64">
                  <c:v>369.9</c:v>
                </c:pt>
                <c:pt idx="65">
                  <c:v>371.9</c:v>
                </c:pt>
                <c:pt idx="66">
                  <c:v>372</c:v>
                </c:pt>
                <c:pt idx="67">
                  <c:v>376.03</c:v>
                </c:pt>
                <c:pt idx="68">
                  <c:v>375.62</c:v>
                </c:pt>
                <c:pt idx="69">
                  <c:v>373.9</c:v>
                </c:pt>
                <c:pt idx="70">
                  <c:v>378.77</c:v>
                </c:pt>
                <c:pt idx="71">
                  <c:v>381.82</c:v>
                </c:pt>
                <c:pt idx="72">
                  <c:v>381.63</c:v>
                </c:pt>
                <c:pt idx="73">
                  <c:v>379.73</c:v>
                </c:pt>
                <c:pt idx="74">
                  <c:v>375.59</c:v>
                </c:pt>
                <c:pt idx="75">
                  <c:v>377.76</c:v>
                </c:pt>
                <c:pt idx="76">
                  <c:v>381.42</c:v>
                </c:pt>
                <c:pt idx="77">
                  <c:v>382.82</c:v>
                </c:pt>
                <c:pt idx="78">
                  <c:v>382.81</c:v>
                </c:pt>
                <c:pt idx="79">
                  <c:v>381.08</c:v>
                </c:pt>
                <c:pt idx="80">
                  <c:v>382.45</c:v>
                </c:pt>
                <c:pt idx="81">
                  <c:v>381.5</c:v>
                </c:pt>
                <c:pt idx="82">
                  <c:v>382.57</c:v>
                </c:pt>
                <c:pt idx="83">
                  <c:v>384.12</c:v>
                </c:pt>
                <c:pt idx="84">
                  <c:v>384.94</c:v>
                </c:pt>
                <c:pt idx="85">
                  <c:v>386.35</c:v>
                </c:pt>
                <c:pt idx="86">
                  <c:v>381.91</c:v>
                </c:pt>
                <c:pt idx="87">
                  <c:v>379.89</c:v>
                </c:pt>
                <c:pt idx="88">
                  <c:v>380.27</c:v>
                </c:pt>
                <c:pt idx="89">
                  <c:v>382.25</c:v>
                </c:pt>
                <c:pt idx="90">
                  <c:v>385.15</c:v>
                </c:pt>
                <c:pt idx="91">
                  <c:v>382.54</c:v>
                </c:pt>
                <c:pt idx="92">
                  <c:v>380.98</c:v>
                </c:pt>
                <c:pt idx="93">
                  <c:v>380.42</c:v>
                </c:pt>
                <c:pt idx="94">
                  <c:v>381.84</c:v>
                </c:pt>
                <c:pt idx="95">
                  <c:v>381.83</c:v>
                </c:pt>
                <c:pt idx="96">
                  <c:v>382.89</c:v>
                </c:pt>
                <c:pt idx="97">
                  <c:v>383.45</c:v>
                </c:pt>
                <c:pt idx="98">
                  <c:v>381.23</c:v>
                </c:pt>
                <c:pt idx="99">
                  <c:v>383.17</c:v>
                </c:pt>
                <c:pt idx="100">
                  <c:v>381.91</c:v>
                </c:pt>
                <c:pt idx="101">
                  <c:v>384.6</c:v>
                </c:pt>
                <c:pt idx="102">
                  <c:v>388.77</c:v>
                </c:pt>
                <c:pt idx="103">
                  <c:v>390.53</c:v>
                </c:pt>
                <c:pt idx="104">
                  <c:v>391.38</c:v>
                </c:pt>
                <c:pt idx="105">
                  <c:v>393.1</c:v>
                </c:pt>
                <c:pt idx="106">
                  <c:v>394.99</c:v>
                </c:pt>
                <c:pt idx="107">
                  <c:v>397.08</c:v>
                </c:pt>
                <c:pt idx="108">
                  <c:v>396.3</c:v>
                </c:pt>
                <c:pt idx="109">
                  <c:v>395.33</c:v>
                </c:pt>
                <c:pt idx="110">
                  <c:v>397.32</c:v>
                </c:pt>
                <c:pt idx="111">
                  <c:v>398.17</c:v>
                </c:pt>
                <c:pt idx="112">
                  <c:v>401.75</c:v>
                </c:pt>
                <c:pt idx="113">
                  <c:v>404.72</c:v>
                </c:pt>
                <c:pt idx="114">
                  <c:v>408.93</c:v>
                </c:pt>
                <c:pt idx="115">
                  <c:v>408.35</c:v>
                </c:pt>
                <c:pt idx="116">
                  <c:v>407.64</c:v>
                </c:pt>
                <c:pt idx="117">
                  <c:v>408.91</c:v>
                </c:pt>
                <c:pt idx="118">
                  <c:v>410.51</c:v>
                </c:pt>
                <c:pt idx="119">
                  <c:v>410.43</c:v>
                </c:pt>
                <c:pt idx="120">
                  <c:v>412.48</c:v>
                </c:pt>
                <c:pt idx="121">
                  <c:v>414.55</c:v>
                </c:pt>
                <c:pt idx="122">
                  <c:v>414.8</c:v>
                </c:pt>
                <c:pt idx="123">
                  <c:v>416.31</c:v>
                </c:pt>
                <c:pt idx="124">
                  <c:v>420.23</c:v>
                </c:pt>
                <c:pt idx="125">
                  <c:v>421.88</c:v>
                </c:pt>
                <c:pt idx="126">
                  <c:v>423.23</c:v>
                </c:pt>
                <c:pt idx="127">
                  <c:v>422.67</c:v>
                </c:pt>
                <c:pt idx="128">
                  <c:v>424.11</c:v>
                </c:pt>
                <c:pt idx="129">
                  <c:v>427.2</c:v>
                </c:pt>
                <c:pt idx="130">
                  <c:v>428.15</c:v>
                </c:pt>
                <c:pt idx="131">
                  <c:v>431.96</c:v>
                </c:pt>
                <c:pt idx="132">
                  <c:v>433.65</c:v>
                </c:pt>
                <c:pt idx="133">
                  <c:v>438.9</c:v>
                </c:pt>
                <c:pt idx="134">
                  <c:v>439.3</c:v>
                </c:pt>
                <c:pt idx="135">
                  <c:v>439.94</c:v>
                </c:pt>
                <c:pt idx="136">
                  <c:v>441.64</c:v>
                </c:pt>
                <c:pt idx="137">
                  <c:v>443.1</c:v>
                </c:pt>
                <c:pt idx="138">
                  <c:v>444.34</c:v>
                </c:pt>
                <c:pt idx="139">
                  <c:v>446.25</c:v>
                </c:pt>
                <c:pt idx="140">
                  <c:v>449.89</c:v>
                </c:pt>
                <c:pt idx="141">
                  <c:v>451.24</c:v>
                </c:pt>
                <c:pt idx="142">
                  <c:v>448.47</c:v>
                </c:pt>
                <c:pt idx="143">
                  <c:v>451.65</c:v>
                </c:pt>
                <c:pt idx="144">
                  <c:v>455.69</c:v>
                </c:pt>
                <c:pt idx="145">
                  <c:v>455.27</c:v>
                </c:pt>
                <c:pt idx="146">
                  <c:v>453.36</c:v>
                </c:pt>
                <c:pt idx="147">
                  <c:v>452.19</c:v>
                </c:pt>
                <c:pt idx="148">
                  <c:v>450.61</c:v>
                </c:pt>
                <c:pt idx="149">
                  <c:v>450.46</c:v>
                </c:pt>
                <c:pt idx="150">
                  <c:v>453.47</c:v>
                </c:pt>
                <c:pt idx="151">
                  <c:v>454.58</c:v>
                </c:pt>
                <c:pt idx="152">
                  <c:v>455.65</c:v>
                </c:pt>
                <c:pt idx="153">
                  <c:v>458.58</c:v>
                </c:pt>
                <c:pt idx="154">
                  <c:v>460.76</c:v>
                </c:pt>
                <c:pt idx="155">
                  <c:v>460.12</c:v>
                </c:pt>
                <c:pt idx="156">
                  <c:v>463.19</c:v>
                </c:pt>
                <c:pt idx="157">
                  <c:v>464.7</c:v>
                </c:pt>
                <c:pt idx="158">
                  <c:v>464.95</c:v>
                </c:pt>
                <c:pt idx="159">
                  <c:v>462.04</c:v>
                </c:pt>
                <c:pt idx="160">
                  <c:v>460.04</c:v>
                </c:pt>
                <c:pt idx="161">
                  <c:v>460.42</c:v>
                </c:pt>
                <c:pt idx="162">
                  <c:v>462.01</c:v>
                </c:pt>
                <c:pt idx="163">
                  <c:v>460.64</c:v>
                </c:pt>
                <c:pt idx="164">
                  <c:v>455.42</c:v>
                </c:pt>
                <c:pt idx="165">
                  <c:v>453.6</c:v>
                </c:pt>
                <c:pt idx="166">
                  <c:v>452.9</c:v>
                </c:pt>
                <c:pt idx="167">
                  <c:v>452.83</c:v>
                </c:pt>
                <c:pt idx="168">
                  <c:v>461.04</c:v>
                </c:pt>
                <c:pt idx="169">
                  <c:v>460.78</c:v>
                </c:pt>
                <c:pt idx="170">
                  <c:v>453.39</c:v>
                </c:pt>
                <c:pt idx="171">
                  <c:v>452.51</c:v>
                </c:pt>
                <c:pt idx="172">
                  <c:v>450.77</c:v>
                </c:pt>
                <c:pt idx="173">
                  <c:v>449.43</c:v>
                </c:pt>
                <c:pt idx="174">
                  <c:v>444.32</c:v>
                </c:pt>
                <c:pt idx="175">
                  <c:v>445.38</c:v>
                </c:pt>
                <c:pt idx="176">
                  <c:v>447.56</c:v>
                </c:pt>
                <c:pt idx="177">
                  <c:v>450.48</c:v>
                </c:pt>
                <c:pt idx="178">
                  <c:v>451.23</c:v>
                </c:pt>
                <c:pt idx="179">
                  <c:v>450.39</c:v>
                </c:pt>
                <c:pt idx="180">
                  <c:v>448.45</c:v>
                </c:pt>
                <c:pt idx="181">
                  <c:v>446.72</c:v>
                </c:pt>
                <c:pt idx="182">
                  <c:v>448.89</c:v>
                </c:pt>
                <c:pt idx="183">
                  <c:v>450.82</c:v>
                </c:pt>
                <c:pt idx="184">
                  <c:v>456.94</c:v>
                </c:pt>
                <c:pt idx="185">
                  <c:v>462.52</c:v>
                </c:pt>
                <c:pt idx="186">
                  <c:v>466.51</c:v>
                </c:pt>
                <c:pt idx="187">
                  <c:v>472.41</c:v>
                </c:pt>
                <c:pt idx="188">
                  <c:v>477.68</c:v>
                </c:pt>
                <c:pt idx="189">
                  <c:v>484.51</c:v>
                </c:pt>
                <c:pt idx="190">
                  <c:v>485.07</c:v>
                </c:pt>
                <c:pt idx="191">
                  <c:v>487.29</c:v>
                </c:pt>
                <c:pt idx="192">
                  <c:v>489.07</c:v>
                </c:pt>
                <c:pt idx="193">
                  <c:v>490.43</c:v>
                </c:pt>
                <c:pt idx="194">
                  <c:v>491.22</c:v>
                </c:pt>
                <c:pt idx="195">
                  <c:v>494.39</c:v>
                </c:pt>
                <c:pt idx="196">
                  <c:v>498.76</c:v>
                </c:pt>
                <c:pt idx="197">
                  <c:v>508.03</c:v>
                </c:pt>
                <c:pt idx="198">
                  <c:v>510.83</c:v>
                </c:pt>
                <c:pt idx="199">
                  <c:v>506.97</c:v>
                </c:pt>
                <c:pt idx="200">
                  <c:v>507.93</c:v>
                </c:pt>
                <c:pt idx="201">
                  <c:v>506.6</c:v>
                </c:pt>
                <c:pt idx="202">
                  <c:v>509.67</c:v>
                </c:pt>
                <c:pt idx="203">
                  <c:v>513.79</c:v>
                </c:pt>
                <c:pt idx="204">
                  <c:v>517.15</c:v>
                </c:pt>
                <c:pt idx="205">
                  <c:v>522.41</c:v>
                </c:pt>
                <c:pt idx="206">
                  <c:v>524.54</c:v>
                </c:pt>
                <c:pt idx="207">
                  <c:v>527.20000000000005</c:v>
                </c:pt>
                <c:pt idx="208">
                  <c:v>530.82000000000005</c:v>
                </c:pt>
                <c:pt idx="209">
                  <c:v>535.67999999999995</c:v>
                </c:pt>
                <c:pt idx="210">
                  <c:v>540.95000000000005</c:v>
                </c:pt>
                <c:pt idx="211">
                  <c:v>545.78</c:v>
                </c:pt>
                <c:pt idx="212">
                  <c:v>545.97</c:v>
                </c:pt>
                <c:pt idx="213">
                  <c:v>550.87</c:v>
                </c:pt>
                <c:pt idx="214">
                  <c:v>544.54999999999995</c:v>
                </c:pt>
                <c:pt idx="215">
                  <c:v>536.46</c:v>
                </c:pt>
                <c:pt idx="216">
                  <c:v>530.44000000000005</c:v>
                </c:pt>
                <c:pt idx="217">
                  <c:v>529.61</c:v>
                </c:pt>
                <c:pt idx="218">
                  <c:v>531.58000000000004</c:v>
                </c:pt>
                <c:pt idx="219">
                  <c:v>537.32000000000005</c:v>
                </c:pt>
                <c:pt idx="220">
                  <c:v>533.35</c:v>
                </c:pt>
                <c:pt idx="221">
                  <c:v>528.39</c:v>
                </c:pt>
                <c:pt idx="222">
                  <c:v>545.13</c:v>
                </c:pt>
                <c:pt idx="223">
                  <c:v>551.78</c:v>
                </c:pt>
                <c:pt idx="224">
                  <c:v>548.24</c:v>
                </c:pt>
                <c:pt idx="225">
                  <c:v>557.72</c:v>
                </c:pt>
                <c:pt idx="226">
                  <c:v>554.91999999999996</c:v>
                </c:pt>
                <c:pt idx="227">
                  <c:v>550.9</c:v>
                </c:pt>
                <c:pt idx="228">
                  <c:v>549.61</c:v>
                </c:pt>
                <c:pt idx="229">
                  <c:v>547.30999999999995</c:v>
                </c:pt>
                <c:pt idx="230">
                  <c:v>548.61</c:v>
                </c:pt>
                <c:pt idx="231">
                  <c:v>549.58000000000004</c:v>
                </c:pt>
                <c:pt idx="232">
                  <c:v>557.22</c:v>
                </c:pt>
                <c:pt idx="233">
                  <c:v>561.29999999999995</c:v>
                </c:pt>
                <c:pt idx="234">
                  <c:v>564.86</c:v>
                </c:pt>
                <c:pt idx="235">
                  <c:v>564.34</c:v>
                </c:pt>
                <c:pt idx="236">
                  <c:v>566.19000000000005</c:v>
                </c:pt>
                <c:pt idx="237">
                  <c:v>566.48</c:v>
                </c:pt>
                <c:pt idx="238">
                  <c:v>565.24</c:v>
                </c:pt>
                <c:pt idx="239">
                  <c:v>556.80999999999995</c:v>
                </c:pt>
                <c:pt idx="240">
                  <c:v>552.95000000000005</c:v>
                </c:pt>
                <c:pt idx="241">
                  <c:v>543.73</c:v>
                </c:pt>
                <c:pt idx="242">
                  <c:v>530.02</c:v>
                </c:pt>
                <c:pt idx="243">
                  <c:v>525.63</c:v>
                </c:pt>
                <c:pt idx="244">
                  <c:v>525.72</c:v>
                </c:pt>
                <c:pt idx="245">
                  <c:v>520.86</c:v>
                </c:pt>
                <c:pt idx="246">
                  <c:v>511.03</c:v>
                </c:pt>
                <c:pt idx="247">
                  <c:v>498.4</c:v>
                </c:pt>
                <c:pt idx="248">
                  <c:v>493.87</c:v>
                </c:pt>
                <c:pt idx="249">
                  <c:v>487.79</c:v>
                </c:pt>
                <c:pt idx="250">
                  <c:v>484.39</c:v>
                </c:pt>
                <c:pt idx="251">
                  <c:v>486.87</c:v>
                </c:pt>
                <c:pt idx="252">
                  <c:v>481.62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9-47D1-B421-71017603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928576"/>
        <c:axId val="1711929824"/>
      </c:lineChart>
      <c:catAx>
        <c:axId val="17119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29824"/>
        <c:crosses val="autoZero"/>
        <c:auto val="1"/>
        <c:lblAlgn val="ctr"/>
        <c:lblOffset val="100"/>
        <c:noMultiLvlLbl val="0"/>
      </c:catAx>
      <c:valAx>
        <c:axId val="17119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Exponential smoothing when </a:t>
            </a:r>
            <a:r>
              <a:rPr lang="el-GR" sz="1400" b="0" i="0" baseline="0">
                <a:effectLst/>
              </a:rPr>
              <a:t>α</a:t>
            </a:r>
            <a:r>
              <a:rPr lang="en-US" sz="1400" b="0" i="0" baseline="0">
                <a:effectLst/>
              </a:rPr>
              <a:t> = 0.75</a:t>
            </a:r>
            <a:r>
              <a:rPr lang="en-IN" sz="1400" b="0" i="0" baseline="0">
                <a:effectLst/>
              </a:rPr>
              <a:t> 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(COST)'!$AY$1</c:f>
              <c:strCache>
                <c:ptCount val="1"/>
                <c:pt idx="0">
                  <c:v>COST closing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 (COST)'!$AY$2:$AY$258</c:f>
              <c:numCache>
                <c:formatCode>General</c:formatCode>
                <c:ptCount val="257"/>
                <c:pt idx="0">
                  <c:v>356.39001500000001</c:v>
                </c:pt>
                <c:pt idx="1">
                  <c:v>357.05999800000001</c:v>
                </c:pt>
                <c:pt idx="2">
                  <c:v>352.42999300000002</c:v>
                </c:pt>
                <c:pt idx="3">
                  <c:v>350.51998900000001</c:v>
                </c:pt>
                <c:pt idx="4">
                  <c:v>355.57998700000002</c:v>
                </c:pt>
                <c:pt idx="5">
                  <c:v>355.209991</c:v>
                </c:pt>
                <c:pt idx="6">
                  <c:v>355.85000600000001</c:v>
                </c:pt>
                <c:pt idx="7">
                  <c:v>355.17001299999998</c:v>
                </c:pt>
                <c:pt idx="8">
                  <c:v>359.82998700000002</c:v>
                </c:pt>
                <c:pt idx="9">
                  <c:v>359.55999800000001</c:v>
                </c:pt>
                <c:pt idx="10">
                  <c:v>356.11999500000002</c:v>
                </c:pt>
                <c:pt idx="11">
                  <c:v>352.20001200000002</c:v>
                </c:pt>
                <c:pt idx="12">
                  <c:v>352.75</c:v>
                </c:pt>
                <c:pt idx="13">
                  <c:v>354</c:v>
                </c:pt>
                <c:pt idx="14">
                  <c:v>358.040009</c:v>
                </c:pt>
                <c:pt idx="15">
                  <c:v>356.92001299999998</c:v>
                </c:pt>
                <c:pt idx="16">
                  <c:v>354.76998900000001</c:v>
                </c:pt>
                <c:pt idx="17">
                  <c:v>350.209991</c:v>
                </c:pt>
                <c:pt idx="18">
                  <c:v>342.14999399999999</c:v>
                </c:pt>
                <c:pt idx="19">
                  <c:v>340.70001200000002</c:v>
                </c:pt>
                <c:pt idx="20">
                  <c:v>333.89999399999999</c:v>
                </c:pt>
                <c:pt idx="21">
                  <c:v>331</c:v>
                </c:pt>
                <c:pt idx="22">
                  <c:v>331.76998900000001</c:v>
                </c:pt>
                <c:pt idx="23">
                  <c:v>328.459991</c:v>
                </c:pt>
                <c:pt idx="24">
                  <c:v>323.92001299999998</c:v>
                </c:pt>
                <c:pt idx="25">
                  <c:v>319.040009</c:v>
                </c:pt>
                <c:pt idx="26">
                  <c:v>317.32000699999998</c:v>
                </c:pt>
                <c:pt idx="27">
                  <c:v>311.42001299999998</c:v>
                </c:pt>
                <c:pt idx="28">
                  <c:v>318.77999899999998</c:v>
                </c:pt>
                <c:pt idx="29">
                  <c:v>323.82998700000002</c:v>
                </c:pt>
                <c:pt idx="30">
                  <c:v>328.64999399999999</c:v>
                </c:pt>
                <c:pt idx="31">
                  <c:v>331.14001500000001</c:v>
                </c:pt>
                <c:pt idx="32">
                  <c:v>330.51001000000002</c:v>
                </c:pt>
                <c:pt idx="33">
                  <c:v>327.25</c:v>
                </c:pt>
                <c:pt idx="34">
                  <c:v>329.19000199999999</c:v>
                </c:pt>
                <c:pt idx="35">
                  <c:v>322.98001099999999</c:v>
                </c:pt>
                <c:pt idx="36">
                  <c:v>328.91000400000001</c:v>
                </c:pt>
                <c:pt idx="37">
                  <c:v>334.48998999999998</c:v>
                </c:pt>
                <c:pt idx="38">
                  <c:v>340.33999599999999</c:v>
                </c:pt>
                <c:pt idx="39">
                  <c:v>338.040009</c:v>
                </c:pt>
                <c:pt idx="40">
                  <c:v>346.33999599999999</c:v>
                </c:pt>
                <c:pt idx="41">
                  <c:v>352.01998900000001</c:v>
                </c:pt>
                <c:pt idx="42">
                  <c:v>356.14999399999999</c:v>
                </c:pt>
                <c:pt idx="43">
                  <c:v>349.75</c:v>
                </c:pt>
                <c:pt idx="44">
                  <c:v>352.48001099999999</c:v>
                </c:pt>
                <c:pt idx="45">
                  <c:v>354.94000199999999</c:v>
                </c:pt>
                <c:pt idx="46">
                  <c:v>360.82000699999998</c:v>
                </c:pt>
                <c:pt idx="47">
                  <c:v>360.11999500000002</c:v>
                </c:pt>
                <c:pt idx="48">
                  <c:v>358.80999800000001</c:v>
                </c:pt>
                <c:pt idx="49">
                  <c:v>361.22000100000002</c:v>
                </c:pt>
                <c:pt idx="50">
                  <c:v>363.209991</c:v>
                </c:pt>
                <c:pt idx="51">
                  <c:v>364.80999800000001</c:v>
                </c:pt>
                <c:pt idx="52">
                  <c:v>365.209991</c:v>
                </c:pt>
                <c:pt idx="53">
                  <c:v>363.17001299999998</c:v>
                </c:pt>
                <c:pt idx="54">
                  <c:v>368.79998799999998</c:v>
                </c:pt>
                <c:pt idx="55">
                  <c:v>370.72000100000002</c:v>
                </c:pt>
                <c:pt idx="56">
                  <c:v>369.54998799999998</c:v>
                </c:pt>
                <c:pt idx="57">
                  <c:v>371.73001099999999</c:v>
                </c:pt>
                <c:pt idx="58">
                  <c:v>374.08999599999999</c:v>
                </c:pt>
                <c:pt idx="59">
                  <c:v>371.26001000000002</c:v>
                </c:pt>
                <c:pt idx="60">
                  <c:v>373.27999899999998</c:v>
                </c:pt>
                <c:pt idx="61">
                  <c:v>368.51998900000001</c:v>
                </c:pt>
                <c:pt idx="62">
                  <c:v>370.209991</c:v>
                </c:pt>
                <c:pt idx="63">
                  <c:v>369.58999599999999</c:v>
                </c:pt>
                <c:pt idx="64">
                  <c:v>373.540009</c:v>
                </c:pt>
                <c:pt idx="65">
                  <c:v>372.08999599999999</c:v>
                </c:pt>
                <c:pt idx="66">
                  <c:v>379.32000699999998</c:v>
                </c:pt>
                <c:pt idx="67">
                  <c:v>375.290009</c:v>
                </c:pt>
                <c:pt idx="68">
                  <c:v>372.5</c:v>
                </c:pt>
                <c:pt idx="69">
                  <c:v>382.76001000000002</c:v>
                </c:pt>
                <c:pt idx="70">
                  <c:v>384.32000699999998</c:v>
                </c:pt>
                <c:pt idx="71">
                  <c:v>381.48001099999999</c:v>
                </c:pt>
                <c:pt idx="72">
                  <c:v>378.17999300000002</c:v>
                </c:pt>
                <c:pt idx="73">
                  <c:v>372.20001200000002</c:v>
                </c:pt>
                <c:pt idx="74">
                  <c:v>379.52999899999998</c:v>
                </c:pt>
                <c:pt idx="75">
                  <c:v>384.42001299999998</c:v>
                </c:pt>
                <c:pt idx="76">
                  <c:v>383.959991</c:v>
                </c:pt>
                <c:pt idx="77">
                  <c:v>382.80999800000001</c:v>
                </c:pt>
                <c:pt idx="78">
                  <c:v>379.66000400000001</c:v>
                </c:pt>
                <c:pt idx="79">
                  <c:v>383.57998700000002</c:v>
                </c:pt>
                <c:pt idx="80">
                  <c:v>380.72000100000002</c:v>
                </c:pt>
                <c:pt idx="81">
                  <c:v>383.45001200000002</c:v>
                </c:pt>
                <c:pt idx="82">
                  <c:v>385.38000499999998</c:v>
                </c:pt>
                <c:pt idx="83">
                  <c:v>385.61999500000002</c:v>
                </c:pt>
                <c:pt idx="84">
                  <c:v>387.5</c:v>
                </c:pt>
                <c:pt idx="85">
                  <c:v>378.26998900000001</c:v>
                </c:pt>
                <c:pt idx="86">
                  <c:v>378.23001099999999</c:v>
                </c:pt>
                <c:pt idx="87">
                  <c:v>380.58999599999999</c:v>
                </c:pt>
                <c:pt idx="88">
                  <c:v>383.86999500000002</c:v>
                </c:pt>
                <c:pt idx="89">
                  <c:v>387.51998900000001</c:v>
                </c:pt>
                <c:pt idx="90">
                  <c:v>380.39999399999999</c:v>
                </c:pt>
                <c:pt idx="91">
                  <c:v>379.70001200000002</c:v>
                </c:pt>
                <c:pt idx="92">
                  <c:v>379.959991</c:v>
                </c:pt>
                <c:pt idx="93">
                  <c:v>383.01001000000002</c:v>
                </c:pt>
                <c:pt idx="94">
                  <c:v>381.82998700000002</c:v>
                </c:pt>
                <c:pt idx="95">
                  <c:v>383.76001000000002</c:v>
                </c:pt>
                <c:pt idx="96">
                  <c:v>383.91000400000001</c:v>
                </c:pt>
                <c:pt idx="97">
                  <c:v>379.41000400000001</c:v>
                </c:pt>
                <c:pt idx="98">
                  <c:v>384.75</c:v>
                </c:pt>
                <c:pt idx="99">
                  <c:v>380.88000499999998</c:v>
                </c:pt>
                <c:pt idx="100">
                  <c:v>386.79998799999998</c:v>
                </c:pt>
                <c:pt idx="101">
                  <c:v>392.17999300000002</c:v>
                </c:pt>
                <c:pt idx="102">
                  <c:v>391.97000100000002</c:v>
                </c:pt>
                <c:pt idx="103">
                  <c:v>392.07000699999998</c:v>
                </c:pt>
                <c:pt idx="104">
                  <c:v>394.51001000000002</c:v>
                </c:pt>
                <c:pt idx="105">
                  <c:v>396.540009</c:v>
                </c:pt>
                <c:pt idx="106">
                  <c:v>398.790009</c:v>
                </c:pt>
                <c:pt idx="107">
                  <c:v>395.67001299999998</c:v>
                </c:pt>
                <c:pt idx="108">
                  <c:v>394.52999899999998</c:v>
                </c:pt>
                <c:pt idx="109">
                  <c:v>398.94000199999999</c:v>
                </c:pt>
                <c:pt idx="110">
                  <c:v>398.85998499999999</c:v>
                </c:pt>
                <c:pt idx="111">
                  <c:v>404.67999300000002</c:v>
                </c:pt>
                <c:pt idx="112">
                  <c:v>407.14999399999999</c:v>
                </c:pt>
                <c:pt idx="113">
                  <c:v>412.36999500000002</c:v>
                </c:pt>
                <c:pt idx="114">
                  <c:v>407.88000499999998</c:v>
                </c:pt>
                <c:pt idx="115">
                  <c:v>407.05999800000001</c:v>
                </c:pt>
                <c:pt idx="116">
                  <c:v>409.95001200000002</c:v>
                </c:pt>
                <c:pt idx="117">
                  <c:v>411.82000699999998</c:v>
                </c:pt>
                <c:pt idx="118">
                  <c:v>410.36999500000002</c:v>
                </c:pt>
                <c:pt idx="119">
                  <c:v>414.14999399999999</c:v>
                </c:pt>
                <c:pt idx="120">
                  <c:v>416.23998999999998</c:v>
                </c:pt>
                <c:pt idx="121">
                  <c:v>415.01001000000002</c:v>
                </c:pt>
                <c:pt idx="122">
                  <c:v>417.540009</c:v>
                </c:pt>
                <c:pt idx="123">
                  <c:v>423.42999300000002</c:v>
                </c:pt>
                <c:pt idx="124">
                  <c:v>423.23001099999999</c:v>
                </c:pt>
                <c:pt idx="125">
                  <c:v>424.33999599999999</c:v>
                </c:pt>
                <c:pt idx="126">
                  <c:v>422.22000100000002</c:v>
                </c:pt>
                <c:pt idx="127">
                  <c:v>425.27999899999998</c:v>
                </c:pt>
                <c:pt idx="128">
                  <c:v>429.72000100000002</c:v>
                </c:pt>
                <c:pt idx="129">
                  <c:v>428.92001299999998</c:v>
                </c:pt>
                <c:pt idx="130">
                  <c:v>435.07000699999998</c:v>
                </c:pt>
                <c:pt idx="131">
                  <c:v>435.040009</c:v>
                </c:pt>
                <c:pt idx="132">
                  <c:v>443.19000199999999</c:v>
                </c:pt>
                <c:pt idx="133">
                  <c:v>439.63000499999998</c:v>
                </c:pt>
                <c:pt idx="134">
                  <c:v>440.47000100000002</c:v>
                </c:pt>
                <c:pt idx="135">
                  <c:v>443.02999899999998</c:v>
                </c:pt>
                <c:pt idx="136">
                  <c:v>444.29998799999998</c:v>
                </c:pt>
                <c:pt idx="137">
                  <c:v>445.35998499999999</c:v>
                </c:pt>
                <c:pt idx="138">
                  <c:v>447.82000699999998</c:v>
                </c:pt>
                <c:pt idx="139">
                  <c:v>452.85998499999999</c:v>
                </c:pt>
                <c:pt idx="140">
                  <c:v>452.33999599999999</c:v>
                </c:pt>
                <c:pt idx="141">
                  <c:v>446.209991</c:v>
                </c:pt>
                <c:pt idx="142">
                  <c:v>454.26001000000002</c:v>
                </c:pt>
                <c:pt idx="143">
                  <c:v>458.98998999999998</c:v>
                </c:pt>
                <c:pt idx="144">
                  <c:v>454.92999300000002</c:v>
                </c:pt>
                <c:pt idx="145">
                  <c:v>451.790009</c:v>
                </c:pt>
                <c:pt idx="146">
                  <c:v>451.23001099999999</c:v>
                </c:pt>
                <c:pt idx="147">
                  <c:v>449.30999800000001</c:v>
                </c:pt>
                <c:pt idx="148">
                  <c:v>450.33999599999999</c:v>
                </c:pt>
                <c:pt idx="149">
                  <c:v>455.92999300000002</c:v>
                </c:pt>
                <c:pt idx="150">
                  <c:v>455.48998999999998</c:v>
                </c:pt>
                <c:pt idx="151">
                  <c:v>456.51998900000001</c:v>
                </c:pt>
                <c:pt idx="152">
                  <c:v>460.97000100000002</c:v>
                </c:pt>
                <c:pt idx="153">
                  <c:v>462.54998799999998</c:v>
                </c:pt>
                <c:pt idx="154">
                  <c:v>459.60000600000001</c:v>
                </c:pt>
                <c:pt idx="155">
                  <c:v>465.70001200000002</c:v>
                </c:pt>
                <c:pt idx="156">
                  <c:v>465.94000199999999</c:v>
                </c:pt>
                <c:pt idx="157">
                  <c:v>465.16000400000001</c:v>
                </c:pt>
                <c:pt idx="158">
                  <c:v>459.66000400000001</c:v>
                </c:pt>
                <c:pt idx="159">
                  <c:v>458.41000400000001</c:v>
                </c:pt>
                <c:pt idx="160">
                  <c:v>460.73001099999999</c:v>
                </c:pt>
                <c:pt idx="161">
                  <c:v>463.30999800000001</c:v>
                </c:pt>
                <c:pt idx="162">
                  <c:v>459.51001000000002</c:v>
                </c:pt>
                <c:pt idx="163">
                  <c:v>451.14001500000001</c:v>
                </c:pt>
                <c:pt idx="164">
                  <c:v>452.10998499999999</c:v>
                </c:pt>
                <c:pt idx="165">
                  <c:v>452.32998700000002</c:v>
                </c:pt>
                <c:pt idx="166">
                  <c:v>452.77999899999998</c:v>
                </c:pt>
                <c:pt idx="167">
                  <c:v>467.75</c:v>
                </c:pt>
                <c:pt idx="168">
                  <c:v>460.55999800000001</c:v>
                </c:pt>
                <c:pt idx="169">
                  <c:v>447.35000600000001</c:v>
                </c:pt>
                <c:pt idx="170">
                  <c:v>451.790009</c:v>
                </c:pt>
                <c:pt idx="171">
                  <c:v>449.35000600000001</c:v>
                </c:pt>
                <c:pt idx="172">
                  <c:v>448.32998700000002</c:v>
                </c:pt>
                <c:pt idx="173">
                  <c:v>440.14001500000001</c:v>
                </c:pt>
                <c:pt idx="174">
                  <c:v>446.23998999999998</c:v>
                </c:pt>
                <c:pt idx="175">
                  <c:v>449.33999599999999</c:v>
                </c:pt>
                <c:pt idx="176">
                  <c:v>452.86999500000002</c:v>
                </c:pt>
                <c:pt idx="177">
                  <c:v>451.85000600000001</c:v>
                </c:pt>
                <c:pt idx="178">
                  <c:v>449.70001200000002</c:v>
                </c:pt>
                <c:pt idx="179">
                  <c:v>446.86999500000002</c:v>
                </c:pt>
                <c:pt idx="180">
                  <c:v>445.29998799999998</c:v>
                </c:pt>
                <c:pt idx="181">
                  <c:v>450.66000400000001</c:v>
                </c:pt>
                <c:pt idx="182">
                  <c:v>452.39001500000001</c:v>
                </c:pt>
                <c:pt idx="183">
                  <c:v>461.95001200000002</c:v>
                </c:pt>
                <c:pt idx="184">
                  <c:v>467.07998700000002</c:v>
                </c:pt>
                <c:pt idx="185">
                  <c:v>469.76998900000001</c:v>
                </c:pt>
                <c:pt idx="186">
                  <c:v>477.23001099999999</c:v>
                </c:pt>
                <c:pt idx="187">
                  <c:v>481.98998999999998</c:v>
                </c:pt>
                <c:pt idx="188">
                  <c:v>490.10000600000001</c:v>
                </c:pt>
                <c:pt idx="189">
                  <c:v>485.52999899999998</c:v>
                </c:pt>
                <c:pt idx="190">
                  <c:v>489.10998499999999</c:v>
                </c:pt>
                <c:pt idx="191">
                  <c:v>490.52999899999998</c:v>
                </c:pt>
                <c:pt idx="192">
                  <c:v>491.540009</c:v>
                </c:pt>
                <c:pt idx="193">
                  <c:v>491.86999500000002</c:v>
                </c:pt>
                <c:pt idx="194">
                  <c:v>496.98998999999998</c:v>
                </c:pt>
                <c:pt idx="195">
                  <c:v>502.32998700000002</c:v>
                </c:pt>
                <c:pt idx="196">
                  <c:v>515.61999500000002</c:v>
                </c:pt>
                <c:pt idx="197">
                  <c:v>513.11999500000002</c:v>
                </c:pt>
                <c:pt idx="198">
                  <c:v>503.80999800000001</c:v>
                </c:pt>
                <c:pt idx="199">
                  <c:v>508.709991</c:v>
                </c:pt>
                <c:pt idx="200">
                  <c:v>505.51001000000002</c:v>
                </c:pt>
                <c:pt idx="201">
                  <c:v>512.17999299999997</c:v>
                </c:pt>
                <c:pt idx="202">
                  <c:v>517.169983</c:v>
                </c:pt>
                <c:pt idx="203">
                  <c:v>519.89001499999995</c:v>
                </c:pt>
                <c:pt idx="204">
                  <c:v>526.71997099999999</c:v>
                </c:pt>
                <c:pt idx="205">
                  <c:v>526.28997800000002</c:v>
                </c:pt>
                <c:pt idx="206">
                  <c:v>529.36999500000002</c:v>
                </c:pt>
                <c:pt idx="207">
                  <c:v>533.78997800000002</c:v>
                </c:pt>
                <c:pt idx="208">
                  <c:v>539.65002400000003</c:v>
                </c:pt>
                <c:pt idx="209">
                  <c:v>545.26000999999997</c:v>
                </c:pt>
                <c:pt idx="210">
                  <c:v>549.72997999999995</c:v>
                </c:pt>
                <c:pt idx="211">
                  <c:v>546.13000499999998</c:v>
                </c:pt>
                <c:pt idx="212">
                  <c:v>554.88000499999998</c:v>
                </c:pt>
                <c:pt idx="213">
                  <c:v>539.38000499999998</c:v>
                </c:pt>
                <c:pt idx="214">
                  <c:v>529.84002699999996</c:v>
                </c:pt>
                <c:pt idx="215">
                  <c:v>525.51000999999997</c:v>
                </c:pt>
                <c:pt idx="216">
                  <c:v>528.92999299999997</c:v>
                </c:pt>
                <c:pt idx="217">
                  <c:v>533.20001200000002</c:v>
                </c:pt>
                <c:pt idx="218">
                  <c:v>542.02002000000005</c:v>
                </c:pt>
                <c:pt idx="219">
                  <c:v>530.10998500000005</c:v>
                </c:pt>
                <c:pt idx="220">
                  <c:v>524.330017</c:v>
                </c:pt>
                <c:pt idx="221">
                  <c:v>558.82000700000003</c:v>
                </c:pt>
                <c:pt idx="222">
                  <c:v>557.21997099999999</c:v>
                </c:pt>
                <c:pt idx="223">
                  <c:v>545.34002699999996</c:v>
                </c:pt>
                <c:pt idx="224">
                  <c:v>565.47997999999995</c:v>
                </c:pt>
                <c:pt idx="225">
                  <c:v>552.63000499999998</c:v>
                </c:pt>
                <c:pt idx="226">
                  <c:v>547.60998500000005</c:v>
                </c:pt>
                <c:pt idx="227">
                  <c:v>548.55999799999995</c:v>
                </c:pt>
                <c:pt idx="228">
                  <c:v>545.42999299999997</c:v>
                </c:pt>
                <c:pt idx="229">
                  <c:v>549.669983</c:v>
                </c:pt>
                <c:pt idx="230">
                  <c:v>550.36999500000002</c:v>
                </c:pt>
                <c:pt idx="231">
                  <c:v>563.46997099999999</c:v>
                </c:pt>
                <c:pt idx="232">
                  <c:v>564.64001499999995</c:v>
                </c:pt>
                <c:pt idx="233">
                  <c:v>567.77002000000005</c:v>
                </c:pt>
                <c:pt idx="234">
                  <c:v>563.90997300000004</c:v>
                </c:pt>
                <c:pt idx="235">
                  <c:v>567.70001200000002</c:v>
                </c:pt>
                <c:pt idx="236">
                  <c:v>566.71002199999998</c:v>
                </c:pt>
                <c:pt idx="237">
                  <c:v>564.22997999999995</c:v>
                </c:pt>
                <c:pt idx="238">
                  <c:v>549.919983</c:v>
                </c:pt>
                <c:pt idx="239">
                  <c:v>549.79998799999998</c:v>
                </c:pt>
                <c:pt idx="240">
                  <c:v>536.17999299999997</c:v>
                </c:pt>
                <c:pt idx="241">
                  <c:v>518.79998799999998</c:v>
                </c:pt>
                <c:pt idx="242">
                  <c:v>522.03002900000001</c:v>
                </c:pt>
                <c:pt idx="243">
                  <c:v>525.79998799999998</c:v>
                </c:pt>
                <c:pt idx="244">
                  <c:v>516.88000499999998</c:v>
                </c:pt>
                <c:pt idx="245">
                  <c:v>502.98998999999998</c:v>
                </c:pt>
                <c:pt idx="246">
                  <c:v>488.07000699999998</c:v>
                </c:pt>
                <c:pt idx="247">
                  <c:v>490.16000400000001</c:v>
                </c:pt>
                <c:pt idx="248">
                  <c:v>482.82000699999998</c:v>
                </c:pt>
                <c:pt idx="249">
                  <c:v>481.60998499999999</c:v>
                </c:pt>
                <c:pt idx="250">
                  <c:v>488.89999399999999</c:v>
                </c:pt>
                <c:pt idx="251">
                  <c:v>477.32000699999998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6-4EA0-A286-60A892CF4B4D}"/>
            </c:ext>
          </c:extLst>
        </c:ser>
        <c:ser>
          <c:idx val="1"/>
          <c:order val="1"/>
          <c:tx>
            <c:strRef>
              <c:f>'Part 1 (COST)'!$BC$1</c:f>
              <c:strCache>
                <c:ptCount val="1"/>
                <c:pt idx="0">
                  <c:v>Forecast α = 0.75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 (COST)'!$BC$2:$BC$258</c:f>
              <c:numCache>
                <c:formatCode>General</c:formatCode>
                <c:ptCount val="257"/>
                <c:pt idx="0">
                  <c:v>356.39001500000001</c:v>
                </c:pt>
                <c:pt idx="1">
                  <c:v>356.39</c:v>
                </c:pt>
                <c:pt idx="2">
                  <c:v>356.89</c:v>
                </c:pt>
                <c:pt idx="3">
                  <c:v>353.54</c:v>
                </c:pt>
                <c:pt idx="4">
                  <c:v>351.27</c:v>
                </c:pt>
                <c:pt idx="5">
                  <c:v>354.5</c:v>
                </c:pt>
                <c:pt idx="6">
                  <c:v>355.03</c:v>
                </c:pt>
                <c:pt idx="7">
                  <c:v>355.65</c:v>
                </c:pt>
                <c:pt idx="8">
                  <c:v>355.29</c:v>
                </c:pt>
                <c:pt idx="9">
                  <c:v>358.69</c:v>
                </c:pt>
                <c:pt idx="10">
                  <c:v>359.34</c:v>
                </c:pt>
                <c:pt idx="11">
                  <c:v>356.92</c:v>
                </c:pt>
                <c:pt idx="12">
                  <c:v>353.38</c:v>
                </c:pt>
                <c:pt idx="13">
                  <c:v>352.91</c:v>
                </c:pt>
                <c:pt idx="14">
                  <c:v>353.73</c:v>
                </c:pt>
                <c:pt idx="15">
                  <c:v>356.96</c:v>
                </c:pt>
                <c:pt idx="16">
                  <c:v>356.93</c:v>
                </c:pt>
                <c:pt idx="17">
                  <c:v>355.31</c:v>
                </c:pt>
                <c:pt idx="18">
                  <c:v>351.48</c:v>
                </c:pt>
                <c:pt idx="19">
                  <c:v>344.48</c:v>
                </c:pt>
                <c:pt idx="20">
                  <c:v>341.65</c:v>
                </c:pt>
                <c:pt idx="21">
                  <c:v>335.84</c:v>
                </c:pt>
                <c:pt idx="22">
                  <c:v>332.21</c:v>
                </c:pt>
                <c:pt idx="23">
                  <c:v>331.88</c:v>
                </c:pt>
                <c:pt idx="24">
                  <c:v>329.31</c:v>
                </c:pt>
                <c:pt idx="25">
                  <c:v>325.27</c:v>
                </c:pt>
                <c:pt idx="26">
                  <c:v>320.60000000000002</c:v>
                </c:pt>
                <c:pt idx="27">
                  <c:v>318.14</c:v>
                </c:pt>
                <c:pt idx="28">
                  <c:v>313.10000000000002</c:v>
                </c:pt>
                <c:pt idx="29">
                  <c:v>317.36</c:v>
                </c:pt>
                <c:pt idx="30">
                  <c:v>322.20999999999998</c:v>
                </c:pt>
                <c:pt idx="31">
                  <c:v>327.04000000000002</c:v>
                </c:pt>
                <c:pt idx="32">
                  <c:v>330.12</c:v>
                </c:pt>
                <c:pt idx="33">
                  <c:v>330.41</c:v>
                </c:pt>
                <c:pt idx="34">
                  <c:v>328.04</c:v>
                </c:pt>
                <c:pt idx="35">
                  <c:v>328.9</c:v>
                </c:pt>
                <c:pt idx="36">
                  <c:v>324.45999999999998</c:v>
                </c:pt>
                <c:pt idx="37">
                  <c:v>327.8</c:v>
                </c:pt>
                <c:pt idx="38">
                  <c:v>332.82</c:v>
                </c:pt>
                <c:pt idx="39">
                  <c:v>338.46</c:v>
                </c:pt>
                <c:pt idx="40">
                  <c:v>338.15</c:v>
                </c:pt>
                <c:pt idx="41">
                  <c:v>344.29</c:v>
                </c:pt>
                <c:pt idx="42">
                  <c:v>350.09</c:v>
                </c:pt>
                <c:pt idx="43">
                  <c:v>354.63</c:v>
                </c:pt>
                <c:pt idx="44">
                  <c:v>350.97</c:v>
                </c:pt>
                <c:pt idx="45">
                  <c:v>352.1</c:v>
                </c:pt>
                <c:pt idx="46">
                  <c:v>354.23</c:v>
                </c:pt>
                <c:pt idx="47">
                  <c:v>359.17</c:v>
                </c:pt>
                <c:pt idx="48">
                  <c:v>359.88</c:v>
                </c:pt>
                <c:pt idx="49">
                  <c:v>359.08</c:v>
                </c:pt>
                <c:pt idx="50">
                  <c:v>360.69</c:v>
                </c:pt>
                <c:pt idx="51">
                  <c:v>362.58</c:v>
                </c:pt>
                <c:pt idx="52">
                  <c:v>364.25</c:v>
                </c:pt>
                <c:pt idx="53">
                  <c:v>364.97</c:v>
                </c:pt>
                <c:pt idx="54">
                  <c:v>363.62</c:v>
                </c:pt>
                <c:pt idx="55">
                  <c:v>367.5</c:v>
                </c:pt>
                <c:pt idx="56">
                  <c:v>369.92</c:v>
                </c:pt>
                <c:pt idx="57">
                  <c:v>369.64</c:v>
                </c:pt>
                <c:pt idx="58">
                  <c:v>371.21</c:v>
                </c:pt>
                <c:pt idx="59">
                  <c:v>373.37</c:v>
                </c:pt>
                <c:pt idx="60">
                  <c:v>371.79</c:v>
                </c:pt>
                <c:pt idx="61">
                  <c:v>372.91</c:v>
                </c:pt>
                <c:pt idx="62">
                  <c:v>369.62</c:v>
                </c:pt>
                <c:pt idx="63">
                  <c:v>370.06</c:v>
                </c:pt>
                <c:pt idx="64">
                  <c:v>369.71</c:v>
                </c:pt>
                <c:pt idx="65">
                  <c:v>372.58</c:v>
                </c:pt>
                <c:pt idx="66">
                  <c:v>372.21</c:v>
                </c:pt>
                <c:pt idx="67">
                  <c:v>377.54</c:v>
                </c:pt>
                <c:pt idx="68">
                  <c:v>375.85</c:v>
                </c:pt>
                <c:pt idx="69">
                  <c:v>373.34</c:v>
                </c:pt>
                <c:pt idx="70">
                  <c:v>380.41</c:v>
                </c:pt>
                <c:pt idx="71">
                  <c:v>383.34</c:v>
                </c:pt>
                <c:pt idx="72">
                  <c:v>381.95</c:v>
                </c:pt>
                <c:pt idx="73">
                  <c:v>379.12</c:v>
                </c:pt>
                <c:pt idx="74">
                  <c:v>373.93</c:v>
                </c:pt>
                <c:pt idx="75">
                  <c:v>378.13</c:v>
                </c:pt>
                <c:pt idx="76">
                  <c:v>382.85</c:v>
                </c:pt>
                <c:pt idx="77">
                  <c:v>383.68</c:v>
                </c:pt>
                <c:pt idx="78">
                  <c:v>383.03</c:v>
                </c:pt>
                <c:pt idx="79">
                  <c:v>380.5</c:v>
                </c:pt>
                <c:pt idx="80">
                  <c:v>382.81</c:v>
                </c:pt>
                <c:pt idx="81">
                  <c:v>381.24</c:v>
                </c:pt>
                <c:pt idx="82">
                  <c:v>382.9</c:v>
                </c:pt>
                <c:pt idx="83">
                  <c:v>384.76</c:v>
                </c:pt>
                <c:pt idx="84">
                  <c:v>385.4</c:v>
                </c:pt>
                <c:pt idx="85">
                  <c:v>386.98</c:v>
                </c:pt>
                <c:pt idx="86">
                  <c:v>380.45</c:v>
                </c:pt>
                <c:pt idx="87">
                  <c:v>378.79</c:v>
                </c:pt>
                <c:pt idx="88">
                  <c:v>380.14</c:v>
                </c:pt>
                <c:pt idx="89">
                  <c:v>382.94</c:v>
                </c:pt>
                <c:pt idx="90">
                  <c:v>386.37</c:v>
                </c:pt>
                <c:pt idx="91">
                  <c:v>381.89</c:v>
                </c:pt>
                <c:pt idx="92">
                  <c:v>380.25</c:v>
                </c:pt>
                <c:pt idx="93">
                  <c:v>380.03</c:v>
                </c:pt>
                <c:pt idx="94">
                  <c:v>382.27</c:v>
                </c:pt>
                <c:pt idx="95">
                  <c:v>381.94</c:v>
                </c:pt>
                <c:pt idx="96">
                  <c:v>383.31</c:v>
                </c:pt>
                <c:pt idx="97">
                  <c:v>383.76</c:v>
                </c:pt>
                <c:pt idx="98">
                  <c:v>380.5</c:v>
                </c:pt>
                <c:pt idx="99">
                  <c:v>383.69</c:v>
                </c:pt>
                <c:pt idx="100">
                  <c:v>381.58</c:v>
                </c:pt>
                <c:pt idx="101">
                  <c:v>385.49</c:v>
                </c:pt>
                <c:pt idx="102">
                  <c:v>390.51</c:v>
                </c:pt>
                <c:pt idx="103">
                  <c:v>391.61</c:v>
                </c:pt>
                <c:pt idx="104">
                  <c:v>391.96</c:v>
                </c:pt>
                <c:pt idx="105">
                  <c:v>393.87</c:v>
                </c:pt>
                <c:pt idx="106">
                  <c:v>395.87</c:v>
                </c:pt>
                <c:pt idx="107">
                  <c:v>398.06</c:v>
                </c:pt>
                <c:pt idx="108">
                  <c:v>396.27</c:v>
                </c:pt>
                <c:pt idx="109">
                  <c:v>394.96</c:v>
                </c:pt>
                <c:pt idx="110">
                  <c:v>397.95</c:v>
                </c:pt>
                <c:pt idx="111">
                  <c:v>398.63</c:v>
                </c:pt>
                <c:pt idx="112">
                  <c:v>403.17</c:v>
                </c:pt>
                <c:pt idx="113">
                  <c:v>406.15</c:v>
                </c:pt>
                <c:pt idx="114">
                  <c:v>410.81</c:v>
                </c:pt>
                <c:pt idx="115">
                  <c:v>408.61</c:v>
                </c:pt>
                <c:pt idx="116">
                  <c:v>407.45</c:v>
                </c:pt>
                <c:pt idx="117">
                  <c:v>409.33</c:v>
                </c:pt>
                <c:pt idx="118">
                  <c:v>411.2</c:v>
                </c:pt>
                <c:pt idx="119">
                  <c:v>410.58</c:v>
                </c:pt>
                <c:pt idx="120">
                  <c:v>413.26</c:v>
                </c:pt>
                <c:pt idx="121">
                  <c:v>415.49</c:v>
                </c:pt>
                <c:pt idx="122">
                  <c:v>415.13</c:v>
                </c:pt>
                <c:pt idx="123">
                  <c:v>416.94</c:v>
                </c:pt>
                <c:pt idx="124">
                  <c:v>421.81</c:v>
                </c:pt>
                <c:pt idx="125">
                  <c:v>422.88</c:v>
                </c:pt>
                <c:pt idx="126">
                  <c:v>423.97</c:v>
                </c:pt>
                <c:pt idx="127">
                  <c:v>422.66</c:v>
                </c:pt>
                <c:pt idx="128">
                  <c:v>424.62</c:v>
                </c:pt>
                <c:pt idx="129">
                  <c:v>428.45</c:v>
                </c:pt>
                <c:pt idx="130">
                  <c:v>428.8</c:v>
                </c:pt>
                <c:pt idx="131">
                  <c:v>433.5</c:v>
                </c:pt>
                <c:pt idx="132">
                  <c:v>434.66</c:v>
                </c:pt>
                <c:pt idx="133">
                  <c:v>441.06</c:v>
                </c:pt>
                <c:pt idx="134">
                  <c:v>439.99</c:v>
                </c:pt>
                <c:pt idx="135">
                  <c:v>440.35</c:v>
                </c:pt>
                <c:pt idx="136">
                  <c:v>442.36</c:v>
                </c:pt>
                <c:pt idx="137">
                  <c:v>443.81</c:v>
                </c:pt>
                <c:pt idx="138">
                  <c:v>444.97</c:v>
                </c:pt>
                <c:pt idx="139">
                  <c:v>447.11</c:v>
                </c:pt>
                <c:pt idx="140">
                  <c:v>451.42</c:v>
                </c:pt>
                <c:pt idx="141">
                  <c:v>452.11</c:v>
                </c:pt>
                <c:pt idx="142">
                  <c:v>447.68</c:v>
                </c:pt>
                <c:pt idx="143">
                  <c:v>452.62</c:v>
                </c:pt>
                <c:pt idx="144">
                  <c:v>457.4</c:v>
                </c:pt>
                <c:pt idx="145">
                  <c:v>455.55</c:v>
                </c:pt>
                <c:pt idx="146">
                  <c:v>452.73</c:v>
                </c:pt>
                <c:pt idx="147">
                  <c:v>451.61</c:v>
                </c:pt>
                <c:pt idx="148">
                  <c:v>449.88</c:v>
                </c:pt>
                <c:pt idx="149">
                  <c:v>450.22</c:v>
                </c:pt>
                <c:pt idx="150">
                  <c:v>454.5</c:v>
                </c:pt>
                <c:pt idx="151">
                  <c:v>455.24</c:v>
                </c:pt>
                <c:pt idx="152">
                  <c:v>456.2</c:v>
                </c:pt>
                <c:pt idx="153">
                  <c:v>459.78</c:v>
                </c:pt>
                <c:pt idx="154">
                  <c:v>461.86</c:v>
                </c:pt>
                <c:pt idx="155">
                  <c:v>460.17</c:v>
                </c:pt>
                <c:pt idx="156">
                  <c:v>464.32</c:v>
                </c:pt>
                <c:pt idx="157">
                  <c:v>465.54</c:v>
                </c:pt>
                <c:pt idx="158">
                  <c:v>465.26</c:v>
                </c:pt>
                <c:pt idx="159">
                  <c:v>461.06</c:v>
                </c:pt>
                <c:pt idx="160">
                  <c:v>459.07</c:v>
                </c:pt>
                <c:pt idx="161">
                  <c:v>460.32</c:v>
                </c:pt>
                <c:pt idx="162">
                  <c:v>462.56</c:v>
                </c:pt>
                <c:pt idx="163">
                  <c:v>460.27</c:v>
                </c:pt>
                <c:pt idx="164">
                  <c:v>453.42</c:v>
                </c:pt>
                <c:pt idx="165">
                  <c:v>452.44</c:v>
                </c:pt>
                <c:pt idx="166">
                  <c:v>452.36</c:v>
                </c:pt>
                <c:pt idx="167">
                  <c:v>452.67</c:v>
                </c:pt>
                <c:pt idx="168">
                  <c:v>463.98</c:v>
                </c:pt>
                <c:pt idx="169">
                  <c:v>461.41</c:v>
                </c:pt>
                <c:pt idx="170">
                  <c:v>450.87</c:v>
                </c:pt>
                <c:pt idx="171">
                  <c:v>451.56</c:v>
                </c:pt>
                <c:pt idx="172">
                  <c:v>449.9</c:v>
                </c:pt>
                <c:pt idx="173">
                  <c:v>448.72</c:v>
                </c:pt>
                <c:pt idx="174">
                  <c:v>442.29</c:v>
                </c:pt>
                <c:pt idx="175">
                  <c:v>445.25</c:v>
                </c:pt>
                <c:pt idx="176">
                  <c:v>448.32</c:v>
                </c:pt>
                <c:pt idx="177">
                  <c:v>451.73</c:v>
                </c:pt>
                <c:pt idx="178">
                  <c:v>451.82</c:v>
                </c:pt>
                <c:pt idx="179">
                  <c:v>450.23</c:v>
                </c:pt>
                <c:pt idx="180">
                  <c:v>447.71</c:v>
                </c:pt>
                <c:pt idx="181">
                  <c:v>445.9</c:v>
                </c:pt>
                <c:pt idx="182">
                  <c:v>449.47</c:v>
                </c:pt>
                <c:pt idx="183">
                  <c:v>451.66</c:v>
                </c:pt>
                <c:pt idx="184">
                  <c:v>459.38</c:v>
                </c:pt>
                <c:pt idx="185">
                  <c:v>465.15</c:v>
                </c:pt>
                <c:pt idx="186">
                  <c:v>468.61</c:v>
                </c:pt>
                <c:pt idx="187">
                  <c:v>475.08</c:v>
                </c:pt>
                <c:pt idx="188">
                  <c:v>480.26</c:v>
                </c:pt>
                <c:pt idx="189">
                  <c:v>487.64</c:v>
                </c:pt>
                <c:pt idx="190">
                  <c:v>486.06</c:v>
                </c:pt>
                <c:pt idx="191">
                  <c:v>488.35</c:v>
                </c:pt>
                <c:pt idx="192">
                  <c:v>489.98</c:v>
                </c:pt>
                <c:pt idx="193">
                  <c:v>491.15</c:v>
                </c:pt>
                <c:pt idx="194">
                  <c:v>491.69</c:v>
                </c:pt>
                <c:pt idx="195">
                  <c:v>495.66</c:v>
                </c:pt>
                <c:pt idx="196">
                  <c:v>500.66</c:v>
                </c:pt>
                <c:pt idx="197">
                  <c:v>511.88</c:v>
                </c:pt>
                <c:pt idx="198">
                  <c:v>512.80999999999995</c:v>
                </c:pt>
                <c:pt idx="199">
                  <c:v>506.06</c:v>
                </c:pt>
                <c:pt idx="200">
                  <c:v>508.05</c:v>
                </c:pt>
                <c:pt idx="201">
                  <c:v>506.15</c:v>
                </c:pt>
                <c:pt idx="202">
                  <c:v>510.67</c:v>
                </c:pt>
                <c:pt idx="203">
                  <c:v>515.54</c:v>
                </c:pt>
                <c:pt idx="204">
                  <c:v>518.79999999999995</c:v>
                </c:pt>
                <c:pt idx="205">
                  <c:v>524.74</c:v>
                </c:pt>
                <c:pt idx="206">
                  <c:v>525.9</c:v>
                </c:pt>
                <c:pt idx="207">
                  <c:v>528.5</c:v>
                </c:pt>
                <c:pt idx="208">
                  <c:v>532.47</c:v>
                </c:pt>
                <c:pt idx="209">
                  <c:v>537.86</c:v>
                </c:pt>
                <c:pt idx="210">
                  <c:v>543.41</c:v>
                </c:pt>
                <c:pt idx="211">
                  <c:v>548.15</c:v>
                </c:pt>
                <c:pt idx="212">
                  <c:v>546.64</c:v>
                </c:pt>
                <c:pt idx="213">
                  <c:v>552.82000000000005</c:v>
                </c:pt>
                <c:pt idx="214">
                  <c:v>542.74</c:v>
                </c:pt>
                <c:pt idx="215">
                  <c:v>533.07000000000005</c:v>
                </c:pt>
                <c:pt idx="216">
                  <c:v>527.4</c:v>
                </c:pt>
                <c:pt idx="217">
                  <c:v>528.54999999999995</c:v>
                </c:pt>
                <c:pt idx="218">
                  <c:v>532.04</c:v>
                </c:pt>
                <c:pt idx="219">
                  <c:v>539.53</c:v>
                </c:pt>
                <c:pt idx="220">
                  <c:v>532.46</c:v>
                </c:pt>
                <c:pt idx="221">
                  <c:v>526.36</c:v>
                </c:pt>
                <c:pt idx="222">
                  <c:v>550.71</c:v>
                </c:pt>
                <c:pt idx="223">
                  <c:v>555.59</c:v>
                </c:pt>
                <c:pt idx="224">
                  <c:v>547.9</c:v>
                </c:pt>
                <c:pt idx="225">
                  <c:v>561.08000000000004</c:v>
                </c:pt>
                <c:pt idx="226">
                  <c:v>554.74</c:v>
                </c:pt>
                <c:pt idx="227">
                  <c:v>549.39</c:v>
                </c:pt>
                <c:pt idx="228">
                  <c:v>548.77</c:v>
                </c:pt>
                <c:pt idx="229">
                  <c:v>546.26</c:v>
                </c:pt>
                <c:pt idx="230">
                  <c:v>548.82000000000005</c:v>
                </c:pt>
                <c:pt idx="231">
                  <c:v>549.98</c:v>
                </c:pt>
                <c:pt idx="232">
                  <c:v>560.1</c:v>
                </c:pt>
                <c:pt idx="233">
                  <c:v>563.51</c:v>
                </c:pt>
                <c:pt idx="234">
                  <c:v>566.71</c:v>
                </c:pt>
                <c:pt idx="235">
                  <c:v>564.61</c:v>
                </c:pt>
                <c:pt idx="236">
                  <c:v>566.92999999999995</c:v>
                </c:pt>
                <c:pt idx="237">
                  <c:v>566.77</c:v>
                </c:pt>
                <c:pt idx="238">
                  <c:v>564.86</c:v>
                </c:pt>
                <c:pt idx="239">
                  <c:v>553.65</c:v>
                </c:pt>
                <c:pt idx="240">
                  <c:v>550.76</c:v>
                </c:pt>
                <c:pt idx="241">
                  <c:v>539.82000000000005</c:v>
                </c:pt>
                <c:pt idx="242">
                  <c:v>524.04999999999995</c:v>
                </c:pt>
                <c:pt idx="243">
                  <c:v>522.54</c:v>
                </c:pt>
                <c:pt idx="244">
                  <c:v>524.98</c:v>
                </c:pt>
                <c:pt idx="245">
                  <c:v>518.91</c:v>
                </c:pt>
                <c:pt idx="246">
                  <c:v>506.97</c:v>
                </c:pt>
                <c:pt idx="247">
                  <c:v>492.8</c:v>
                </c:pt>
                <c:pt idx="248">
                  <c:v>490.82</c:v>
                </c:pt>
                <c:pt idx="249">
                  <c:v>484.82</c:v>
                </c:pt>
                <c:pt idx="250">
                  <c:v>482.41</c:v>
                </c:pt>
                <c:pt idx="251">
                  <c:v>487.28</c:v>
                </c:pt>
                <c:pt idx="252">
                  <c:v>479.81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6-4EA0-A286-60A892CF4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293024"/>
        <c:axId val="1878291360"/>
      </c:lineChart>
      <c:catAx>
        <c:axId val="18782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91360"/>
        <c:crosses val="autoZero"/>
        <c:auto val="1"/>
        <c:lblAlgn val="ctr"/>
        <c:lblOffset val="100"/>
        <c:noMultiLvlLbl val="0"/>
      </c:catAx>
      <c:valAx>
        <c:axId val="18782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baseline="0">
                <a:solidFill>
                  <a:schemeClr val="bg1"/>
                </a:solidFill>
              </a:rPr>
              <a:t>Costco Wholesale </a:t>
            </a: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(COST)'!$AY$1</c:f>
              <c:strCache>
                <c:ptCount val="1"/>
                <c:pt idx="0">
                  <c:v>COST closing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 (COST)'!$AY$2:$AY$253</c:f>
              <c:numCache>
                <c:formatCode>General</c:formatCode>
                <c:ptCount val="252"/>
                <c:pt idx="0">
                  <c:v>356.39001500000001</c:v>
                </c:pt>
                <c:pt idx="1">
                  <c:v>357.05999800000001</c:v>
                </c:pt>
                <c:pt idx="2">
                  <c:v>352.42999300000002</c:v>
                </c:pt>
                <c:pt idx="3">
                  <c:v>350.51998900000001</c:v>
                </c:pt>
                <c:pt idx="4">
                  <c:v>355.57998700000002</c:v>
                </c:pt>
                <c:pt idx="5">
                  <c:v>355.209991</c:v>
                </c:pt>
                <c:pt idx="6">
                  <c:v>355.85000600000001</c:v>
                </c:pt>
                <c:pt idx="7">
                  <c:v>355.17001299999998</c:v>
                </c:pt>
                <c:pt idx="8">
                  <c:v>359.82998700000002</c:v>
                </c:pt>
                <c:pt idx="9">
                  <c:v>359.55999800000001</c:v>
                </c:pt>
                <c:pt idx="10">
                  <c:v>356.11999500000002</c:v>
                </c:pt>
                <c:pt idx="11">
                  <c:v>352.20001200000002</c:v>
                </c:pt>
                <c:pt idx="12">
                  <c:v>352.75</c:v>
                </c:pt>
                <c:pt idx="13">
                  <c:v>354</c:v>
                </c:pt>
                <c:pt idx="14">
                  <c:v>358.040009</c:v>
                </c:pt>
                <c:pt idx="15">
                  <c:v>356.92001299999998</c:v>
                </c:pt>
                <c:pt idx="16">
                  <c:v>354.76998900000001</c:v>
                </c:pt>
                <c:pt idx="17">
                  <c:v>350.209991</c:v>
                </c:pt>
                <c:pt idx="18">
                  <c:v>342.14999399999999</c:v>
                </c:pt>
                <c:pt idx="19">
                  <c:v>340.70001200000002</c:v>
                </c:pt>
                <c:pt idx="20">
                  <c:v>333.89999399999999</c:v>
                </c:pt>
                <c:pt idx="21">
                  <c:v>331</c:v>
                </c:pt>
                <c:pt idx="22">
                  <c:v>331.76998900000001</c:v>
                </c:pt>
                <c:pt idx="23">
                  <c:v>328.459991</c:v>
                </c:pt>
                <c:pt idx="24">
                  <c:v>323.92001299999998</c:v>
                </c:pt>
                <c:pt idx="25">
                  <c:v>319.040009</c:v>
                </c:pt>
                <c:pt idx="26">
                  <c:v>317.32000699999998</c:v>
                </c:pt>
                <c:pt idx="27">
                  <c:v>311.42001299999998</c:v>
                </c:pt>
                <c:pt idx="28">
                  <c:v>318.77999899999998</c:v>
                </c:pt>
                <c:pt idx="29">
                  <c:v>323.82998700000002</c:v>
                </c:pt>
                <c:pt idx="30">
                  <c:v>328.64999399999999</c:v>
                </c:pt>
                <c:pt idx="31">
                  <c:v>331.14001500000001</c:v>
                </c:pt>
                <c:pt idx="32">
                  <c:v>330.51001000000002</c:v>
                </c:pt>
                <c:pt idx="33">
                  <c:v>327.25</c:v>
                </c:pt>
                <c:pt idx="34">
                  <c:v>329.19000199999999</c:v>
                </c:pt>
                <c:pt idx="35">
                  <c:v>322.98001099999999</c:v>
                </c:pt>
                <c:pt idx="36">
                  <c:v>328.91000400000001</c:v>
                </c:pt>
                <c:pt idx="37">
                  <c:v>334.48998999999998</c:v>
                </c:pt>
                <c:pt idx="38">
                  <c:v>340.33999599999999</c:v>
                </c:pt>
                <c:pt idx="39">
                  <c:v>338.040009</c:v>
                </c:pt>
                <c:pt idx="40">
                  <c:v>346.33999599999999</c:v>
                </c:pt>
                <c:pt idx="41">
                  <c:v>352.01998900000001</c:v>
                </c:pt>
                <c:pt idx="42">
                  <c:v>356.14999399999999</c:v>
                </c:pt>
                <c:pt idx="43">
                  <c:v>349.75</c:v>
                </c:pt>
                <c:pt idx="44">
                  <c:v>352.48001099999999</c:v>
                </c:pt>
                <c:pt idx="45">
                  <c:v>354.94000199999999</c:v>
                </c:pt>
                <c:pt idx="46">
                  <c:v>360.82000699999998</c:v>
                </c:pt>
                <c:pt idx="47">
                  <c:v>360.11999500000002</c:v>
                </c:pt>
                <c:pt idx="48">
                  <c:v>358.80999800000001</c:v>
                </c:pt>
                <c:pt idx="49">
                  <c:v>361.22000100000002</c:v>
                </c:pt>
                <c:pt idx="50">
                  <c:v>363.209991</c:v>
                </c:pt>
                <c:pt idx="51">
                  <c:v>364.80999800000001</c:v>
                </c:pt>
                <c:pt idx="52">
                  <c:v>365.209991</c:v>
                </c:pt>
                <c:pt idx="53">
                  <c:v>363.17001299999998</c:v>
                </c:pt>
                <c:pt idx="54">
                  <c:v>368.79998799999998</c:v>
                </c:pt>
                <c:pt idx="55">
                  <c:v>370.72000100000002</c:v>
                </c:pt>
                <c:pt idx="56">
                  <c:v>369.54998799999998</c:v>
                </c:pt>
                <c:pt idx="57">
                  <c:v>371.73001099999999</c:v>
                </c:pt>
                <c:pt idx="58">
                  <c:v>374.08999599999999</c:v>
                </c:pt>
                <c:pt idx="59">
                  <c:v>371.26001000000002</c:v>
                </c:pt>
                <c:pt idx="60">
                  <c:v>373.27999899999998</c:v>
                </c:pt>
                <c:pt idx="61">
                  <c:v>368.51998900000001</c:v>
                </c:pt>
                <c:pt idx="62">
                  <c:v>370.209991</c:v>
                </c:pt>
                <c:pt idx="63">
                  <c:v>369.58999599999999</c:v>
                </c:pt>
                <c:pt idx="64">
                  <c:v>373.540009</c:v>
                </c:pt>
                <c:pt idx="65">
                  <c:v>372.08999599999999</c:v>
                </c:pt>
                <c:pt idx="66">
                  <c:v>379.32000699999998</c:v>
                </c:pt>
                <c:pt idx="67">
                  <c:v>375.290009</c:v>
                </c:pt>
                <c:pt idx="68">
                  <c:v>372.5</c:v>
                </c:pt>
                <c:pt idx="69">
                  <c:v>382.76001000000002</c:v>
                </c:pt>
                <c:pt idx="70">
                  <c:v>384.32000699999998</c:v>
                </c:pt>
                <c:pt idx="71">
                  <c:v>381.48001099999999</c:v>
                </c:pt>
                <c:pt idx="72">
                  <c:v>378.17999300000002</c:v>
                </c:pt>
                <c:pt idx="73">
                  <c:v>372.20001200000002</c:v>
                </c:pt>
                <c:pt idx="74">
                  <c:v>379.52999899999998</c:v>
                </c:pt>
                <c:pt idx="75">
                  <c:v>384.42001299999998</c:v>
                </c:pt>
                <c:pt idx="76">
                  <c:v>383.959991</c:v>
                </c:pt>
                <c:pt idx="77">
                  <c:v>382.80999800000001</c:v>
                </c:pt>
                <c:pt idx="78">
                  <c:v>379.66000400000001</c:v>
                </c:pt>
                <c:pt idx="79">
                  <c:v>383.57998700000002</c:v>
                </c:pt>
                <c:pt idx="80">
                  <c:v>380.72000100000002</c:v>
                </c:pt>
                <c:pt idx="81">
                  <c:v>383.45001200000002</c:v>
                </c:pt>
                <c:pt idx="82">
                  <c:v>385.38000499999998</c:v>
                </c:pt>
                <c:pt idx="83">
                  <c:v>385.61999500000002</c:v>
                </c:pt>
                <c:pt idx="84">
                  <c:v>387.5</c:v>
                </c:pt>
                <c:pt idx="85">
                  <c:v>378.26998900000001</c:v>
                </c:pt>
                <c:pt idx="86">
                  <c:v>378.23001099999999</c:v>
                </c:pt>
                <c:pt idx="87">
                  <c:v>380.58999599999999</c:v>
                </c:pt>
                <c:pt idx="88">
                  <c:v>383.86999500000002</c:v>
                </c:pt>
                <c:pt idx="89">
                  <c:v>387.51998900000001</c:v>
                </c:pt>
                <c:pt idx="90">
                  <c:v>380.39999399999999</c:v>
                </c:pt>
                <c:pt idx="91">
                  <c:v>379.70001200000002</c:v>
                </c:pt>
                <c:pt idx="92">
                  <c:v>379.959991</c:v>
                </c:pt>
                <c:pt idx="93">
                  <c:v>383.01001000000002</c:v>
                </c:pt>
                <c:pt idx="94">
                  <c:v>381.82998700000002</c:v>
                </c:pt>
                <c:pt idx="95">
                  <c:v>383.76001000000002</c:v>
                </c:pt>
                <c:pt idx="96">
                  <c:v>383.91000400000001</c:v>
                </c:pt>
                <c:pt idx="97">
                  <c:v>379.41000400000001</c:v>
                </c:pt>
                <c:pt idx="98">
                  <c:v>384.75</c:v>
                </c:pt>
                <c:pt idx="99">
                  <c:v>380.88000499999998</c:v>
                </c:pt>
                <c:pt idx="100">
                  <c:v>386.79998799999998</c:v>
                </c:pt>
                <c:pt idx="101">
                  <c:v>392.17999300000002</c:v>
                </c:pt>
                <c:pt idx="102">
                  <c:v>391.97000100000002</c:v>
                </c:pt>
                <c:pt idx="103">
                  <c:v>392.07000699999998</c:v>
                </c:pt>
                <c:pt idx="104">
                  <c:v>394.51001000000002</c:v>
                </c:pt>
                <c:pt idx="105">
                  <c:v>396.540009</c:v>
                </c:pt>
                <c:pt idx="106">
                  <c:v>398.790009</c:v>
                </c:pt>
                <c:pt idx="107">
                  <c:v>395.67001299999998</c:v>
                </c:pt>
                <c:pt idx="108">
                  <c:v>394.52999899999998</c:v>
                </c:pt>
                <c:pt idx="109">
                  <c:v>398.94000199999999</c:v>
                </c:pt>
                <c:pt idx="110">
                  <c:v>398.85998499999999</c:v>
                </c:pt>
                <c:pt idx="111">
                  <c:v>404.67999300000002</c:v>
                </c:pt>
                <c:pt idx="112">
                  <c:v>407.14999399999999</c:v>
                </c:pt>
                <c:pt idx="113">
                  <c:v>412.36999500000002</c:v>
                </c:pt>
                <c:pt idx="114">
                  <c:v>407.88000499999998</c:v>
                </c:pt>
                <c:pt idx="115">
                  <c:v>407.05999800000001</c:v>
                </c:pt>
                <c:pt idx="116">
                  <c:v>409.95001200000002</c:v>
                </c:pt>
                <c:pt idx="117">
                  <c:v>411.82000699999998</c:v>
                </c:pt>
                <c:pt idx="118">
                  <c:v>410.36999500000002</c:v>
                </c:pt>
                <c:pt idx="119">
                  <c:v>414.14999399999999</c:v>
                </c:pt>
                <c:pt idx="120">
                  <c:v>416.23998999999998</c:v>
                </c:pt>
                <c:pt idx="121">
                  <c:v>415.01001000000002</c:v>
                </c:pt>
                <c:pt idx="122">
                  <c:v>417.540009</c:v>
                </c:pt>
                <c:pt idx="123">
                  <c:v>423.42999300000002</c:v>
                </c:pt>
                <c:pt idx="124">
                  <c:v>423.23001099999999</c:v>
                </c:pt>
                <c:pt idx="125">
                  <c:v>424.33999599999999</c:v>
                </c:pt>
                <c:pt idx="126">
                  <c:v>422.22000100000002</c:v>
                </c:pt>
                <c:pt idx="127">
                  <c:v>425.27999899999998</c:v>
                </c:pt>
                <c:pt idx="128">
                  <c:v>429.72000100000002</c:v>
                </c:pt>
                <c:pt idx="129">
                  <c:v>428.92001299999998</c:v>
                </c:pt>
                <c:pt idx="130">
                  <c:v>435.07000699999998</c:v>
                </c:pt>
                <c:pt idx="131">
                  <c:v>435.040009</c:v>
                </c:pt>
                <c:pt idx="132">
                  <c:v>443.19000199999999</c:v>
                </c:pt>
                <c:pt idx="133">
                  <c:v>439.63000499999998</c:v>
                </c:pt>
                <c:pt idx="134">
                  <c:v>440.47000100000002</c:v>
                </c:pt>
                <c:pt idx="135">
                  <c:v>443.02999899999998</c:v>
                </c:pt>
                <c:pt idx="136">
                  <c:v>444.29998799999998</c:v>
                </c:pt>
                <c:pt idx="137">
                  <c:v>445.35998499999999</c:v>
                </c:pt>
                <c:pt idx="138">
                  <c:v>447.82000699999998</c:v>
                </c:pt>
                <c:pt idx="139">
                  <c:v>452.85998499999999</c:v>
                </c:pt>
                <c:pt idx="140">
                  <c:v>452.33999599999999</c:v>
                </c:pt>
                <c:pt idx="141">
                  <c:v>446.209991</c:v>
                </c:pt>
                <c:pt idx="142">
                  <c:v>454.26001000000002</c:v>
                </c:pt>
                <c:pt idx="143">
                  <c:v>458.98998999999998</c:v>
                </c:pt>
                <c:pt idx="144">
                  <c:v>454.92999300000002</c:v>
                </c:pt>
                <c:pt idx="145">
                  <c:v>451.790009</c:v>
                </c:pt>
                <c:pt idx="146">
                  <c:v>451.23001099999999</c:v>
                </c:pt>
                <c:pt idx="147">
                  <c:v>449.30999800000001</c:v>
                </c:pt>
                <c:pt idx="148">
                  <c:v>450.33999599999999</c:v>
                </c:pt>
                <c:pt idx="149">
                  <c:v>455.92999300000002</c:v>
                </c:pt>
                <c:pt idx="150">
                  <c:v>455.48998999999998</c:v>
                </c:pt>
                <c:pt idx="151">
                  <c:v>456.51998900000001</c:v>
                </c:pt>
                <c:pt idx="152">
                  <c:v>460.97000100000002</c:v>
                </c:pt>
                <c:pt idx="153">
                  <c:v>462.54998799999998</c:v>
                </c:pt>
                <c:pt idx="154">
                  <c:v>459.60000600000001</c:v>
                </c:pt>
                <c:pt idx="155">
                  <c:v>465.70001200000002</c:v>
                </c:pt>
                <c:pt idx="156">
                  <c:v>465.94000199999999</c:v>
                </c:pt>
                <c:pt idx="157">
                  <c:v>465.16000400000001</c:v>
                </c:pt>
                <c:pt idx="158">
                  <c:v>459.66000400000001</c:v>
                </c:pt>
                <c:pt idx="159">
                  <c:v>458.41000400000001</c:v>
                </c:pt>
                <c:pt idx="160">
                  <c:v>460.73001099999999</c:v>
                </c:pt>
                <c:pt idx="161">
                  <c:v>463.30999800000001</c:v>
                </c:pt>
                <c:pt idx="162">
                  <c:v>459.51001000000002</c:v>
                </c:pt>
                <c:pt idx="163">
                  <c:v>451.14001500000001</c:v>
                </c:pt>
                <c:pt idx="164">
                  <c:v>452.10998499999999</c:v>
                </c:pt>
                <c:pt idx="165">
                  <c:v>452.32998700000002</c:v>
                </c:pt>
                <c:pt idx="166">
                  <c:v>452.77999899999998</c:v>
                </c:pt>
                <c:pt idx="167">
                  <c:v>467.75</c:v>
                </c:pt>
                <c:pt idx="168">
                  <c:v>460.55999800000001</c:v>
                </c:pt>
                <c:pt idx="169">
                  <c:v>447.35000600000001</c:v>
                </c:pt>
                <c:pt idx="170">
                  <c:v>451.790009</c:v>
                </c:pt>
                <c:pt idx="171">
                  <c:v>449.35000600000001</c:v>
                </c:pt>
                <c:pt idx="172">
                  <c:v>448.32998700000002</c:v>
                </c:pt>
                <c:pt idx="173">
                  <c:v>440.14001500000001</c:v>
                </c:pt>
                <c:pt idx="174">
                  <c:v>446.23998999999998</c:v>
                </c:pt>
                <c:pt idx="175">
                  <c:v>449.33999599999999</c:v>
                </c:pt>
                <c:pt idx="176">
                  <c:v>452.86999500000002</c:v>
                </c:pt>
                <c:pt idx="177">
                  <c:v>451.85000600000001</c:v>
                </c:pt>
                <c:pt idx="178">
                  <c:v>449.70001200000002</c:v>
                </c:pt>
                <c:pt idx="179">
                  <c:v>446.86999500000002</c:v>
                </c:pt>
                <c:pt idx="180">
                  <c:v>445.29998799999998</c:v>
                </c:pt>
                <c:pt idx="181">
                  <c:v>450.66000400000001</c:v>
                </c:pt>
                <c:pt idx="182">
                  <c:v>452.39001500000001</c:v>
                </c:pt>
                <c:pt idx="183">
                  <c:v>461.95001200000002</c:v>
                </c:pt>
                <c:pt idx="184">
                  <c:v>467.07998700000002</c:v>
                </c:pt>
                <c:pt idx="185">
                  <c:v>469.76998900000001</c:v>
                </c:pt>
                <c:pt idx="186">
                  <c:v>477.23001099999999</c:v>
                </c:pt>
                <c:pt idx="187">
                  <c:v>481.98998999999998</c:v>
                </c:pt>
                <c:pt idx="188">
                  <c:v>490.10000600000001</c:v>
                </c:pt>
                <c:pt idx="189">
                  <c:v>485.52999899999998</c:v>
                </c:pt>
                <c:pt idx="190">
                  <c:v>489.10998499999999</c:v>
                </c:pt>
                <c:pt idx="191">
                  <c:v>490.52999899999998</c:v>
                </c:pt>
                <c:pt idx="192">
                  <c:v>491.540009</c:v>
                </c:pt>
                <c:pt idx="193">
                  <c:v>491.86999500000002</c:v>
                </c:pt>
                <c:pt idx="194">
                  <c:v>496.98998999999998</c:v>
                </c:pt>
                <c:pt idx="195">
                  <c:v>502.32998700000002</c:v>
                </c:pt>
                <c:pt idx="196">
                  <c:v>515.61999500000002</c:v>
                </c:pt>
                <c:pt idx="197">
                  <c:v>513.11999500000002</c:v>
                </c:pt>
                <c:pt idx="198">
                  <c:v>503.80999800000001</c:v>
                </c:pt>
                <c:pt idx="199">
                  <c:v>508.709991</c:v>
                </c:pt>
                <c:pt idx="200">
                  <c:v>505.51001000000002</c:v>
                </c:pt>
                <c:pt idx="201">
                  <c:v>512.17999299999997</c:v>
                </c:pt>
                <c:pt idx="202">
                  <c:v>517.169983</c:v>
                </c:pt>
                <c:pt idx="203">
                  <c:v>519.89001499999995</c:v>
                </c:pt>
                <c:pt idx="204">
                  <c:v>526.71997099999999</c:v>
                </c:pt>
                <c:pt idx="205">
                  <c:v>526.28997800000002</c:v>
                </c:pt>
                <c:pt idx="206">
                  <c:v>529.36999500000002</c:v>
                </c:pt>
                <c:pt idx="207">
                  <c:v>533.78997800000002</c:v>
                </c:pt>
                <c:pt idx="208">
                  <c:v>539.65002400000003</c:v>
                </c:pt>
                <c:pt idx="209">
                  <c:v>545.26000999999997</c:v>
                </c:pt>
                <c:pt idx="210">
                  <c:v>549.72997999999995</c:v>
                </c:pt>
                <c:pt idx="211">
                  <c:v>546.13000499999998</c:v>
                </c:pt>
                <c:pt idx="212">
                  <c:v>554.88000499999998</c:v>
                </c:pt>
                <c:pt idx="213">
                  <c:v>539.38000499999998</c:v>
                </c:pt>
                <c:pt idx="214">
                  <c:v>529.84002699999996</c:v>
                </c:pt>
                <c:pt idx="215">
                  <c:v>525.51000999999997</c:v>
                </c:pt>
                <c:pt idx="216">
                  <c:v>528.92999299999997</c:v>
                </c:pt>
                <c:pt idx="217">
                  <c:v>533.20001200000002</c:v>
                </c:pt>
                <c:pt idx="218">
                  <c:v>542.02002000000005</c:v>
                </c:pt>
                <c:pt idx="219">
                  <c:v>530.10998500000005</c:v>
                </c:pt>
                <c:pt idx="220">
                  <c:v>524.330017</c:v>
                </c:pt>
                <c:pt idx="221">
                  <c:v>558.82000700000003</c:v>
                </c:pt>
                <c:pt idx="222">
                  <c:v>557.21997099999999</c:v>
                </c:pt>
                <c:pt idx="223">
                  <c:v>545.34002699999996</c:v>
                </c:pt>
                <c:pt idx="224">
                  <c:v>565.47997999999995</c:v>
                </c:pt>
                <c:pt idx="225">
                  <c:v>552.63000499999998</c:v>
                </c:pt>
                <c:pt idx="226">
                  <c:v>547.60998500000005</c:v>
                </c:pt>
                <c:pt idx="227">
                  <c:v>548.55999799999995</c:v>
                </c:pt>
                <c:pt idx="228">
                  <c:v>545.42999299999997</c:v>
                </c:pt>
                <c:pt idx="229">
                  <c:v>549.669983</c:v>
                </c:pt>
                <c:pt idx="230">
                  <c:v>550.36999500000002</c:v>
                </c:pt>
                <c:pt idx="231">
                  <c:v>563.46997099999999</c:v>
                </c:pt>
                <c:pt idx="232">
                  <c:v>564.64001499999995</c:v>
                </c:pt>
                <c:pt idx="233">
                  <c:v>567.77002000000005</c:v>
                </c:pt>
                <c:pt idx="234">
                  <c:v>563.90997300000004</c:v>
                </c:pt>
                <c:pt idx="235">
                  <c:v>567.70001200000002</c:v>
                </c:pt>
                <c:pt idx="236">
                  <c:v>566.71002199999998</c:v>
                </c:pt>
                <c:pt idx="237">
                  <c:v>564.22997999999995</c:v>
                </c:pt>
                <c:pt idx="238">
                  <c:v>549.919983</c:v>
                </c:pt>
                <c:pt idx="239">
                  <c:v>549.79998799999998</c:v>
                </c:pt>
                <c:pt idx="240">
                  <c:v>536.17999299999997</c:v>
                </c:pt>
                <c:pt idx="241">
                  <c:v>518.79998799999998</c:v>
                </c:pt>
                <c:pt idx="242">
                  <c:v>522.03002900000001</c:v>
                </c:pt>
                <c:pt idx="243">
                  <c:v>525.79998799999998</c:v>
                </c:pt>
                <c:pt idx="244">
                  <c:v>516.88000499999998</c:v>
                </c:pt>
                <c:pt idx="245">
                  <c:v>502.98998999999998</c:v>
                </c:pt>
                <c:pt idx="246">
                  <c:v>488.07000699999998</c:v>
                </c:pt>
                <c:pt idx="247">
                  <c:v>490.16000400000001</c:v>
                </c:pt>
                <c:pt idx="248">
                  <c:v>482.82000699999998</c:v>
                </c:pt>
                <c:pt idx="249">
                  <c:v>481.60998499999999</c:v>
                </c:pt>
                <c:pt idx="250">
                  <c:v>488.89999399999999</c:v>
                </c:pt>
                <c:pt idx="251">
                  <c:v>477.32000699999998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A-41C1-9CA5-EAEC4BEEF1CC}"/>
            </c:ext>
          </c:extLst>
        </c:ser>
        <c:ser>
          <c:idx val="1"/>
          <c:order val="1"/>
          <c:tx>
            <c:strRef>
              <c:f>'Part 1 (COST)'!$AZ$1</c:f>
              <c:strCache>
                <c:ptCount val="1"/>
                <c:pt idx="0">
                  <c:v>Forecast  α = 0.15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 (COST)'!$AZ$2:$AZ$253</c:f>
              <c:numCache>
                <c:formatCode>General</c:formatCode>
                <c:ptCount val="252"/>
                <c:pt idx="0" formatCode="0.00">
                  <c:v>356.39001500000001</c:v>
                </c:pt>
                <c:pt idx="1">
                  <c:v>356.39</c:v>
                </c:pt>
                <c:pt idx="2">
                  <c:v>356.49</c:v>
                </c:pt>
                <c:pt idx="3">
                  <c:v>355.88</c:v>
                </c:pt>
                <c:pt idx="4">
                  <c:v>355.08</c:v>
                </c:pt>
                <c:pt idx="5">
                  <c:v>355.15</c:v>
                </c:pt>
                <c:pt idx="6">
                  <c:v>355.16</c:v>
                </c:pt>
                <c:pt idx="7">
                  <c:v>355.26</c:v>
                </c:pt>
                <c:pt idx="8">
                  <c:v>355.25</c:v>
                </c:pt>
                <c:pt idx="9">
                  <c:v>355.94</c:v>
                </c:pt>
                <c:pt idx="10">
                  <c:v>356.48</c:v>
                </c:pt>
                <c:pt idx="11">
                  <c:v>356.43</c:v>
                </c:pt>
                <c:pt idx="12">
                  <c:v>355.8</c:v>
                </c:pt>
                <c:pt idx="13">
                  <c:v>355.34</c:v>
                </c:pt>
                <c:pt idx="14">
                  <c:v>355.14</c:v>
                </c:pt>
                <c:pt idx="15">
                  <c:v>355.58</c:v>
                </c:pt>
                <c:pt idx="16">
                  <c:v>355.78</c:v>
                </c:pt>
                <c:pt idx="17">
                  <c:v>355.63</c:v>
                </c:pt>
                <c:pt idx="18">
                  <c:v>354.82</c:v>
                </c:pt>
                <c:pt idx="19">
                  <c:v>352.92</c:v>
                </c:pt>
                <c:pt idx="20">
                  <c:v>351.09</c:v>
                </c:pt>
                <c:pt idx="21">
                  <c:v>348.51</c:v>
                </c:pt>
                <c:pt idx="22">
                  <c:v>345.88</c:v>
                </c:pt>
                <c:pt idx="23">
                  <c:v>343.76</c:v>
                </c:pt>
                <c:pt idx="24">
                  <c:v>341.46</c:v>
                </c:pt>
                <c:pt idx="25">
                  <c:v>338.83</c:v>
                </c:pt>
                <c:pt idx="26">
                  <c:v>335.86</c:v>
                </c:pt>
                <c:pt idx="27">
                  <c:v>333.08</c:v>
                </c:pt>
                <c:pt idx="28">
                  <c:v>329.83</c:v>
                </c:pt>
                <c:pt idx="29">
                  <c:v>328.17</c:v>
                </c:pt>
                <c:pt idx="30">
                  <c:v>327.52</c:v>
                </c:pt>
                <c:pt idx="31">
                  <c:v>327.69</c:v>
                </c:pt>
                <c:pt idx="32">
                  <c:v>328.21</c:v>
                </c:pt>
                <c:pt idx="33">
                  <c:v>328.56</c:v>
                </c:pt>
                <c:pt idx="34">
                  <c:v>328.36</c:v>
                </c:pt>
                <c:pt idx="35">
                  <c:v>328.48</c:v>
                </c:pt>
                <c:pt idx="36">
                  <c:v>327.66000000000003</c:v>
                </c:pt>
                <c:pt idx="37">
                  <c:v>327.85</c:v>
                </c:pt>
                <c:pt idx="38">
                  <c:v>328.85</c:v>
                </c:pt>
                <c:pt idx="39">
                  <c:v>330.57</c:v>
                </c:pt>
                <c:pt idx="40">
                  <c:v>331.69</c:v>
                </c:pt>
                <c:pt idx="41">
                  <c:v>333.89</c:v>
                </c:pt>
                <c:pt idx="42">
                  <c:v>336.61</c:v>
                </c:pt>
                <c:pt idx="43">
                  <c:v>339.54</c:v>
                </c:pt>
                <c:pt idx="44">
                  <c:v>341.07</c:v>
                </c:pt>
                <c:pt idx="45">
                  <c:v>342.78</c:v>
                </c:pt>
                <c:pt idx="46">
                  <c:v>344.6</c:v>
                </c:pt>
                <c:pt idx="47">
                  <c:v>347.03</c:v>
                </c:pt>
                <c:pt idx="48">
                  <c:v>348.99</c:v>
                </c:pt>
                <c:pt idx="49">
                  <c:v>350.46</c:v>
                </c:pt>
                <c:pt idx="50">
                  <c:v>352.07</c:v>
                </c:pt>
                <c:pt idx="51">
                  <c:v>353.74</c:v>
                </c:pt>
                <c:pt idx="52">
                  <c:v>355.4</c:v>
                </c:pt>
                <c:pt idx="53">
                  <c:v>356.87</c:v>
                </c:pt>
                <c:pt idx="54">
                  <c:v>357.82</c:v>
                </c:pt>
                <c:pt idx="55">
                  <c:v>359.47</c:v>
                </c:pt>
                <c:pt idx="56">
                  <c:v>361.16</c:v>
                </c:pt>
                <c:pt idx="57">
                  <c:v>362.42</c:v>
                </c:pt>
                <c:pt idx="58">
                  <c:v>363.82</c:v>
                </c:pt>
                <c:pt idx="59">
                  <c:v>365.36</c:v>
                </c:pt>
                <c:pt idx="60">
                  <c:v>366.25</c:v>
                </c:pt>
                <c:pt idx="61">
                  <c:v>367.3</c:v>
                </c:pt>
                <c:pt idx="62">
                  <c:v>367.48</c:v>
                </c:pt>
                <c:pt idx="63">
                  <c:v>367.89</c:v>
                </c:pt>
                <c:pt idx="64">
                  <c:v>368.14</c:v>
                </c:pt>
                <c:pt idx="65">
                  <c:v>368.95</c:v>
                </c:pt>
                <c:pt idx="66">
                  <c:v>369.42</c:v>
                </c:pt>
                <c:pt idx="67">
                  <c:v>370.91</c:v>
                </c:pt>
                <c:pt idx="68">
                  <c:v>371.57</c:v>
                </c:pt>
                <c:pt idx="69">
                  <c:v>371.71</c:v>
                </c:pt>
                <c:pt idx="70">
                  <c:v>373.37</c:v>
                </c:pt>
                <c:pt idx="71">
                  <c:v>375.01</c:v>
                </c:pt>
                <c:pt idx="72">
                  <c:v>375.98</c:v>
                </c:pt>
                <c:pt idx="73">
                  <c:v>376.31</c:v>
                </c:pt>
                <c:pt idx="74">
                  <c:v>375.69</c:v>
                </c:pt>
                <c:pt idx="75">
                  <c:v>376.27</c:v>
                </c:pt>
                <c:pt idx="76">
                  <c:v>377.49</c:v>
                </c:pt>
                <c:pt idx="77">
                  <c:v>378.46</c:v>
                </c:pt>
                <c:pt idx="78">
                  <c:v>379.11</c:v>
                </c:pt>
                <c:pt idx="79">
                  <c:v>379.19</c:v>
                </c:pt>
                <c:pt idx="80">
                  <c:v>379.85</c:v>
                </c:pt>
                <c:pt idx="81">
                  <c:v>379.98</c:v>
                </c:pt>
                <c:pt idx="82">
                  <c:v>380.5</c:v>
                </c:pt>
                <c:pt idx="83">
                  <c:v>381.23</c:v>
                </c:pt>
                <c:pt idx="84">
                  <c:v>381.89</c:v>
                </c:pt>
                <c:pt idx="85">
                  <c:v>382.73</c:v>
                </c:pt>
                <c:pt idx="86">
                  <c:v>382.06</c:v>
                </c:pt>
                <c:pt idx="87">
                  <c:v>381.49</c:v>
                </c:pt>
                <c:pt idx="88">
                  <c:v>381.35</c:v>
                </c:pt>
                <c:pt idx="89">
                  <c:v>381.73</c:v>
                </c:pt>
                <c:pt idx="90">
                  <c:v>382.6</c:v>
                </c:pt>
                <c:pt idx="91">
                  <c:v>382.27</c:v>
                </c:pt>
                <c:pt idx="92">
                  <c:v>381.88</c:v>
                </c:pt>
                <c:pt idx="93">
                  <c:v>381.59</c:v>
                </c:pt>
                <c:pt idx="94">
                  <c:v>381.8</c:v>
                </c:pt>
                <c:pt idx="95">
                  <c:v>381.8</c:v>
                </c:pt>
                <c:pt idx="96">
                  <c:v>382.09</c:v>
                </c:pt>
                <c:pt idx="97">
                  <c:v>382.36</c:v>
                </c:pt>
                <c:pt idx="98">
                  <c:v>381.92</c:v>
                </c:pt>
                <c:pt idx="99">
                  <c:v>382.34</c:v>
                </c:pt>
                <c:pt idx="100">
                  <c:v>382.12</c:v>
                </c:pt>
                <c:pt idx="101">
                  <c:v>382.82</c:v>
                </c:pt>
                <c:pt idx="102">
                  <c:v>384.22</c:v>
                </c:pt>
                <c:pt idx="103">
                  <c:v>385.38</c:v>
                </c:pt>
                <c:pt idx="104">
                  <c:v>386.38</c:v>
                </c:pt>
                <c:pt idx="105">
                  <c:v>387.6</c:v>
                </c:pt>
                <c:pt idx="106">
                  <c:v>388.94</c:v>
                </c:pt>
                <c:pt idx="107">
                  <c:v>390.42</c:v>
                </c:pt>
                <c:pt idx="108">
                  <c:v>391.21</c:v>
                </c:pt>
                <c:pt idx="109">
                  <c:v>391.71</c:v>
                </c:pt>
                <c:pt idx="110">
                  <c:v>392.79</c:v>
                </c:pt>
                <c:pt idx="111">
                  <c:v>393.7</c:v>
                </c:pt>
                <c:pt idx="112">
                  <c:v>395.35</c:v>
                </c:pt>
                <c:pt idx="113">
                  <c:v>397.12</c:v>
                </c:pt>
                <c:pt idx="114">
                  <c:v>399.41</c:v>
                </c:pt>
                <c:pt idx="115">
                  <c:v>400.68</c:v>
                </c:pt>
                <c:pt idx="116">
                  <c:v>401.64</c:v>
                </c:pt>
                <c:pt idx="117">
                  <c:v>402.89</c:v>
                </c:pt>
                <c:pt idx="118">
                  <c:v>404.23</c:v>
                </c:pt>
                <c:pt idx="119">
                  <c:v>405.15</c:v>
                </c:pt>
                <c:pt idx="120">
                  <c:v>406.5</c:v>
                </c:pt>
                <c:pt idx="121">
                  <c:v>407.96</c:v>
                </c:pt>
                <c:pt idx="122">
                  <c:v>409.02</c:v>
                </c:pt>
                <c:pt idx="123">
                  <c:v>410.3</c:v>
                </c:pt>
                <c:pt idx="124">
                  <c:v>412.27</c:v>
                </c:pt>
                <c:pt idx="125">
                  <c:v>413.91</c:v>
                </c:pt>
                <c:pt idx="126">
                  <c:v>415.47</c:v>
                </c:pt>
                <c:pt idx="127">
                  <c:v>416.48</c:v>
                </c:pt>
                <c:pt idx="128">
                  <c:v>417.8</c:v>
                </c:pt>
                <c:pt idx="129">
                  <c:v>419.59</c:v>
                </c:pt>
                <c:pt idx="130">
                  <c:v>420.99</c:v>
                </c:pt>
                <c:pt idx="131">
                  <c:v>423.1</c:v>
                </c:pt>
                <c:pt idx="132">
                  <c:v>424.89</c:v>
                </c:pt>
                <c:pt idx="133">
                  <c:v>427.64</c:v>
                </c:pt>
                <c:pt idx="134">
                  <c:v>429.44</c:v>
                </c:pt>
                <c:pt idx="135">
                  <c:v>431.09</c:v>
                </c:pt>
                <c:pt idx="136">
                  <c:v>432.88</c:v>
                </c:pt>
                <c:pt idx="137">
                  <c:v>434.59</c:v>
                </c:pt>
                <c:pt idx="138">
                  <c:v>436.21</c:v>
                </c:pt>
                <c:pt idx="139">
                  <c:v>437.95</c:v>
                </c:pt>
                <c:pt idx="140">
                  <c:v>440.19</c:v>
                </c:pt>
                <c:pt idx="141">
                  <c:v>442.01</c:v>
                </c:pt>
                <c:pt idx="142">
                  <c:v>442.64</c:v>
                </c:pt>
                <c:pt idx="143">
                  <c:v>444.38</c:v>
                </c:pt>
                <c:pt idx="144">
                  <c:v>446.57</c:v>
                </c:pt>
                <c:pt idx="145">
                  <c:v>447.82</c:v>
                </c:pt>
                <c:pt idx="146">
                  <c:v>448.42</c:v>
                </c:pt>
                <c:pt idx="147">
                  <c:v>448.84</c:v>
                </c:pt>
                <c:pt idx="148">
                  <c:v>448.91</c:v>
                </c:pt>
                <c:pt idx="149">
                  <c:v>449.12</c:v>
                </c:pt>
                <c:pt idx="150">
                  <c:v>450.14</c:v>
                </c:pt>
                <c:pt idx="151">
                  <c:v>450.94</c:v>
                </c:pt>
                <c:pt idx="152">
                  <c:v>451.78</c:v>
                </c:pt>
                <c:pt idx="153">
                  <c:v>453.16</c:v>
                </c:pt>
                <c:pt idx="154">
                  <c:v>454.57</c:v>
                </c:pt>
                <c:pt idx="155">
                  <c:v>455.32</c:v>
                </c:pt>
                <c:pt idx="156">
                  <c:v>456.88</c:v>
                </c:pt>
                <c:pt idx="157">
                  <c:v>458.24</c:v>
                </c:pt>
                <c:pt idx="158">
                  <c:v>459.28</c:v>
                </c:pt>
                <c:pt idx="159">
                  <c:v>459.34</c:v>
                </c:pt>
                <c:pt idx="160">
                  <c:v>459.2</c:v>
                </c:pt>
                <c:pt idx="161">
                  <c:v>459.43</c:v>
                </c:pt>
                <c:pt idx="162">
                  <c:v>460.01</c:v>
                </c:pt>
                <c:pt idx="163">
                  <c:v>459.94</c:v>
                </c:pt>
                <c:pt idx="164">
                  <c:v>458.62</c:v>
                </c:pt>
                <c:pt idx="165">
                  <c:v>457.64</c:v>
                </c:pt>
                <c:pt idx="166">
                  <c:v>456.84</c:v>
                </c:pt>
                <c:pt idx="167">
                  <c:v>456.23</c:v>
                </c:pt>
                <c:pt idx="168">
                  <c:v>457.96</c:v>
                </c:pt>
                <c:pt idx="169">
                  <c:v>458.35</c:v>
                </c:pt>
                <c:pt idx="170">
                  <c:v>456.7</c:v>
                </c:pt>
                <c:pt idx="171">
                  <c:v>455.96</c:v>
                </c:pt>
                <c:pt idx="172">
                  <c:v>454.97</c:v>
                </c:pt>
                <c:pt idx="173">
                  <c:v>453.97</c:v>
                </c:pt>
                <c:pt idx="174">
                  <c:v>451.9</c:v>
                </c:pt>
                <c:pt idx="175">
                  <c:v>451.05</c:v>
                </c:pt>
                <c:pt idx="176">
                  <c:v>450.79</c:v>
                </c:pt>
                <c:pt idx="177">
                  <c:v>451.1</c:v>
                </c:pt>
                <c:pt idx="178">
                  <c:v>451.21</c:v>
                </c:pt>
                <c:pt idx="179">
                  <c:v>450.98</c:v>
                </c:pt>
                <c:pt idx="180">
                  <c:v>450.36</c:v>
                </c:pt>
                <c:pt idx="181">
                  <c:v>449.6</c:v>
                </c:pt>
                <c:pt idx="182">
                  <c:v>449.76</c:v>
                </c:pt>
                <c:pt idx="183">
                  <c:v>450.15</c:v>
                </c:pt>
                <c:pt idx="184">
                  <c:v>451.92</c:v>
                </c:pt>
                <c:pt idx="185">
                  <c:v>454.19</c:v>
                </c:pt>
                <c:pt idx="186">
                  <c:v>456.53</c:v>
                </c:pt>
                <c:pt idx="187">
                  <c:v>459.64</c:v>
                </c:pt>
                <c:pt idx="188">
                  <c:v>462.99</c:v>
                </c:pt>
                <c:pt idx="189">
                  <c:v>467.06</c:v>
                </c:pt>
                <c:pt idx="190">
                  <c:v>469.83</c:v>
                </c:pt>
                <c:pt idx="191">
                  <c:v>472.72</c:v>
                </c:pt>
                <c:pt idx="192">
                  <c:v>475.39</c:v>
                </c:pt>
                <c:pt idx="193">
                  <c:v>477.81</c:v>
                </c:pt>
                <c:pt idx="194">
                  <c:v>479.92</c:v>
                </c:pt>
                <c:pt idx="195">
                  <c:v>482.48</c:v>
                </c:pt>
                <c:pt idx="196">
                  <c:v>485.46</c:v>
                </c:pt>
                <c:pt idx="197">
                  <c:v>489.98</c:v>
                </c:pt>
                <c:pt idx="198">
                  <c:v>493.45</c:v>
                </c:pt>
                <c:pt idx="199">
                  <c:v>495</c:v>
                </c:pt>
                <c:pt idx="200">
                  <c:v>497.06</c:v>
                </c:pt>
                <c:pt idx="201">
                  <c:v>498.33</c:v>
                </c:pt>
                <c:pt idx="202">
                  <c:v>500.41</c:v>
                </c:pt>
                <c:pt idx="203">
                  <c:v>502.92</c:v>
                </c:pt>
                <c:pt idx="204">
                  <c:v>505.47</c:v>
                </c:pt>
                <c:pt idx="205">
                  <c:v>508.66</c:v>
                </c:pt>
                <c:pt idx="206">
                  <c:v>511.3</c:v>
                </c:pt>
                <c:pt idx="207">
                  <c:v>514.01</c:v>
                </c:pt>
                <c:pt idx="208">
                  <c:v>516.98</c:v>
                </c:pt>
                <c:pt idx="209">
                  <c:v>520.38</c:v>
                </c:pt>
                <c:pt idx="210">
                  <c:v>524.11</c:v>
                </c:pt>
                <c:pt idx="211">
                  <c:v>527.95000000000005</c:v>
                </c:pt>
                <c:pt idx="212">
                  <c:v>530.67999999999995</c:v>
                </c:pt>
                <c:pt idx="213">
                  <c:v>534.30999999999995</c:v>
                </c:pt>
                <c:pt idx="214">
                  <c:v>535.07000000000005</c:v>
                </c:pt>
                <c:pt idx="215">
                  <c:v>534.29</c:v>
                </c:pt>
                <c:pt idx="216">
                  <c:v>532.97</c:v>
                </c:pt>
                <c:pt idx="217">
                  <c:v>532.36</c:v>
                </c:pt>
                <c:pt idx="218">
                  <c:v>532.49</c:v>
                </c:pt>
                <c:pt idx="219">
                  <c:v>533.91999999999996</c:v>
                </c:pt>
                <c:pt idx="220">
                  <c:v>533.35</c:v>
                </c:pt>
                <c:pt idx="221">
                  <c:v>532</c:v>
                </c:pt>
                <c:pt idx="222">
                  <c:v>536.02</c:v>
                </c:pt>
                <c:pt idx="223">
                  <c:v>539.20000000000005</c:v>
                </c:pt>
                <c:pt idx="224">
                  <c:v>540.12</c:v>
                </c:pt>
                <c:pt idx="225">
                  <c:v>543.91999999999996</c:v>
                </c:pt>
                <c:pt idx="226">
                  <c:v>545.23</c:v>
                </c:pt>
                <c:pt idx="227">
                  <c:v>545.59</c:v>
                </c:pt>
                <c:pt idx="228">
                  <c:v>546.04</c:v>
                </c:pt>
                <c:pt idx="229">
                  <c:v>545.95000000000005</c:v>
                </c:pt>
                <c:pt idx="230">
                  <c:v>546.51</c:v>
                </c:pt>
                <c:pt idx="231">
                  <c:v>547.09</c:v>
                </c:pt>
                <c:pt idx="232">
                  <c:v>549.54999999999995</c:v>
                </c:pt>
                <c:pt idx="233">
                  <c:v>551.80999999999995</c:v>
                </c:pt>
                <c:pt idx="234">
                  <c:v>554.20000000000005</c:v>
                </c:pt>
                <c:pt idx="235">
                  <c:v>555.66</c:v>
                </c:pt>
                <c:pt idx="236">
                  <c:v>557.47</c:v>
                </c:pt>
                <c:pt idx="237">
                  <c:v>558.86</c:v>
                </c:pt>
                <c:pt idx="238">
                  <c:v>559.66999999999996</c:v>
                </c:pt>
                <c:pt idx="239">
                  <c:v>558.21</c:v>
                </c:pt>
                <c:pt idx="240">
                  <c:v>556.95000000000005</c:v>
                </c:pt>
                <c:pt idx="241">
                  <c:v>553.83000000000004</c:v>
                </c:pt>
                <c:pt idx="242">
                  <c:v>548.58000000000004</c:v>
                </c:pt>
                <c:pt idx="243">
                  <c:v>544.6</c:v>
                </c:pt>
                <c:pt idx="244">
                  <c:v>541.78</c:v>
                </c:pt>
                <c:pt idx="245">
                  <c:v>538.04999999999995</c:v>
                </c:pt>
                <c:pt idx="246">
                  <c:v>532.79</c:v>
                </c:pt>
                <c:pt idx="247">
                  <c:v>526.08000000000004</c:v>
                </c:pt>
                <c:pt idx="248">
                  <c:v>520.69000000000005</c:v>
                </c:pt>
                <c:pt idx="249">
                  <c:v>515.01</c:v>
                </c:pt>
                <c:pt idx="250">
                  <c:v>510</c:v>
                </c:pt>
                <c:pt idx="251">
                  <c:v>506.83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A-41C1-9CA5-EAEC4BEEF1CC}"/>
            </c:ext>
          </c:extLst>
        </c:ser>
        <c:ser>
          <c:idx val="2"/>
          <c:order val="2"/>
          <c:tx>
            <c:strRef>
              <c:f>'Part 1 (COST)'!$BA$1</c:f>
              <c:strCache>
                <c:ptCount val="1"/>
                <c:pt idx="0">
                  <c:v>Forecast α = 0.35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1 (COST)'!$BA$2:$BA$253</c:f>
              <c:numCache>
                <c:formatCode>General</c:formatCode>
                <c:ptCount val="252"/>
                <c:pt idx="0">
                  <c:v>356.39001500000001</c:v>
                </c:pt>
                <c:pt idx="1">
                  <c:v>356.39</c:v>
                </c:pt>
                <c:pt idx="2">
                  <c:v>356.62</c:v>
                </c:pt>
                <c:pt idx="3">
                  <c:v>355.15</c:v>
                </c:pt>
                <c:pt idx="4">
                  <c:v>353.53</c:v>
                </c:pt>
                <c:pt idx="5">
                  <c:v>354.25</c:v>
                </c:pt>
                <c:pt idx="6">
                  <c:v>354.59</c:v>
                </c:pt>
                <c:pt idx="7">
                  <c:v>355.03</c:v>
                </c:pt>
                <c:pt idx="8">
                  <c:v>355.08</c:v>
                </c:pt>
                <c:pt idx="9">
                  <c:v>356.74</c:v>
                </c:pt>
                <c:pt idx="10">
                  <c:v>357.73</c:v>
                </c:pt>
                <c:pt idx="11">
                  <c:v>357.17</c:v>
                </c:pt>
                <c:pt idx="12">
                  <c:v>355.43</c:v>
                </c:pt>
                <c:pt idx="13">
                  <c:v>354.49</c:v>
                </c:pt>
                <c:pt idx="14">
                  <c:v>354.32</c:v>
                </c:pt>
                <c:pt idx="15">
                  <c:v>355.62</c:v>
                </c:pt>
                <c:pt idx="16">
                  <c:v>356.08</c:v>
                </c:pt>
                <c:pt idx="17">
                  <c:v>355.62</c:v>
                </c:pt>
                <c:pt idx="18">
                  <c:v>353.73</c:v>
                </c:pt>
                <c:pt idx="19">
                  <c:v>349.68</c:v>
                </c:pt>
                <c:pt idx="20">
                  <c:v>346.54</c:v>
                </c:pt>
                <c:pt idx="21">
                  <c:v>342.12</c:v>
                </c:pt>
                <c:pt idx="22">
                  <c:v>338.23</c:v>
                </c:pt>
                <c:pt idx="23">
                  <c:v>335.97</c:v>
                </c:pt>
                <c:pt idx="24">
                  <c:v>333.34</c:v>
                </c:pt>
                <c:pt idx="25">
                  <c:v>330.04</c:v>
                </c:pt>
                <c:pt idx="26">
                  <c:v>326.19</c:v>
                </c:pt>
                <c:pt idx="27">
                  <c:v>323.08999999999997</c:v>
                </c:pt>
                <c:pt idx="28">
                  <c:v>319.01</c:v>
                </c:pt>
                <c:pt idx="29">
                  <c:v>318.93</c:v>
                </c:pt>
                <c:pt idx="30">
                  <c:v>320.64</c:v>
                </c:pt>
                <c:pt idx="31">
                  <c:v>323.44</c:v>
                </c:pt>
                <c:pt idx="32">
                  <c:v>326.14</c:v>
                </c:pt>
                <c:pt idx="33">
                  <c:v>327.67</c:v>
                </c:pt>
                <c:pt idx="34">
                  <c:v>327.52</c:v>
                </c:pt>
                <c:pt idx="35">
                  <c:v>328.1</c:v>
                </c:pt>
                <c:pt idx="36">
                  <c:v>326.31</c:v>
                </c:pt>
                <c:pt idx="37">
                  <c:v>327.22000000000003</c:v>
                </c:pt>
                <c:pt idx="38">
                  <c:v>329.76</c:v>
                </c:pt>
                <c:pt idx="39">
                  <c:v>333.46</c:v>
                </c:pt>
                <c:pt idx="40">
                  <c:v>335.06</c:v>
                </c:pt>
                <c:pt idx="41">
                  <c:v>339.01</c:v>
                </c:pt>
                <c:pt idx="42">
                  <c:v>343.56</c:v>
                </c:pt>
                <c:pt idx="43">
                  <c:v>347.97</c:v>
                </c:pt>
                <c:pt idx="44">
                  <c:v>348.59</c:v>
                </c:pt>
                <c:pt idx="45">
                  <c:v>349.95</c:v>
                </c:pt>
                <c:pt idx="46">
                  <c:v>351.7</c:v>
                </c:pt>
                <c:pt idx="47">
                  <c:v>354.89</c:v>
                </c:pt>
                <c:pt idx="48">
                  <c:v>356.72</c:v>
                </c:pt>
                <c:pt idx="49">
                  <c:v>357.45</c:v>
                </c:pt>
                <c:pt idx="50">
                  <c:v>358.77</c:v>
                </c:pt>
                <c:pt idx="51">
                  <c:v>360.32</c:v>
                </c:pt>
                <c:pt idx="52">
                  <c:v>361.89</c:v>
                </c:pt>
                <c:pt idx="53">
                  <c:v>363.05</c:v>
                </c:pt>
                <c:pt idx="54">
                  <c:v>363.09</c:v>
                </c:pt>
                <c:pt idx="55">
                  <c:v>365.09</c:v>
                </c:pt>
                <c:pt idx="56">
                  <c:v>367.06</c:v>
                </c:pt>
                <c:pt idx="57">
                  <c:v>367.93</c:v>
                </c:pt>
                <c:pt idx="58">
                  <c:v>369.26</c:v>
                </c:pt>
                <c:pt idx="59">
                  <c:v>370.95</c:v>
                </c:pt>
                <c:pt idx="60">
                  <c:v>371.06</c:v>
                </c:pt>
                <c:pt idx="61">
                  <c:v>371.84</c:v>
                </c:pt>
                <c:pt idx="62">
                  <c:v>370.68</c:v>
                </c:pt>
                <c:pt idx="63">
                  <c:v>370.52</c:v>
                </c:pt>
                <c:pt idx="64">
                  <c:v>370.19</c:v>
                </c:pt>
                <c:pt idx="65">
                  <c:v>371.36</c:v>
                </c:pt>
                <c:pt idx="66">
                  <c:v>371.62</c:v>
                </c:pt>
                <c:pt idx="67">
                  <c:v>374.32</c:v>
                </c:pt>
                <c:pt idx="68">
                  <c:v>374.66</c:v>
                </c:pt>
                <c:pt idx="69">
                  <c:v>373.9</c:v>
                </c:pt>
                <c:pt idx="70">
                  <c:v>377</c:v>
                </c:pt>
                <c:pt idx="71">
                  <c:v>379.56</c:v>
                </c:pt>
                <c:pt idx="72">
                  <c:v>380.23</c:v>
                </c:pt>
                <c:pt idx="73">
                  <c:v>379.51</c:v>
                </c:pt>
                <c:pt idx="74">
                  <c:v>376.95</c:v>
                </c:pt>
                <c:pt idx="75">
                  <c:v>377.85</c:v>
                </c:pt>
                <c:pt idx="76">
                  <c:v>380.15</c:v>
                </c:pt>
                <c:pt idx="77">
                  <c:v>381.48</c:v>
                </c:pt>
                <c:pt idx="78">
                  <c:v>381.95</c:v>
                </c:pt>
                <c:pt idx="79">
                  <c:v>381.15</c:v>
                </c:pt>
                <c:pt idx="80">
                  <c:v>382</c:v>
                </c:pt>
                <c:pt idx="81">
                  <c:v>381.55</c:v>
                </c:pt>
                <c:pt idx="82">
                  <c:v>382.22</c:v>
                </c:pt>
                <c:pt idx="83">
                  <c:v>383.33</c:v>
                </c:pt>
                <c:pt idx="84">
                  <c:v>384.13</c:v>
                </c:pt>
                <c:pt idx="85">
                  <c:v>385.31</c:v>
                </c:pt>
                <c:pt idx="86">
                  <c:v>382.85</c:v>
                </c:pt>
                <c:pt idx="87">
                  <c:v>381.23</c:v>
                </c:pt>
                <c:pt idx="88">
                  <c:v>381.01</c:v>
                </c:pt>
                <c:pt idx="89">
                  <c:v>382.01</c:v>
                </c:pt>
                <c:pt idx="90">
                  <c:v>383.94</c:v>
                </c:pt>
                <c:pt idx="91">
                  <c:v>382.7</c:v>
                </c:pt>
                <c:pt idx="92">
                  <c:v>381.65</c:v>
                </c:pt>
                <c:pt idx="93">
                  <c:v>381.06</c:v>
                </c:pt>
                <c:pt idx="94">
                  <c:v>381.74</c:v>
                </c:pt>
                <c:pt idx="95">
                  <c:v>381.77</c:v>
                </c:pt>
                <c:pt idx="96">
                  <c:v>382.47</c:v>
                </c:pt>
                <c:pt idx="97">
                  <c:v>382.97</c:v>
                </c:pt>
                <c:pt idx="98">
                  <c:v>381.72</c:v>
                </c:pt>
                <c:pt idx="99">
                  <c:v>382.78</c:v>
                </c:pt>
                <c:pt idx="100">
                  <c:v>382.12</c:v>
                </c:pt>
                <c:pt idx="101">
                  <c:v>383.76</c:v>
                </c:pt>
                <c:pt idx="102">
                  <c:v>386.71</c:v>
                </c:pt>
                <c:pt idx="103">
                  <c:v>388.55</c:v>
                </c:pt>
                <c:pt idx="104">
                  <c:v>389.78</c:v>
                </c:pt>
                <c:pt idx="105">
                  <c:v>391.44</c:v>
                </c:pt>
                <c:pt idx="106">
                  <c:v>393.23</c:v>
                </c:pt>
                <c:pt idx="107">
                  <c:v>395.18</c:v>
                </c:pt>
                <c:pt idx="108">
                  <c:v>395.35</c:v>
                </c:pt>
                <c:pt idx="109">
                  <c:v>395.06</c:v>
                </c:pt>
                <c:pt idx="110">
                  <c:v>396.42</c:v>
                </c:pt>
                <c:pt idx="111">
                  <c:v>397.27</c:v>
                </c:pt>
                <c:pt idx="112">
                  <c:v>399.86</c:v>
                </c:pt>
                <c:pt idx="113">
                  <c:v>402.41</c:v>
                </c:pt>
                <c:pt idx="114">
                  <c:v>405.9</c:v>
                </c:pt>
                <c:pt idx="115">
                  <c:v>406.59</c:v>
                </c:pt>
                <c:pt idx="116">
                  <c:v>406.75</c:v>
                </c:pt>
                <c:pt idx="117">
                  <c:v>407.87</c:v>
                </c:pt>
                <c:pt idx="118">
                  <c:v>409.25</c:v>
                </c:pt>
                <c:pt idx="119">
                  <c:v>409.64</c:v>
                </c:pt>
                <c:pt idx="120">
                  <c:v>411.22</c:v>
                </c:pt>
                <c:pt idx="121">
                  <c:v>412.98</c:v>
                </c:pt>
                <c:pt idx="122">
                  <c:v>413.69</c:v>
                </c:pt>
                <c:pt idx="123">
                  <c:v>415.04</c:v>
                </c:pt>
                <c:pt idx="124">
                  <c:v>417.98</c:v>
                </c:pt>
                <c:pt idx="125">
                  <c:v>419.82</c:v>
                </c:pt>
                <c:pt idx="126">
                  <c:v>421.4</c:v>
                </c:pt>
                <c:pt idx="127">
                  <c:v>421.69</c:v>
                </c:pt>
                <c:pt idx="128">
                  <c:v>422.95</c:v>
                </c:pt>
                <c:pt idx="129">
                  <c:v>425.32</c:v>
                </c:pt>
                <c:pt idx="130">
                  <c:v>426.58</c:v>
                </c:pt>
                <c:pt idx="131">
                  <c:v>429.55</c:v>
                </c:pt>
                <c:pt idx="132">
                  <c:v>431.47</c:v>
                </c:pt>
                <c:pt idx="133">
                  <c:v>435.57</c:v>
                </c:pt>
                <c:pt idx="134">
                  <c:v>436.99</c:v>
                </c:pt>
                <c:pt idx="135">
                  <c:v>438.21</c:v>
                </c:pt>
                <c:pt idx="136">
                  <c:v>439.9</c:v>
                </c:pt>
                <c:pt idx="137">
                  <c:v>441.44</c:v>
                </c:pt>
                <c:pt idx="138">
                  <c:v>442.81</c:v>
                </c:pt>
                <c:pt idx="139">
                  <c:v>444.56</c:v>
                </c:pt>
                <c:pt idx="140">
                  <c:v>447.46</c:v>
                </c:pt>
                <c:pt idx="141">
                  <c:v>449.17</c:v>
                </c:pt>
                <c:pt idx="142">
                  <c:v>448.13</c:v>
                </c:pt>
                <c:pt idx="143">
                  <c:v>450.28</c:v>
                </c:pt>
                <c:pt idx="144">
                  <c:v>453.33</c:v>
                </c:pt>
                <c:pt idx="145">
                  <c:v>453.89</c:v>
                </c:pt>
                <c:pt idx="146">
                  <c:v>453.16</c:v>
                </c:pt>
                <c:pt idx="147">
                  <c:v>452.48</c:v>
                </c:pt>
                <c:pt idx="148">
                  <c:v>451.37</c:v>
                </c:pt>
                <c:pt idx="149">
                  <c:v>451.01</c:v>
                </c:pt>
                <c:pt idx="150">
                  <c:v>452.73</c:v>
                </c:pt>
                <c:pt idx="151">
                  <c:v>453.7</c:v>
                </c:pt>
                <c:pt idx="152">
                  <c:v>454.69</c:v>
                </c:pt>
                <c:pt idx="153">
                  <c:v>456.89</c:v>
                </c:pt>
                <c:pt idx="154">
                  <c:v>458.87</c:v>
                </c:pt>
                <c:pt idx="155">
                  <c:v>459.13</c:v>
                </c:pt>
                <c:pt idx="156">
                  <c:v>461.43</c:v>
                </c:pt>
                <c:pt idx="157">
                  <c:v>463.01</c:v>
                </c:pt>
                <c:pt idx="158">
                  <c:v>463.76</c:v>
                </c:pt>
                <c:pt idx="159">
                  <c:v>462.33</c:v>
                </c:pt>
                <c:pt idx="160">
                  <c:v>460.96</c:v>
                </c:pt>
                <c:pt idx="161">
                  <c:v>460.88</c:v>
                </c:pt>
                <c:pt idx="162">
                  <c:v>461.73</c:v>
                </c:pt>
                <c:pt idx="163">
                  <c:v>460.95</c:v>
                </c:pt>
                <c:pt idx="164">
                  <c:v>457.52</c:v>
                </c:pt>
                <c:pt idx="165">
                  <c:v>455.63</c:v>
                </c:pt>
                <c:pt idx="166">
                  <c:v>454.47</c:v>
                </c:pt>
                <c:pt idx="167">
                  <c:v>453.88</c:v>
                </c:pt>
                <c:pt idx="168">
                  <c:v>458.73</c:v>
                </c:pt>
                <c:pt idx="169">
                  <c:v>459.37</c:v>
                </c:pt>
                <c:pt idx="170">
                  <c:v>455.16</c:v>
                </c:pt>
                <c:pt idx="171">
                  <c:v>453.98</c:v>
                </c:pt>
                <c:pt idx="172">
                  <c:v>452.36</c:v>
                </c:pt>
                <c:pt idx="173">
                  <c:v>450.95</c:v>
                </c:pt>
                <c:pt idx="174">
                  <c:v>447.17</c:v>
                </c:pt>
                <c:pt idx="175">
                  <c:v>446.84</c:v>
                </c:pt>
                <c:pt idx="176">
                  <c:v>447.71</c:v>
                </c:pt>
                <c:pt idx="177">
                  <c:v>449.52</c:v>
                </c:pt>
                <c:pt idx="178">
                  <c:v>450.34</c:v>
                </c:pt>
                <c:pt idx="179">
                  <c:v>450.12</c:v>
                </c:pt>
                <c:pt idx="180">
                  <c:v>448.98</c:v>
                </c:pt>
                <c:pt idx="181">
                  <c:v>447.69</c:v>
                </c:pt>
                <c:pt idx="182">
                  <c:v>448.73</c:v>
                </c:pt>
                <c:pt idx="183">
                  <c:v>450.01</c:v>
                </c:pt>
                <c:pt idx="184">
                  <c:v>454.19</c:v>
                </c:pt>
                <c:pt idx="185">
                  <c:v>458.7</c:v>
                </c:pt>
                <c:pt idx="186">
                  <c:v>462.57</c:v>
                </c:pt>
                <c:pt idx="187">
                  <c:v>467.7</c:v>
                </c:pt>
                <c:pt idx="188">
                  <c:v>472.7</c:v>
                </c:pt>
                <c:pt idx="189">
                  <c:v>478.79</c:v>
                </c:pt>
                <c:pt idx="190">
                  <c:v>481.15</c:v>
                </c:pt>
                <c:pt idx="191">
                  <c:v>483.94</c:v>
                </c:pt>
                <c:pt idx="192">
                  <c:v>486.25</c:v>
                </c:pt>
                <c:pt idx="193">
                  <c:v>488.1</c:v>
                </c:pt>
                <c:pt idx="194">
                  <c:v>489.42</c:v>
                </c:pt>
                <c:pt idx="195">
                  <c:v>492.07</c:v>
                </c:pt>
                <c:pt idx="196">
                  <c:v>495.66</c:v>
                </c:pt>
                <c:pt idx="197">
                  <c:v>502.65</c:v>
                </c:pt>
                <c:pt idx="198">
                  <c:v>506.31</c:v>
                </c:pt>
                <c:pt idx="199">
                  <c:v>505.43</c:v>
                </c:pt>
                <c:pt idx="200">
                  <c:v>506.58</c:v>
                </c:pt>
                <c:pt idx="201">
                  <c:v>506.21</c:v>
                </c:pt>
                <c:pt idx="202">
                  <c:v>508.3</c:v>
                </c:pt>
                <c:pt idx="203">
                  <c:v>511.4</c:v>
                </c:pt>
                <c:pt idx="204">
                  <c:v>514.37</c:v>
                </c:pt>
                <c:pt idx="205">
                  <c:v>518.69000000000005</c:v>
                </c:pt>
                <c:pt idx="206">
                  <c:v>521.35</c:v>
                </c:pt>
                <c:pt idx="207">
                  <c:v>524.16</c:v>
                </c:pt>
                <c:pt idx="208">
                  <c:v>527.53</c:v>
                </c:pt>
                <c:pt idx="209">
                  <c:v>531.77</c:v>
                </c:pt>
                <c:pt idx="210">
                  <c:v>536.49</c:v>
                </c:pt>
                <c:pt idx="211">
                  <c:v>541.12</c:v>
                </c:pt>
                <c:pt idx="212">
                  <c:v>542.87</c:v>
                </c:pt>
                <c:pt idx="213">
                  <c:v>547.07000000000005</c:v>
                </c:pt>
                <c:pt idx="214">
                  <c:v>544.38</c:v>
                </c:pt>
                <c:pt idx="215">
                  <c:v>539.29</c:v>
                </c:pt>
                <c:pt idx="216">
                  <c:v>534.47</c:v>
                </c:pt>
                <c:pt idx="217">
                  <c:v>532.53</c:v>
                </c:pt>
                <c:pt idx="218">
                  <c:v>532.76</c:v>
                </c:pt>
                <c:pt idx="219">
                  <c:v>536</c:v>
                </c:pt>
                <c:pt idx="220">
                  <c:v>533.94000000000005</c:v>
                </c:pt>
                <c:pt idx="221">
                  <c:v>530.58000000000004</c:v>
                </c:pt>
                <c:pt idx="222">
                  <c:v>540.46</c:v>
                </c:pt>
                <c:pt idx="223">
                  <c:v>546.33000000000004</c:v>
                </c:pt>
                <c:pt idx="224">
                  <c:v>545.98</c:v>
                </c:pt>
                <c:pt idx="225">
                  <c:v>552.79999999999995</c:v>
                </c:pt>
                <c:pt idx="226">
                  <c:v>552.74</c:v>
                </c:pt>
                <c:pt idx="227">
                  <c:v>550.94000000000005</c:v>
                </c:pt>
                <c:pt idx="228">
                  <c:v>550.11</c:v>
                </c:pt>
                <c:pt idx="229">
                  <c:v>548.47</c:v>
                </c:pt>
                <c:pt idx="230">
                  <c:v>548.89</c:v>
                </c:pt>
                <c:pt idx="231">
                  <c:v>549.41</c:v>
                </c:pt>
                <c:pt idx="232">
                  <c:v>554.33000000000004</c:v>
                </c:pt>
                <c:pt idx="233">
                  <c:v>557.94000000000005</c:v>
                </c:pt>
                <c:pt idx="234">
                  <c:v>561.38</c:v>
                </c:pt>
                <c:pt idx="235">
                  <c:v>562.27</c:v>
                </c:pt>
                <c:pt idx="236">
                  <c:v>564.16999999999996</c:v>
                </c:pt>
                <c:pt idx="237">
                  <c:v>565.05999999999995</c:v>
                </c:pt>
                <c:pt idx="238">
                  <c:v>564.77</c:v>
                </c:pt>
                <c:pt idx="239">
                  <c:v>559.57000000000005</c:v>
                </c:pt>
                <c:pt idx="240">
                  <c:v>556.15</c:v>
                </c:pt>
                <c:pt idx="241">
                  <c:v>549.16</c:v>
                </c:pt>
                <c:pt idx="242">
                  <c:v>538.53</c:v>
                </c:pt>
                <c:pt idx="243">
                  <c:v>532.76</c:v>
                </c:pt>
                <c:pt idx="244">
                  <c:v>530.32000000000005</c:v>
                </c:pt>
                <c:pt idx="245">
                  <c:v>525.62</c:v>
                </c:pt>
                <c:pt idx="246">
                  <c:v>517.70000000000005</c:v>
                </c:pt>
                <c:pt idx="247">
                  <c:v>507.33</c:v>
                </c:pt>
                <c:pt idx="248">
                  <c:v>501.32</c:v>
                </c:pt>
                <c:pt idx="249">
                  <c:v>494.85</c:v>
                </c:pt>
                <c:pt idx="250">
                  <c:v>490.22</c:v>
                </c:pt>
                <c:pt idx="251">
                  <c:v>489.76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A-41C1-9CA5-EAEC4BEEF1CC}"/>
            </c:ext>
          </c:extLst>
        </c:ser>
        <c:ser>
          <c:idx val="3"/>
          <c:order val="3"/>
          <c:tx>
            <c:strRef>
              <c:f>'Part 1 (COST)'!$BB$1</c:f>
              <c:strCache>
                <c:ptCount val="1"/>
                <c:pt idx="0">
                  <c:v>Forecast α = 0.55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1 (COST)'!$BB$2:$BB$253</c:f>
              <c:numCache>
                <c:formatCode>General</c:formatCode>
                <c:ptCount val="252"/>
                <c:pt idx="0">
                  <c:v>356.39001500000001</c:v>
                </c:pt>
                <c:pt idx="1">
                  <c:v>356.39</c:v>
                </c:pt>
                <c:pt idx="2">
                  <c:v>356.76</c:v>
                </c:pt>
                <c:pt idx="3">
                  <c:v>354.38</c:v>
                </c:pt>
                <c:pt idx="4">
                  <c:v>352.26</c:v>
                </c:pt>
                <c:pt idx="5">
                  <c:v>354.09</c:v>
                </c:pt>
                <c:pt idx="6">
                  <c:v>354.71</c:v>
                </c:pt>
                <c:pt idx="7">
                  <c:v>355.34</c:v>
                </c:pt>
                <c:pt idx="8">
                  <c:v>355.25</c:v>
                </c:pt>
                <c:pt idx="9">
                  <c:v>357.77</c:v>
                </c:pt>
                <c:pt idx="10">
                  <c:v>358.75</c:v>
                </c:pt>
                <c:pt idx="11">
                  <c:v>357.3</c:v>
                </c:pt>
                <c:pt idx="12">
                  <c:v>354.5</c:v>
                </c:pt>
                <c:pt idx="13">
                  <c:v>353.54</c:v>
                </c:pt>
                <c:pt idx="14">
                  <c:v>353.79</c:v>
                </c:pt>
                <c:pt idx="15">
                  <c:v>356.13</c:v>
                </c:pt>
                <c:pt idx="16">
                  <c:v>356.56</c:v>
                </c:pt>
                <c:pt idx="17">
                  <c:v>355.58</c:v>
                </c:pt>
                <c:pt idx="18">
                  <c:v>352.63</c:v>
                </c:pt>
                <c:pt idx="19">
                  <c:v>346.87</c:v>
                </c:pt>
                <c:pt idx="20">
                  <c:v>343.48</c:v>
                </c:pt>
                <c:pt idx="21">
                  <c:v>338.21</c:v>
                </c:pt>
                <c:pt idx="22">
                  <c:v>334.24</c:v>
                </c:pt>
                <c:pt idx="23">
                  <c:v>332.88</c:v>
                </c:pt>
                <c:pt idx="24">
                  <c:v>330.45</c:v>
                </c:pt>
                <c:pt idx="25">
                  <c:v>326.86</c:v>
                </c:pt>
                <c:pt idx="26">
                  <c:v>322.56</c:v>
                </c:pt>
                <c:pt idx="27">
                  <c:v>319.68</c:v>
                </c:pt>
                <c:pt idx="28">
                  <c:v>315.14</c:v>
                </c:pt>
                <c:pt idx="29">
                  <c:v>317.14</c:v>
                </c:pt>
                <c:pt idx="30">
                  <c:v>320.82</c:v>
                </c:pt>
                <c:pt idx="31">
                  <c:v>325.13</c:v>
                </c:pt>
                <c:pt idx="32">
                  <c:v>328.44</c:v>
                </c:pt>
                <c:pt idx="33">
                  <c:v>329.58</c:v>
                </c:pt>
                <c:pt idx="34">
                  <c:v>328.3</c:v>
                </c:pt>
                <c:pt idx="35">
                  <c:v>328.79</c:v>
                </c:pt>
                <c:pt idx="36">
                  <c:v>325.58999999999997</c:v>
                </c:pt>
                <c:pt idx="37">
                  <c:v>327.42</c:v>
                </c:pt>
                <c:pt idx="38">
                  <c:v>331.31</c:v>
                </c:pt>
                <c:pt idx="39">
                  <c:v>336.28</c:v>
                </c:pt>
                <c:pt idx="40">
                  <c:v>337.25</c:v>
                </c:pt>
                <c:pt idx="41">
                  <c:v>342.25</c:v>
                </c:pt>
                <c:pt idx="42">
                  <c:v>347.62</c:v>
                </c:pt>
                <c:pt idx="43">
                  <c:v>352.31</c:v>
                </c:pt>
                <c:pt idx="44">
                  <c:v>350.9</c:v>
                </c:pt>
                <c:pt idx="45">
                  <c:v>351.77</c:v>
                </c:pt>
                <c:pt idx="46">
                  <c:v>353.51</c:v>
                </c:pt>
                <c:pt idx="47">
                  <c:v>357.53</c:v>
                </c:pt>
                <c:pt idx="48">
                  <c:v>358.95</c:v>
                </c:pt>
                <c:pt idx="49">
                  <c:v>358.87</c:v>
                </c:pt>
                <c:pt idx="50">
                  <c:v>360.16</c:v>
                </c:pt>
                <c:pt idx="51">
                  <c:v>361.84</c:v>
                </c:pt>
                <c:pt idx="52">
                  <c:v>363.47</c:v>
                </c:pt>
                <c:pt idx="53">
                  <c:v>364.43</c:v>
                </c:pt>
                <c:pt idx="54">
                  <c:v>363.74</c:v>
                </c:pt>
                <c:pt idx="55">
                  <c:v>366.52</c:v>
                </c:pt>
                <c:pt idx="56">
                  <c:v>368.83</c:v>
                </c:pt>
                <c:pt idx="57">
                  <c:v>369.23</c:v>
                </c:pt>
                <c:pt idx="58">
                  <c:v>370.61</c:v>
                </c:pt>
                <c:pt idx="59">
                  <c:v>372.52</c:v>
                </c:pt>
                <c:pt idx="60">
                  <c:v>371.83</c:v>
                </c:pt>
                <c:pt idx="61">
                  <c:v>372.63</c:v>
                </c:pt>
                <c:pt idx="62">
                  <c:v>370.37</c:v>
                </c:pt>
                <c:pt idx="63">
                  <c:v>370.28</c:v>
                </c:pt>
                <c:pt idx="64">
                  <c:v>369.9</c:v>
                </c:pt>
                <c:pt idx="65">
                  <c:v>371.9</c:v>
                </c:pt>
                <c:pt idx="66">
                  <c:v>372</c:v>
                </c:pt>
                <c:pt idx="67">
                  <c:v>376.03</c:v>
                </c:pt>
                <c:pt idx="68">
                  <c:v>375.62</c:v>
                </c:pt>
                <c:pt idx="69">
                  <c:v>373.9</c:v>
                </c:pt>
                <c:pt idx="70">
                  <c:v>378.77</c:v>
                </c:pt>
                <c:pt idx="71">
                  <c:v>381.82</c:v>
                </c:pt>
                <c:pt idx="72">
                  <c:v>381.63</c:v>
                </c:pt>
                <c:pt idx="73">
                  <c:v>379.73</c:v>
                </c:pt>
                <c:pt idx="74">
                  <c:v>375.59</c:v>
                </c:pt>
                <c:pt idx="75">
                  <c:v>377.76</c:v>
                </c:pt>
                <c:pt idx="76">
                  <c:v>381.42</c:v>
                </c:pt>
                <c:pt idx="77">
                  <c:v>382.82</c:v>
                </c:pt>
                <c:pt idx="78">
                  <c:v>382.81</c:v>
                </c:pt>
                <c:pt idx="79">
                  <c:v>381.08</c:v>
                </c:pt>
                <c:pt idx="80">
                  <c:v>382.45</c:v>
                </c:pt>
                <c:pt idx="81">
                  <c:v>381.5</c:v>
                </c:pt>
                <c:pt idx="82">
                  <c:v>382.57</c:v>
                </c:pt>
                <c:pt idx="83">
                  <c:v>384.12</c:v>
                </c:pt>
                <c:pt idx="84">
                  <c:v>384.94</c:v>
                </c:pt>
                <c:pt idx="85">
                  <c:v>386.35</c:v>
                </c:pt>
                <c:pt idx="86">
                  <c:v>381.91</c:v>
                </c:pt>
                <c:pt idx="87">
                  <c:v>379.89</c:v>
                </c:pt>
                <c:pt idx="88">
                  <c:v>380.27</c:v>
                </c:pt>
                <c:pt idx="89">
                  <c:v>382.25</c:v>
                </c:pt>
                <c:pt idx="90">
                  <c:v>385.15</c:v>
                </c:pt>
                <c:pt idx="91">
                  <c:v>382.54</c:v>
                </c:pt>
                <c:pt idx="92">
                  <c:v>380.98</c:v>
                </c:pt>
                <c:pt idx="93">
                  <c:v>380.42</c:v>
                </c:pt>
                <c:pt idx="94">
                  <c:v>381.84</c:v>
                </c:pt>
                <c:pt idx="95">
                  <c:v>381.83</c:v>
                </c:pt>
                <c:pt idx="96">
                  <c:v>382.89</c:v>
                </c:pt>
                <c:pt idx="97">
                  <c:v>383.45</c:v>
                </c:pt>
                <c:pt idx="98">
                  <c:v>381.23</c:v>
                </c:pt>
                <c:pt idx="99">
                  <c:v>383.17</c:v>
                </c:pt>
                <c:pt idx="100">
                  <c:v>381.91</c:v>
                </c:pt>
                <c:pt idx="101">
                  <c:v>384.6</c:v>
                </c:pt>
                <c:pt idx="102">
                  <c:v>388.77</c:v>
                </c:pt>
                <c:pt idx="103">
                  <c:v>390.53</c:v>
                </c:pt>
                <c:pt idx="104">
                  <c:v>391.38</c:v>
                </c:pt>
                <c:pt idx="105">
                  <c:v>393.1</c:v>
                </c:pt>
                <c:pt idx="106">
                  <c:v>394.99</c:v>
                </c:pt>
                <c:pt idx="107">
                  <c:v>397.08</c:v>
                </c:pt>
                <c:pt idx="108">
                  <c:v>396.3</c:v>
                </c:pt>
                <c:pt idx="109">
                  <c:v>395.33</c:v>
                </c:pt>
                <c:pt idx="110">
                  <c:v>397.32</c:v>
                </c:pt>
                <c:pt idx="111">
                  <c:v>398.17</c:v>
                </c:pt>
                <c:pt idx="112">
                  <c:v>401.75</c:v>
                </c:pt>
                <c:pt idx="113">
                  <c:v>404.72</c:v>
                </c:pt>
                <c:pt idx="114">
                  <c:v>408.93</c:v>
                </c:pt>
                <c:pt idx="115">
                  <c:v>408.35</c:v>
                </c:pt>
                <c:pt idx="116">
                  <c:v>407.64</c:v>
                </c:pt>
                <c:pt idx="117">
                  <c:v>408.91</c:v>
                </c:pt>
                <c:pt idx="118">
                  <c:v>410.51</c:v>
                </c:pt>
                <c:pt idx="119">
                  <c:v>410.43</c:v>
                </c:pt>
                <c:pt idx="120">
                  <c:v>412.48</c:v>
                </c:pt>
                <c:pt idx="121">
                  <c:v>414.55</c:v>
                </c:pt>
                <c:pt idx="122">
                  <c:v>414.8</c:v>
                </c:pt>
                <c:pt idx="123">
                  <c:v>416.31</c:v>
                </c:pt>
                <c:pt idx="124">
                  <c:v>420.23</c:v>
                </c:pt>
                <c:pt idx="125">
                  <c:v>421.88</c:v>
                </c:pt>
                <c:pt idx="126">
                  <c:v>423.23</c:v>
                </c:pt>
                <c:pt idx="127">
                  <c:v>422.67</c:v>
                </c:pt>
                <c:pt idx="128">
                  <c:v>424.11</c:v>
                </c:pt>
                <c:pt idx="129">
                  <c:v>427.2</c:v>
                </c:pt>
                <c:pt idx="130">
                  <c:v>428.15</c:v>
                </c:pt>
                <c:pt idx="131">
                  <c:v>431.96</c:v>
                </c:pt>
                <c:pt idx="132">
                  <c:v>433.65</c:v>
                </c:pt>
                <c:pt idx="133">
                  <c:v>438.9</c:v>
                </c:pt>
                <c:pt idx="134">
                  <c:v>439.3</c:v>
                </c:pt>
                <c:pt idx="135">
                  <c:v>439.94</c:v>
                </c:pt>
                <c:pt idx="136">
                  <c:v>441.64</c:v>
                </c:pt>
                <c:pt idx="137">
                  <c:v>443.1</c:v>
                </c:pt>
                <c:pt idx="138">
                  <c:v>444.34</c:v>
                </c:pt>
                <c:pt idx="139">
                  <c:v>446.25</c:v>
                </c:pt>
                <c:pt idx="140">
                  <c:v>449.89</c:v>
                </c:pt>
                <c:pt idx="141">
                  <c:v>451.24</c:v>
                </c:pt>
                <c:pt idx="142">
                  <c:v>448.47</c:v>
                </c:pt>
                <c:pt idx="143">
                  <c:v>451.65</c:v>
                </c:pt>
                <c:pt idx="144">
                  <c:v>455.69</c:v>
                </c:pt>
                <c:pt idx="145">
                  <c:v>455.27</c:v>
                </c:pt>
                <c:pt idx="146">
                  <c:v>453.36</c:v>
                </c:pt>
                <c:pt idx="147">
                  <c:v>452.19</c:v>
                </c:pt>
                <c:pt idx="148">
                  <c:v>450.61</c:v>
                </c:pt>
                <c:pt idx="149">
                  <c:v>450.46</c:v>
                </c:pt>
                <c:pt idx="150">
                  <c:v>453.47</c:v>
                </c:pt>
                <c:pt idx="151">
                  <c:v>454.58</c:v>
                </c:pt>
                <c:pt idx="152">
                  <c:v>455.65</c:v>
                </c:pt>
                <c:pt idx="153">
                  <c:v>458.58</c:v>
                </c:pt>
                <c:pt idx="154">
                  <c:v>460.76</c:v>
                </c:pt>
                <c:pt idx="155">
                  <c:v>460.12</c:v>
                </c:pt>
                <c:pt idx="156">
                  <c:v>463.19</c:v>
                </c:pt>
                <c:pt idx="157">
                  <c:v>464.7</c:v>
                </c:pt>
                <c:pt idx="158">
                  <c:v>464.95</c:v>
                </c:pt>
                <c:pt idx="159">
                  <c:v>462.04</c:v>
                </c:pt>
                <c:pt idx="160">
                  <c:v>460.04</c:v>
                </c:pt>
                <c:pt idx="161">
                  <c:v>460.42</c:v>
                </c:pt>
                <c:pt idx="162">
                  <c:v>462.01</c:v>
                </c:pt>
                <c:pt idx="163">
                  <c:v>460.64</c:v>
                </c:pt>
                <c:pt idx="164">
                  <c:v>455.42</c:v>
                </c:pt>
                <c:pt idx="165">
                  <c:v>453.6</c:v>
                </c:pt>
                <c:pt idx="166">
                  <c:v>452.9</c:v>
                </c:pt>
                <c:pt idx="167">
                  <c:v>452.83</c:v>
                </c:pt>
                <c:pt idx="168">
                  <c:v>461.04</c:v>
                </c:pt>
                <c:pt idx="169">
                  <c:v>460.78</c:v>
                </c:pt>
                <c:pt idx="170">
                  <c:v>453.39</c:v>
                </c:pt>
                <c:pt idx="171">
                  <c:v>452.51</c:v>
                </c:pt>
                <c:pt idx="172">
                  <c:v>450.77</c:v>
                </c:pt>
                <c:pt idx="173">
                  <c:v>449.43</c:v>
                </c:pt>
                <c:pt idx="174">
                  <c:v>444.32</c:v>
                </c:pt>
                <c:pt idx="175">
                  <c:v>445.38</c:v>
                </c:pt>
                <c:pt idx="176">
                  <c:v>447.56</c:v>
                </c:pt>
                <c:pt idx="177">
                  <c:v>450.48</c:v>
                </c:pt>
                <c:pt idx="178">
                  <c:v>451.23</c:v>
                </c:pt>
                <c:pt idx="179">
                  <c:v>450.39</c:v>
                </c:pt>
                <c:pt idx="180">
                  <c:v>448.45</c:v>
                </c:pt>
                <c:pt idx="181">
                  <c:v>446.72</c:v>
                </c:pt>
                <c:pt idx="182">
                  <c:v>448.89</c:v>
                </c:pt>
                <c:pt idx="183">
                  <c:v>450.82</c:v>
                </c:pt>
                <c:pt idx="184">
                  <c:v>456.94</c:v>
                </c:pt>
                <c:pt idx="185">
                  <c:v>462.52</c:v>
                </c:pt>
                <c:pt idx="186">
                  <c:v>466.51</c:v>
                </c:pt>
                <c:pt idx="187">
                  <c:v>472.41</c:v>
                </c:pt>
                <c:pt idx="188">
                  <c:v>477.68</c:v>
                </c:pt>
                <c:pt idx="189">
                  <c:v>484.51</c:v>
                </c:pt>
                <c:pt idx="190">
                  <c:v>485.07</c:v>
                </c:pt>
                <c:pt idx="191">
                  <c:v>487.29</c:v>
                </c:pt>
                <c:pt idx="192">
                  <c:v>489.07</c:v>
                </c:pt>
                <c:pt idx="193">
                  <c:v>490.43</c:v>
                </c:pt>
                <c:pt idx="194">
                  <c:v>491.22</c:v>
                </c:pt>
                <c:pt idx="195">
                  <c:v>494.39</c:v>
                </c:pt>
                <c:pt idx="196">
                  <c:v>498.76</c:v>
                </c:pt>
                <c:pt idx="197">
                  <c:v>508.03</c:v>
                </c:pt>
                <c:pt idx="198">
                  <c:v>510.83</c:v>
                </c:pt>
                <c:pt idx="199">
                  <c:v>506.97</c:v>
                </c:pt>
                <c:pt idx="200">
                  <c:v>507.93</c:v>
                </c:pt>
                <c:pt idx="201">
                  <c:v>506.6</c:v>
                </c:pt>
                <c:pt idx="202">
                  <c:v>509.67</c:v>
                </c:pt>
                <c:pt idx="203">
                  <c:v>513.79</c:v>
                </c:pt>
                <c:pt idx="204">
                  <c:v>517.15</c:v>
                </c:pt>
                <c:pt idx="205">
                  <c:v>522.41</c:v>
                </c:pt>
                <c:pt idx="206">
                  <c:v>524.54</c:v>
                </c:pt>
                <c:pt idx="207">
                  <c:v>527.20000000000005</c:v>
                </c:pt>
                <c:pt idx="208">
                  <c:v>530.82000000000005</c:v>
                </c:pt>
                <c:pt idx="209">
                  <c:v>535.67999999999995</c:v>
                </c:pt>
                <c:pt idx="210">
                  <c:v>540.95000000000005</c:v>
                </c:pt>
                <c:pt idx="211">
                  <c:v>545.78</c:v>
                </c:pt>
                <c:pt idx="212">
                  <c:v>545.97</c:v>
                </c:pt>
                <c:pt idx="213">
                  <c:v>550.87</c:v>
                </c:pt>
                <c:pt idx="214">
                  <c:v>544.54999999999995</c:v>
                </c:pt>
                <c:pt idx="215">
                  <c:v>536.46</c:v>
                </c:pt>
                <c:pt idx="216">
                  <c:v>530.44000000000005</c:v>
                </c:pt>
                <c:pt idx="217">
                  <c:v>529.61</c:v>
                </c:pt>
                <c:pt idx="218">
                  <c:v>531.58000000000004</c:v>
                </c:pt>
                <c:pt idx="219">
                  <c:v>537.32000000000005</c:v>
                </c:pt>
                <c:pt idx="220">
                  <c:v>533.35</c:v>
                </c:pt>
                <c:pt idx="221">
                  <c:v>528.39</c:v>
                </c:pt>
                <c:pt idx="222">
                  <c:v>545.13</c:v>
                </c:pt>
                <c:pt idx="223">
                  <c:v>551.78</c:v>
                </c:pt>
                <c:pt idx="224">
                  <c:v>548.24</c:v>
                </c:pt>
                <c:pt idx="225">
                  <c:v>557.72</c:v>
                </c:pt>
                <c:pt idx="226">
                  <c:v>554.91999999999996</c:v>
                </c:pt>
                <c:pt idx="227">
                  <c:v>550.9</c:v>
                </c:pt>
                <c:pt idx="228">
                  <c:v>549.61</c:v>
                </c:pt>
                <c:pt idx="229">
                  <c:v>547.30999999999995</c:v>
                </c:pt>
                <c:pt idx="230">
                  <c:v>548.61</c:v>
                </c:pt>
                <c:pt idx="231">
                  <c:v>549.58000000000004</c:v>
                </c:pt>
                <c:pt idx="232">
                  <c:v>557.22</c:v>
                </c:pt>
                <c:pt idx="233">
                  <c:v>561.29999999999995</c:v>
                </c:pt>
                <c:pt idx="234">
                  <c:v>564.86</c:v>
                </c:pt>
                <c:pt idx="235">
                  <c:v>564.34</c:v>
                </c:pt>
                <c:pt idx="236">
                  <c:v>566.19000000000005</c:v>
                </c:pt>
                <c:pt idx="237">
                  <c:v>566.48</c:v>
                </c:pt>
                <c:pt idx="238">
                  <c:v>565.24</c:v>
                </c:pt>
                <c:pt idx="239">
                  <c:v>556.80999999999995</c:v>
                </c:pt>
                <c:pt idx="240">
                  <c:v>552.95000000000005</c:v>
                </c:pt>
                <c:pt idx="241">
                  <c:v>543.73</c:v>
                </c:pt>
                <c:pt idx="242">
                  <c:v>530.02</c:v>
                </c:pt>
                <c:pt idx="243">
                  <c:v>525.63</c:v>
                </c:pt>
                <c:pt idx="244">
                  <c:v>525.72</c:v>
                </c:pt>
                <c:pt idx="245">
                  <c:v>520.86</c:v>
                </c:pt>
                <c:pt idx="246">
                  <c:v>511.03</c:v>
                </c:pt>
                <c:pt idx="247">
                  <c:v>498.4</c:v>
                </c:pt>
                <c:pt idx="248">
                  <c:v>493.87</c:v>
                </c:pt>
                <c:pt idx="249">
                  <c:v>487.79</c:v>
                </c:pt>
                <c:pt idx="250">
                  <c:v>484.39</c:v>
                </c:pt>
                <c:pt idx="251">
                  <c:v>486.87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8A-41C1-9CA5-EAEC4BEEF1CC}"/>
            </c:ext>
          </c:extLst>
        </c:ser>
        <c:ser>
          <c:idx val="4"/>
          <c:order val="4"/>
          <c:tx>
            <c:strRef>
              <c:f>'Part 1 (COST)'!$BC$1</c:f>
              <c:strCache>
                <c:ptCount val="1"/>
                <c:pt idx="0">
                  <c:v>Forecast α = 0.75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'Part 1 (COST)'!$BC$2:$BC$253</c:f>
              <c:numCache>
                <c:formatCode>General</c:formatCode>
                <c:ptCount val="252"/>
                <c:pt idx="0">
                  <c:v>356.39001500000001</c:v>
                </c:pt>
                <c:pt idx="1">
                  <c:v>356.39</c:v>
                </c:pt>
                <c:pt idx="2">
                  <c:v>356.89</c:v>
                </c:pt>
                <c:pt idx="3">
                  <c:v>353.54</c:v>
                </c:pt>
                <c:pt idx="4">
                  <c:v>351.27</c:v>
                </c:pt>
                <c:pt idx="5">
                  <c:v>354.5</c:v>
                </c:pt>
                <c:pt idx="6">
                  <c:v>355.03</c:v>
                </c:pt>
                <c:pt idx="7">
                  <c:v>355.65</c:v>
                </c:pt>
                <c:pt idx="8">
                  <c:v>355.29</c:v>
                </c:pt>
                <c:pt idx="9">
                  <c:v>358.69</c:v>
                </c:pt>
                <c:pt idx="10">
                  <c:v>359.34</c:v>
                </c:pt>
                <c:pt idx="11">
                  <c:v>356.92</c:v>
                </c:pt>
                <c:pt idx="12">
                  <c:v>353.38</c:v>
                </c:pt>
                <c:pt idx="13">
                  <c:v>352.91</c:v>
                </c:pt>
                <c:pt idx="14">
                  <c:v>353.73</c:v>
                </c:pt>
                <c:pt idx="15">
                  <c:v>356.96</c:v>
                </c:pt>
                <c:pt idx="16">
                  <c:v>356.93</c:v>
                </c:pt>
                <c:pt idx="17">
                  <c:v>355.31</c:v>
                </c:pt>
                <c:pt idx="18">
                  <c:v>351.48</c:v>
                </c:pt>
                <c:pt idx="19">
                  <c:v>344.48</c:v>
                </c:pt>
                <c:pt idx="20">
                  <c:v>341.65</c:v>
                </c:pt>
                <c:pt idx="21">
                  <c:v>335.84</c:v>
                </c:pt>
                <c:pt idx="22">
                  <c:v>332.21</c:v>
                </c:pt>
                <c:pt idx="23">
                  <c:v>331.88</c:v>
                </c:pt>
                <c:pt idx="24">
                  <c:v>329.31</c:v>
                </c:pt>
                <c:pt idx="25">
                  <c:v>325.27</c:v>
                </c:pt>
                <c:pt idx="26">
                  <c:v>320.60000000000002</c:v>
                </c:pt>
                <c:pt idx="27">
                  <c:v>318.14</c:v>
                </c:pt>
                <c:pt idx="28">
                  <c:v>313.10000000000002</c:v>
                </c:pt>
                <c:pt idx="29">
                  <c:v>317.36</c:v>
                </c:pt>
                <c:pt idx="30">
                  <c:v>322.20999999999998</c:v>
                </c:pt>
                <c:pt idx="31">
                  <c:v>327.04000000000002</c:v>
                </c:pt>
                <c:pt idx="32">
                  <c:v>330.12</c:v>
                </c:pt>
                <c:pt idx="33">
                  <c:v>330.41</c:v>
                </c:pt>
                <c:pt idx="34">
                  <c:v>328.04</c:v>
                </c:pt>
                <c:pt idx="35">
                  <c:v>328.9</c:v>
                </c:pt>
                <c:pt idx="36">
                  <c:v>324.45999999999998</c:v>
                </c:pt>
                <c:pt idx="37">
                  <c:v>327.8</c:v>
                </c:pt>
                <c:pt idx="38">
                  <c:v>332.82</c:v>
                </c:pt>
                <c:pt idx="39">
                  <c:v>338.46</c:v>
                </c:pt>
                <c:pt idx="40">
                  <c:v>338.15</c:v>
                </c:pt>
                <c:pt idx="41">
                  <c:v>344.29</c:v>
                </c:pt>
                <c:pt idx="42">
                  <c:v>350.09</c:v>
                </c:pt>
                <c:pt idx="43">
                  <c:v>354.63</c:v>
                </c:pt>
                <c:pt idx="44">
                  <c:v>350.97</c:v>
                </c:pt>
                <c:pt idx="45">
                  <c:v>352.1</c:v>
                </c:pt>
                <c:pt idx="46">
                  <c:v>354.23</c:v>
                </c:pt>
                <c:pt idx="47">
                  <c:v>359.17</c:v>
                </c:pt>
                <c:pt idx="48">
                  <c:v>359.88</c:v>
                </c:pt>
                <c:pt idx="49">
                  <c:v>359.08</c:v>
                </c:pt>
                <c:pt idx="50">
                  <c:v>360.69</c:v>
                </c:pt>
                <c:pt idx="51">
                  <c:v>362.58</c:v>
                </c:pt>
                <c:pt idx="52">
                  <c:v>364.25</c:v>
                </c:pt>
                <c:pt idx="53">
                  <c:v>364.97</c:v>
                </c:pt>
                <c:pt idx="54">
                  <c:v>363.62</c:v>
                </c:pt>
                <c:pt idx="55">
                  <c:v>367.5</c:v>
                </c:pt>
                <c:pt idx="56">
                  <c:v>369.92</c:v>
                </c:pt>
                <c:pt idx="57">
                  <c:v>369.64</c:v>
                </c:pt>
                <c:pt idx="58">
                  <c:v>371.21</c:v>
                </c:pt>
                <c:pt idx="59">
                  <c:v>373.37</c:v>
                </c:pt>
                <c:pt idx="60">
                  <c:v>371.79</c:v>
                </c:pt>
                <c:pt idx="61">
                  <c:v>372.91</c:v>
                </c:pt>
                <c:pt idx="62">
                  <c:v>369.62</c:v>
                </c:pt>
                <c:pt idx="63">
                  <c:v>370.06</c:v>
                </c:pt>
                <c:pt idx="64">
                  <c:v>369.71</c:v>
                </c:pt>
                <c:pt idx="65">
                  <c:v>372.58</c:v>
                </c:pt>
                <c:pt idx="66">
                  <c:v>372.21</c:v>
                </c:pt>
                <c:pt idx="67">
                  <c:v>377.54</c:v>
                </c:pt>
                <c:pt idx="68">
                  <c:v>375.85</c:v>
                </c:pt>
                <c:pt idx="69">
                  <c:v>373.34</c:v>
                </c:pt>
                <c:pt idx="70">
                  <c:v>380.41</c:v>
                </c:pt>
                <c:pt idx="71">
                  <c:v>383.34</c:v>
                </c:pt>
                <c:pt idx="72">
                  <c:v>381.95</c:v>
                </c:pt>
                <c:pt idx="73">
                  <c:v>379.12</c:v>
                </c:pt>
                <c:pt idx="74">
                  <c:v>373.93</c:v>
                </c:pt>
                <c:pt idx="75">
                  <c:v>378.13</c:v>
                </c:pt>
                <c:pt idx="76">
                  <c:v>382.85</c:v>
                </c:pt>
                <c:pt idx="77">
                  <c:v>383.68</c:v>
                </c:pt>
                <c:pt idx="78">
                  <c:v>383.03</c:v>
                </c:pt>
                <c:pt idx="79">
                  <c:v>380.5</c:v>
                </c:pt>
                <c:pt idx="80">
                  <c:v>382.81</c:v>
                </c:pt>
                <c:pt idx="81">
                  <c:v>381.24</c:v>
                </c:pt>
                <c:pt idx="82">
                  <c:v>382.9</c:v>
                </c:pt>
                <c:pt idx="83">
                  <c:v>384.76</c:v>
                </c:pt>
                <c:pt idx="84">
                  <c:v>385.4</c:v>
                </c:pt>
                <c:pt idx="85">
                  <c:v>386.98</c:v>
                </c:pt>
                <c:pt idx="86">
                  <c:v>380.45</c:v>
                </c:pt>
                <c:pt idx="87">
                  <c:v>378.79</c:v>
                </c:pt>
                <c:pt idx="88">
                  <c:v>380.14</c:v>
                </c:pt>
                <c:pt idx="89">
                  <c:v>382.94</c:v>
                </c:pt>
                <c:pt idx="90">
                  <c:v>386.37</c:v>
                </c:pt>
                <c:pt idx="91">
                  <c:v>381.89</c:v>
                </c:pt>
                <c:pt idx="92">
                  <c:v>380.25</c:v>
                </c:pt>
                <c:pt idx="93">
                  <c:v>380.03</c:v>
                </c:pt>
                <c:pt idx="94">
                  <c:v>382.27</c:v>
                </c:pt>
                <c:pt idx="95">
                  <c:v>381.94</c:v>
                </c:pt>
                <c:pt idx="96">
                  <c:v>383.31</c:v>
                </c:pt>
                <c:pt idx="97">
                  <c:v>383.76</c:v>
                </c:pt>
                <c:pt idx="98">
                  <c:v>380.5</c:v>
                </c:pt>
                <c:pt idx="99">
                  <c:v>383.69</c:v>
                </c:pt>
                <c:pt idx="100">
                  <c:v>381.58</c:v>
                </c:pt>
                <c:pt idx="101">
                  <c:v>385.49</c:v>
                </c:pt>
                <c:pt idx="102">
                  <c:v>390.51</c:v>
                </c:pt>
                <c:pt idx="103">
                  <c:v>391.61</c:v>
                </c:pt>
                <c:pt idx="104">
                  <c:v>391.96</c:v>
                </c:pt>
                <c:pt idx="105">
                  <c:v>393.87</c:v>
                </c:pt>
                <c:pt idx="106">
                  <c:v>395.87</c:v>
                </c:pt>
                <c:pt idx="107">
                  <c:v>398.06</c:v>
                </c:pt>
                <c:pt idx="108">
                  <c:v>396.27</c:v>
                </c:pt>
                <c:pt idx="109">
                  <c:v>394.96</c:v>
                </c:pt>
                <c:pt idx="110">
                  <c:v>397.95</c:v>
                </c:pt>
                <c:pt idx="111">
                  <c:v>398.63</c:v>
                </c:pt>
                <c:pt idx="112">
                  <c:v>403.17</c:v>
                </c:pt>
                <c:pt idx="113">
                  <c:v>406.15</c:v>
                </c:pt>
                <c:pt idx="114">
                  <c:v>410.81</c:v>
                </c:pt>
                <c:pt idx="115">
                  <c:v>408.61</c:v>
                </c:pt>
                <c:pt idx="116">
                  <c:v>407.45</c:v>
                </c:pt>
                <c:pt idx="117">
                  <c:v>409.33</c:v>
                </c:pt>
                <c:pt idx="118">
                  <c:v>411.2</c:v>
                </c:pt>
                <c:pt idx="119">
                  <c:v>410.58</c:v>
                </c:pt>
                <c:pt idx="120">
                  <c:v>413.26</c:v>
                </c:pt>
                <c:pt idx="121">
                  <c:v>415.49</c:v>
                </c:pt>
                <c:pt idx="122">
                  <c:v>415.13</c:v>
                </c:pt>
                <c:pt idx="123">
                  <c:v>416.94</c:v>
                </c:pt>
                <c:pt idx="124">
                  <c:v>421.81</c:v>
                </c:pt>
                <c:pt idx="125">
                  <c:v>422.88</c:v>
                </c:pt>
                <c:pt idx="126">
                  <c:v>423.97</c:v>
                </c:pt>
                <c:pt idx="127">
                  <c:v>422.66</c:v>
                </c:pt>
                <c:pt idx="128">
                  <c:v>424.62</c:v>
                </c:pt>
                <c:pt idx="129">
                  <c:v>428.45</c:v>
                </c:pt>
                <c:pt idx="130">
                  <c:v>428.8</c:v>
                </c:pt>
                <c:pt idx="131">
                  <c:v>433.5</c:v>
                </c:pt>
                <c:pt idx="132">
                  <c:v>434.66</c:v>
                </c:pt>
                <c:pt idx="133">
                  <c:v>441.06</c:v>
                </c:pt>
                <c:pt idx="134">
                  <c:v>439.99</c:v>
                </c:pt>
                <c:pt idx="135">
                  <c:v>440.35</c:v>
                </c:pt>
                <c:pt idx="136">
                  <c:v>442.36</c:v>
                </c:pt>
                <c:pt idx="137">
                  <c:v>443.81</c:v>
                </c:pt>
                <c:pt idx="138">
                  <c:v>444.97</c:v>
                </c:pt>
                <c:pt idx="139">
                  <c:v>447.11</c:v>
                </c:pt>
                <c:pt idx="140">
                  <c:v>451.42</c:v>
                </c:pt>
                <c:pt idx="141">
                  <c:v>452.11</c:v>
                </c:pt>
                <c:pt idx="142">
                  <c:v>447.68</c:v>
                </c:pt>
                <c:pt idx="143">
                  <c:v>452.62</c:v>
                </c:pt>
                <c:pt idx="144">
                  <c:v>457.4</c:v>
                </c:pt>
                <c:pt idx="145">
                  <c:v>455.55</c:v>
                </c:pt>
                <c:pt idx="146">
                  <c:v>452.73</c:v>
                </c:pt>
                <c:pt idx="147">
                  <c:v>451.61</c:v>
                </c:pt>
                <c:pt idx="148">
                  <c:v>449.88</c:v>
                </c:pt>
                <c:pt idx="149">
                  <c:v>450.22</c:v>
                </c:pt>
                <c:pt idx="150">
                  <c:v>454.5</c:v>
                </c:pt>
                <c:pt idx="151">
                  <c:v>455.24</c:v>
                </c:pt>
                <c:pt idx="152">
                  <c:v>456.2</c:v>
                </c:pt>
                <c:pt idx="153">
                  <c:v>459.78</c:v>
                </c:pt>
                <c:pt idx="154">
                  <c:v>461.86</c:v>
                </c:pt>
                <c:pt idx="155">
                  <c:v>460.17</c:v>
                </c:pt>
                <c:pt idx="156">
                  <c:v>464.32</c:v>
                </c:pt>
                <c:pt idx="157">
                  <c:v>465.54</c:v>
                </c:pt>
                <c:pt idx="158">
                  <c:v>465.26</c:v>
                </c:pt>
                <c:pt idx="159">
                  <c:v>461.06</c:v>
                </c:pt>
                <c:pt idx="160">
                  <c:v>459.07</c:v>
                </c:pt>
                <c:pt idx="161">
                  <c:v>460.32</c:v>
                </c:pt>
                <c:pt idx="162">
                  <c:v>462.56</c:v>
                </c:pt>
                <c:pt idx="163">
                  <c:v>460.27</c:v>
                </c:pt>
                <c:pt idx="164">
                  <c:v>453.42</c:v>
                </c:pt>
                <c:pt idx="165">
                  <c:v>452.44</c:v>
                </c:pt>
                <c:pt idx="166">
                  <c:v>452.36</c:v>
                </c:pt>
                <c:pt idx="167">
                  <c:v>452.67</c:v>
                </c:pt>
                <c:pt idx="168">
                  <c:v>463.98</c:v>
                </c:pt>
                <c:pt idx="169">
                  <c:v>461.41</c:v>
                </c:pt>
                <c:pt idx="170">
                  <c:v>450.87</c:v>
                </c:pt>
                <c:pt idx="171">
                  <c:v>451.56</c:v>
                </c:pt>
                <c:pt idx="172">
                  <c:v>449.9</c:v>
                </c:pt>
                <c:pt idx="173">
                  <c:v>448.72</c:v>
                </c:pt>
                <c:pt idx="174">
                  <c:v>442.29</c:v>
                </c:pt>
                <c:pt idx="175">
                  <c:v>445.25</c:v>
                </c:pt>
                <c:pt idx="176">
                  <c:v>448.32</c:v>
                </c:pt>
                <c:pt idx="177">
                  <c:v>451.73</c:v>
                </c:pt>
                <c:pt idx="178">
                  <c:v>451.82</c:v>
                </c:pt>
                <c:pt idx="179">
                  <c:v>450.23</c:v>
                </c:pt>
                <c:pt idx="180">
                  <c:v>447.71</c:v>
                </c:pt>
                <c:pt idx="181">
                  <c:v>445.9</c:v>
                </c:pt>
                <c:pt idx="182">
                  <c:v>449.47</c:v>
                </c:pt>
                <c:pt idx="183">
                  <c:v>451.66</c:v>
                </c:pt>
                <c:pt idx="184">
                  <c:v>459.38</c:v>
                </c:pt>
                <c:pt idx="185">
                  <c:v>465.15</c:v>
                </c:pt>
                <c:pt idx="186">
                  <c:v>468.61</c:v>
                </c:pt>
                <c:pt idx="187">
                  <c:v>475.08</c:v>
                </c:pt>
                <c:pt idx="188">
                  <c:v>480.26</c:v>
                </c:pt>
                <c:pt idx="189">
                  <c:v>487.64</c:v>
                </c:pt>
                <c:pt idx="190">
                  <c:v>486.06</c:v>
                </c:pt>
                <c:pt idx="191">
                  <c:v>488.35</c:v>
                </c:pt>
                <c:pt idx="192">
                  <c:v>489.98</c:v>
                </c:pt>
                <c:pt idx="193">
                  <c:v>491.15</c:v>
                </c:pt>
                <c:pt idx="194">
                  <c:v>491.69</c:v>
                </c:pt>
                <c:pt idx="195">
                  <c:v>495.66</c:v>
                </c:pt>
                <c:pt idx="196">
                  <c:v>500.66</c:v>
                </c:pt>
                <c:pt idx="197">
                  <c:v>511.88</c:v>
                </c:pt>
                <c:pt idx="198">
                  <c:v>512.80999999999995</c:v>
                </c:pt>
                <c:pt idx="199">
                  <c:v>506.06</c:v>
                </c:pt>
                <c:pt idx="200">
                  <c:v>508.05</c:v>
                </c:pt>
                <c:pt idx="201">
                  <c:v>506.15</c:v>
                </c:pt>
                <c:pt idx="202">
                  <c:v>510.67</c:v>
                </c:pt>
                <c:pt idx="203">
                  <c:v>515.54</c:v>
                </c:pt>
                <c:pt idx="204">
                  <c:v>518.79999999999995</c:v>
                </c:pt>
                <c:pt idx="205">
                  <c:v>524.74</c:v>
                </c:pt>
                <c:pt idx="206">
                  <c:v>525.9</c:v>
                </c:pt>
                <c:pt idx="207">
                  <c:v>528.5</c:v>
                </c:pt>
                <c:pt idx="208">
                  <c:v>532.47</c:v>
                </c:pt>
                <c:pt idx="209">
                  <c:v>537.86</c:v>
                </c:pt>
                <c:pt idx="210">
                  <c:v>543.41</c:v>
                </c:pt>
                <c:pt idx="211">
                  <c:v>548.15</c:v>
                </c:pt>
                <c:pt idx="212">
                  <c:v>546.64</c:v>
                </c:pt>
                <c:pt idx="213">
                  <c:v>552.82000000000005</c:v>
                </c:pt>
                <c:pt idx="214">
                  <c:v>542.74</c:v>
                </c:pt>
                <c:pt idx="215">
                  <c:v>533.07000000000005</c:v>
                </c:pt>
                <c:pt idx="216">
                  <c:v>527.4</c:v>
                </c:pt>
                <c:pt idx="217">
                  <c:v>528.54999999999995</c:v>
                </c:pt>
                <c:pt idx="218">
                  <c:v>532.04</c:v>
                </c:pt>
                <c:pt idx="219">
                  <c:v>539.53</c:v>
                </c:pt>
                <c:pt idx="220">
                  <c:v>532.46</c:v>
                </c:pt>
                <c:pt idx="221">
                  <c:v>526.36</c:v>
                </c:pt>
                <c:pt idx="222">
                  <c:v>550.71</c:v>
                </c:pt>
                <c:pt idx="223">
                  <c:v>555.59</c:v>
                </c:pt>
                <c:pt idx="224">
                  <c:v>547.9</c:v>
                </c:pt>
                <c:pt idx="225">
                  <c:v>561.08000000000004</c:v>
                </c:pt>
                <c:pt idx="226">
                  <c:v>554.74</c:v>
                </c:pt>
                <c:pt idx="227">
                  <c:v>549.39</c:v>
                </c:pt>
                <c:pt idx="228">
                  <c:v>548.77</c:v>
                </c:pt>
                <c:pt idx="229">
                  <c:v>546.26</c:v>
                </c:pt>
                <c:pt idx="230">
                  <c:v>548.82000000000005</c:v>
                </c:pt>
                <c:pt idx="231">
                  <c:v>549.98</c:v>
                </c:pt>
                <c:pt idx="232">
                  <c:v>560.1</c:v>
                </c:pt>
                <c:pt idx="233">
                  <c:v>563.51</c:v>
                </c:pt>
                <c:pt idx="234">
                  <c:v>566.71</c:v>
                </c:pt>
                <c:pt idx="235">
                  <c:v>564.61</c:v>
                </c:pt>
                <c:pt idx="236">
                  <c:v>566.92999999999995</c:v>
                </c:pt>
                <c:pt idx="237">
                  <c:v>566.77</c:v>
                </c:pt>
                <c:pt idx="238">
                  <c:v>564.86</c:v>
                </c:pt>
                <c:pt idx="239">
                  <c:v>553.65</c:v>
                </c:pt>
                <c:pt idx="240">
                  <c:v>550.76</c:v>
                </c:pt>
                <c:pt idx="241">
                  <c:v>539.82000000000005</c:v>
                </c:pt>
                <c:pt idx="242">
                  <c:v>524.04999999999995</c:v>
                </c:pt>
                <c:pt idx="243">
                  <c:v>522.54</c:v>
                </c:pt>
                <c:pt idx="244">
                  <c:v>524.98</c:v>
                </c:pt>
                <c:pt idx="245">
                  <c:v>518.91</c:v>
                </c:pt>
                <c:pt idx="246">
                  <c:v>506.97</c:v>
                </c:pt>
                <c:pt idx="247">
                  <c:v>492.8</c:v>
                </c:pt>
                <c:pt idx="248">
                  <c:v>490.82</c:v>
                </c:pt>
                <c:pt idx="249">
                  <c:v>484.82</c:v>
                </c:pt>
                <c:pt idx="250">
                  <c:v>482.41</c:v>
                </c:pt>
                <c:pt idx="251">
                  <c:v>487.28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8A-41C1-9CA5-EAEC4BEEF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935968"/>
        <c:axId val="1711938880"/>
      </c:lineChart>
      <c:catAx>
        <c:axId val="171193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38880"/>
        <c:crosses val="autoZero"/>
        <c:auto val="1"/>
        <c:lblAlgn val="ctr"/>
        <c:lblOffset val="100"/>
        <c:noMultiLvlLbl val="0"/>
      </c:catAx>
      <c:valAx>
        <c:axId val="17119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3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KO closing price </a:t>
            </a: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1(KO)'!$C$1</c:f>
              <c:strCache>
                <c:ptCount val="1"/>
                <c:pt idx="0">
                  <c:v>KO closing price 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'Part 1(KO)'!$B$2:$B$258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'Part 1(KO)'!$C$2:$C$258</c:f>
              <c:numCache>
                <c:formatCode>General</c:formatCode>
                <c:ptCount val="257"/>
                <c:pt idx="0">
                  <c:v>48.529998999999997</c:v>
                </c:pt>
                <c:pt idx="1">
                  <c:v>49.150002000000001</c:v>
                </c:pt>
                <c:pt idx="2">
                  <c:v>48.150002000000001</c:v>
                </c:pt>
                <c:pt idx="3">
                  <c:v>48.48</c:v>
                </c:pt>
                <c:pt idx="4">
                  <c:v>48.959999000000003</c:v>
                </c:pt>
                <c:pt idx="5">
                  <c:v>48.77</c:v>
                </c:pt>
                <c:pt idx="6">
                  <c:v>49.009998000000003</c:v>
                </c:pt>
                <c:pt idx="7">
                  <c:v>49.650002000000001</c:v>
                </c:pt>
                <c:pt idx="8">
                  <c:v>49.919998</c:v>
                </c:pt>
                <c:pt idx="9">
                  <c:v>49.700001</c:v>
                </c:pt>
                <c:pt idx="10">
                  <c:v>49.599997999999999</c:v>
                </c:pt>
                <c:pt idx="11">
                  <c:v>50.299999</c:v>
                </c:pt>
                <c:pt idx="12">
                  <c:v>50.689999</c:v>
                </c:pt>
                <c:pt idx="13">
                  <c:v>50.27</c:v>
                </c:pt>
                <c:pt idx="14">
                  <c:v>50.130001</c:v>
                </c:pt>
                <c:pt idx="15">
                  <c:v>50.77</c:v>
                </c:pt>
                <c:pt idx="16">
                  <c:v>50.110000999999997</c:v>
                </c:pt>
                <c:pt idx="17">
                  <c:v>50.630001</c:v>
                </c:pt>
                <c:pt idx="18">
                  <c:v>50.540000999999997</c:v>
                </c:pt>
                <c:pt idx="19">
                  <c:v>50.709999000000003</c:v>
                </c:pt>
                <c:pt idx="20">
                  <c:v>50.169998</c:v>
                </c:pt>
                <c:pt idx="21">
                  <c:v>48.990001999999997</c:v>
                </c:pt>
                <c:pt idx="22">
                  <c:v>49.900002000000001</c:v>
                </c:pt>
                <c:pt idx="23">
                  <c:v>50.099997999999999</c:v>
                </c:pt>
                <c:pt idx="24">
                  <c:v>49.98</c:v>
                </c:pt>
                <c:pt idx="25">
                  <c:v>49.939999</c:v>
                </c:pt>
                <c:pt idx="26">
                  <c:v>50.790000999999997</c:v>
                </c:pt>
                <c:pt idx="27">
                  <c:v>51.639999000000003</c:v>
                </c:pt>
                <c:pt idx="28">
                  <c:v>50.860000999999997</c:v>
                </c:pt>
                <c:pt idx="29">
                  <c:v>51.439999</c:v>
                </c:pt>
                <c:pt idx="30">
                  <c:v>50.880001</c:v>
                </c:pt>
                <c:pt idx="31">
                  <c:v>50.360000999999997</c:v>
                </c:pt>
                <c:pt idx="32">
                  <c:v>51.029998999999997</c:v>
                </c:pt>
                <c:pt idx="33">
                  <c:v>51.220001000000003</c:v>
                </c:pt>
                <c:pt idx="34">
                  <c:v>51.240001999999997</c:v>
                </c:pt>
                <c:pt idx="35">
                  <c:v>50.57</c:v>
                </c:pt>
                <c:pt idx="36">
                  <c:v>50.810001</c:v>
                </c:pt>
                <c:pt idx="37">
                  <c:v>51</c:v>
                </c:pt>
                <c:pt idx="38">
                  <c:v>51.389999000000003</c:v>
                </c:pt>
                <c:pt idx="39">
                  <c:v>51.52</c:v>
                </c:pt>
                <c:pt idx="40">
                  <c:v>52.02</c:v>
                </c:pt>
                <c:pt idx="41">
                  <c:v>53.040000999999997</c:v>
                </c:pt>
                <c:pt idx="42">
                  <c:v>53.849997999999999</c:v>
                </c:pt>
                <c:pt idx="43">
                  <c:v>53.150002000000001</c:v>
                </c:pt>
                <c:pt idx="44">
                  <c:v>52.709999000000003</c:v>
                </c:pt>
                <c:pt idx="45">
                  <c:v>52.509998000000003</c:v>
                </c:pt>
                <c:pt idx="46">
                  <c:v>52.810001</c:v>
                </c:pt>
                <c:pt idx="47">
                  <c:v>53.189999</c:v>
                </c:pt>
                <c:pt idx="48">
                  <c:v>53.279998999999997</c:v>
                </c:pt>
                <c:pt idx="49">
                  <c:v>53.119999</c:v>
                </c:pt>
                <c:pt idx="50">
                  <c:v>53.18</c:v>
                </c:pt>
                <c:pt idx="51">
                  <c:v>53.349997999999999</c:v>
                </c:pt>
                <c:pt idx="52">
                  <c:v>53.09</c:v>
                </c:pt>
                <c:pt idx="53">
                  <c:v>53.080002</c:v>
                </c:pt>
                <c:pt idx="54">
                  <c:v>53.330002</c:v>
                </c:pt>
                <c:pt idx="55">
                  <c:v>53.68</c:v>
                </c:pt>
                <c:pt idx="56">
                  <c:v>54</c:v>
                </c:pt>
                <c:pt idx="57">
                  <c:v>54.169998</c:v>
                </c:pt>
                <c:pt idx="58">
                  <c:v>54.610000999999997</c:v>
                </c:pt>
                <c:pt idx="59">
                  <c:v>54.439999</c:v>
                </c:pt>
                <c:pt idx="60">
                  <c:v>54.470001000000003</c:v>
                </c:pt>
                <c:pt idx="61">
                  <c:v>53.66</c:v>
                </c:pt>
                <c:pt idx="62">
                  <c:v>53.580002</c:v>
                </c:pt>
                <c:pt idx="63">
                  <c:v>53.59</c:v>
                </c:pt>
                <c:pt idx="64">
                  <c:v>54.259998000000003</c:v>
                </c:pt>
                <c:pt idx="65">
                  <c:v>53.98</c:v>
                </c:pt>
                <c:pt idx="66">
                  <c:v>54.48</c:v>
                </c:pt>
                <c:pt idx="67">
                  <c:v>54.139999000000003</c:v>
                </c:pt>
                <c:pt idx="68">
                  <c:v>54</c:v>
                </c:pt>
                <c:pt idx="69">
                  <c:v>54.540000999999997</c:v>
                </c:pt>
                <c:pt idx="70">
                  <c:v>54.509998000000003</c:v>
                </c:pt>
                <c:pt idx="71">
                  <c:v>54.91</c:v>
                </c:pt>
                <c:pt idx="72">
                  <c:v>54.32</c:v>
                </c:pt>
                <c:pt idx="73">
                  <c:v>54.040000999999997</c:v>
                </c:pt>
                <c:pt idx="74">
                  <c:v>54.509998000000003</c:v>
                </c:pt>
                <c:pt idx="75">
                  <c:v>54.73</c:v>
                </c:pt>
                <c:pt idx="76">
                  <c:v>54.639999000000003</c:v>
                </c:pt>
                <c:pt idx="77">
                  <c:v>54.34</c:v>
                </c:pt>
                <c:pt idx="78">
                  <c:v>54.169998</c:v>
                </c:pt>
                <c:pt idx="79">
                  <c:v>54.650002000000001</c:v>
                </c:pt>
                <c:pt idx="80">
                  <c:v>54.619999</c:v>
                </c:pt>
                <c:pt idx="81">
                  <c:v>54.799999</c:v>
                </c:pt>
                <c:pt idx="82">
                  <c:v>54.790000999999997</c:v>
                </c:pt>
                <c:pt idx="83">
                  <c:v>55.029998999999997</c:v>
                </c:pt>
                <c:pt idx="84">
                  <c:v>55.490001999999997</c:v>
                </c:pt>
                <c:pt idx="85">
                  <c:v>55.290000999999997</c:v>
                </c:pt>
                <c:pt idx="86">
                  <c:v>55.279998999999997</c:v>
                </c:pt>
                <c:pt idx="87">
                  <c:v>55.5</c:v>
                </c:pt>
                <c:pt idx="88">
                  <c:v>55.639999000000003</c:v>
                </c:pt>
                <c:pt idx="89">
                  <c:v>56.240001999999997</c:v>
                </c:pt>
                <c:pt idx="90">
                  <c:v>56.040000999999997</c:v>
                </c:pt>
                <c:pt idx="91">
                  <c:v>55.650002000000001</c:v>
                </c:pt>
                <c:pt idx="92">
                  <c:v>55.48</c:v>
                </c:pt>
                <c:pt idx="93">
                  <c:v>55.91</c:v>
                </c:pt>
                <c:pt idx="94">
                  <c:v>56.16</c:v>
                </c:pt>
                <c:pt idx="95">
                  <c:v>55.549999</c:v>
                </c:pt>
                <c:pt idx="96">
                  <c:v>55.41</c:v>
                </c:pt>
                <c:pt idx="97">
                  <c:v>54.669998</c:v>
                </c:pt>
                <c:pt idx="98">
                  <c:v>54.950001</c:v>
                </c:pt>
                <c:pt idx="99">
                  <c:v>53.77</c:v>
                </c:pt>
                <c:pt idx="100">
                  <c:v>54.360000999999997</c:v>
                </c:pt>
                <c:pt idx="101">
                  <c:v>54.560001</c:v>
                </c:pt>
                <c:pt idx="102">
                  <c:v>54.119999</c:v>
                </c:pt>
                <c:pt idx="103">
                  <c:v>54.389999000000003</c:v>
                </c:pt>
                <c:pt idx="104">
                  <c:v>54.32</c:v>
                </c:pt>
                <c:pt idx="105">
                  <c:v>54.259998000000003</c:v>
                </c:pt>
                <c:pt idx="106">
                  <c:v>53.860000999999997</c:v>
                </c:pt>
                <c:pt idx="107">
                  <c:v>54.110000999999997</c:v>
                </c:pt>
                <c:pt idx="108">
                  <c:v>53.959999000000003</c:v>
                </c:pt>
                <c:pt idx="109">
                  <c:v>54.18</c:v>
                </c:pt>
                <c:pt idx="110">
                  <c:v>53.880001</c:v>
                </c:pt>
                <c:pt idx="111">
                  <c:v>54.32</c:v>
                </c:pt>
                <c:pt idx="112">
                  <c:v>54.130001</c:v>
                </c:pt>
                <c:pt idx="113">
                  <c:v>54.459999000000003</c:v>
                </c:pt>
                <c:pt idx="114">
                  <c:v>54.48</c:v>
                </c:pt>
                <c:pt idx="115">
                  <c:v>55.02</c:v>
                </c:pt>
                <c:pt idx="116">
                  <c:v>56.259998000000003</c:v>
                </c:pt>
                <c:pt idx="117">
                  <c:v>56.439999</c:v>
                </c:pt>
                <c:pt idx="118">
                  <c:v>56.400002000000001</c:v>
                </c:pt>
                <c:pt idx="119">
                  <c:v>55.73</c:v>
                </c:pt>
                <c:pt idx="120">
                  <c:v>55.830002</c:v>
                </c:pt>
                <c:pt idx="121">
                  <c:v>56.549999</c:v>
                </c:pt>
                <c:pt idx="122">
                  <c:v>56.470001000000003</c:v>
                </c:pt>
                <c:pt idx="123">
                  <c:v>57.009998000000003</c:v>
                </c:pt>
                <c:pt idx="124">
                  <c:v>57.060001</c:v>
                </c:pt>
                <c:pt idx="125">
                  <c:v>57.259998000000003</c:v>
                </c:pt>
                <c:pt idx="126">
                  <c:v>56.740001999999997</c:v>
                </c:pt>
                <c:pt idx="127">
                  <c:v>57.049999</c:v>
                </c:pt>
                <c:pt idx="128">
                  <c:v>57.029998999999997</c:v>
                </c:pt>
                <c:pt idx="129">
                  <c:v>56.880001</c:v>
                </c:pt>
                <c:pt idx="130">
                  <c:v>56.919998</c:v>
                </c:pt>
                <c:pt idx="131">
                  <c:v>56.099997999999999</c:v>
                </c:pt>
                <c:pt idx="132">
                  <c:v>56.5</c:v>
                </c:pt>
                <c:pt idx="133">
                  <c:v>56.639999000000003</c:v>
                </c:pt>
                <c:pt idx="134">
                  <c:v>56.650002000000001</c:v>
                </c:pt>
                <c:pt idx="135">
                  <c:v>56.799999</c:v>
                </c:pt>
                <c:pt idx="136">
                  <c:v>56.73</c:v>
                </c:pt>
                <c:pt idx="137">
                  <c:v>56.84</c:v>
                </c:pt>
                <c:pt idx="138">
                  <c:v>57.23</c:v>
                </c:pt>
                <c:pt idx="139">
                  <c:v>57.48</c:v>
                </c:pt>
                <c:pt idx="140">
                  <c:v>57.279998999999997</c:v>
                </c:pt>
                <c:pt idx="141">
                  <c:v>56.5</c:v>
                </c:pt>
                <c:pt idx="142">
                  <c:v>56.860000999999997</c:v>
                </c:pt>
                <c:pt idx="143">
                  <c:v>56.639999000000003</c:v>
                </c:pt>
                <c:pt idx="144">
                  <c:v>56.439999</c:v>
                </c:pt>
                <c:pt idx="145">
                  <c:v>56.009998000000003</c:v>
                </c:pt>
                <c:pt idx="146">
                  <c:v>56.07</c:v>
                </c:pt>
                <c:pt idx="147">
                  <c:v>55.540000999999997</c:v>
                </c:pt>
                <c:pt idx="148">
                  <c:v>55.650002000000001</c:v>
                </c:pt>
                <c:pt idx="149">
                  <c:v>56.18</c:v>
                </c:pt>
                <c:pt idx="150">
                  <c:v>56.310001</c:v>
                </c:pt>
                <c:pt idx="151">
                  <c:v>56.689999</c:v>
                </c:pt>
                <c:pt idx="152">
                  <c:v>56.77</c:v>
                </c:pt>
                <c:pt idx="153">
                  <c:v>56.73</c:v>
                </c:pt>
                <c:pt idx="154">
                  <c:v>55.669998</c:v>
                </c:pt>
                <c:pt idx="155">
                  <c:v>56.419998</c:v>
                </c:pt>
                <c:pt idx="156">
                  <c:v>55.860000999999997</c:v>
                </c:pt>
                <c:pt idx="157">
                  <c:v>55.610000999999997</c:v>
                </c:pt>
                <c:pt idx="158">
                  <c:v>56.07</c:v>
                </c:pt>
                <c:pt idx="159">
                  <c:v>55.689999</c:v>
                </c:pt>
                <c:pt idx="160">
                  <c:v>55.880001</c:v>
                </c:pt>
                <c:pt idx="161">
                  <c:v>55.349997999999999</c:v>
                </c:pt>
                <c:pt idx="162">
                  <c:v>54.439999</c:v>
                </c:pt>
                <c:pt idx="163">
                  <c:v>54.060001</c:v>
                </c:pt>
                <c:pt idx="164">
                  <c:v>54.049999</c:v>
                </c:pt>
                <c:pt idx="165">
                  <c:v>54.130001</c:v>
                </c:pt>
                <c:pt idx="166">
                  <c:v>54.040000999999997</c:v>
                </c:pt>
                <c:pt idx="167">
                  <c:v>53.889999000000003</c:v>
                </c:pt>
                <c:pt idx="168">
                  <c:v>53.610000999999997</c:v>
                </c:pt>
                <c:pt idx="169">
                  <c:v>52.639999000000003</c:v>
                </c:pt>
                <c:pt idx="170">
                  <c:v>52.959999000000003</c:v>
                </c:pt>
                <c:pt idx="171">
                  <c:v>52.470001000000003</c:v>
                </c:pt>
                <c:pt idx="172">
                  <c:v>53.02</c:v>
                </c:pt>
                <c:pt idx="173">
                  <c:v>52.990001999999997</c:v>
                </c:pt>
                <c:pt idx="174">
                  <c:v>53.080002</c:v>
                </c:pt>
                <c:pt idx="175">
                  <c:v>53.709999000000003</c:v>
                </c:pt>
                <c:pt idx="176">
                  <c:v>53.880001</c:v>
                </c:pt>
                <c:pt idx="177">
                  <c:v>54.119999</c:v>
                </c:pt>
                <c:pt idx="178">
                  <c:v>54.23</c:v>
                </c:pt>
                <c:pt idx="179">
                  <c:v>54.23</c:v>
                </c:pt>
                <c:pt idx="180">
                  <c:v>54.240001999999997</c:v>
                </c:pt>
                <c:pt idx="181">
                  <c:v>54.610000999999997</c:v>
                </c:pt>
                <c:pt idx="182">
                  <c:v>54.48</c:v>
                </c:pt>
                <c:pt idx="183">
                  <c:v>53.939999</c:v>
                </c:pt>
                <c:pt idx="184">
                  <c:v>54.150002000000001</c:v>
                </c:pt>
                <c:pt idx="185">
                  <c:v>54.630001</c:v>
                </c:pt>
                <c:pt idx="186">
                  <c:v>54.349997999999999</c:v>
                </c:pt>
                <c:pt idx="187">
                  <c:v>54.450001</c:v>
                </c:pt>
                <c:pt idx="188">
                  <c:v>54.23</c:v>
                </c:pt>
                <c:pt idx="189">
                  <c:v>54.470001000000003</c:v>
                </c:pt>
                <c:pt idx="190">
                  <c:v>55.52</c:v>
                </c:pt>
                <c:pt idx="191">
                  <c:v>56.040000999999997</c:v>
                </c:pt>
                <c:pt idx="192">
                  <c:v>56.369999</c:v>
                </c:pt>
                <c:pt idx="193">
                  <c:v>56.169998</c:v>
                </c:pt>
                <c:pt idx="194">
                  <c:v>56.099997999999999</c:v>
                </c:pt>
                <c:pt idx="195">
                  <c:v>56.290000999999997</c:v>
                </c:pt>
                <c:pt idx="196">
                  <c:v>56.599997999999999</c:v>
                </c:pt>
                <c:pt idx="197">
                  <c:v>56.84</c:v>
                </c:pt>
                <c:pt idx="198">
                  <c:v>56.330002</c:v>
                </c:pt>
                <c:pt idx="199">
                  <c:v>56.490001999999997</c:v>
                </c:pt>
                <c:pt idx="200">
                  <c:v>56.720001000000003</c:v>
                </c:pt>
                <c:pt idx="201">
                  <c:v>56.740001999999997</c:v>
                </c:pt>
                <c:pt idx="202">
                  <c:v>56.610000999999997</c:v>
                </c:pt>
                <c:pt idx="203">
                  <c:v>56.619999</c:v>
                </c:pt>
                <c:pt idx="204">
                  <c:v>56.220001000000003</c:v>
                </c:pt>
                <c:pt idx="205">
                  <c:v>55.91</c:v>
                </c:pt>
                <c:pt idx="206">
                  <c:v>55.41</c:v>
                </c:pt>
                <c:pt idx="207">
                  <c:v>55.130001</c:v>
                </c:pt>
                <c:pt idx="208">
                  <c:v>55.470001000000003</c:v>
                </c:pt>
                <c:pt idx="209">
                  <c:v>55.880001</c:v>
                </c:pt>
                <c:pt idx="210">
                  <c:v>55.43</c:v>
                </c:pt>
                <c:pt idx="211">
                  <c:v>53.73</c:v>
                </c:pt>
                <c:pt idx="212">
                  <c:v>54.580002</c:v>
                </c:pt>
                <c:pt idx="213">
                  <c:v>52.450001</c:v>
                </c:pt>
                <c:pt idx="214">
                  <c:v>52.299999</c:v>
                </c:pt>
                <c:pt idx="215">
                  <c:v>53.07</c:v>
                </c:pt>
                <c:pt idx="216">
                  <c:v>53.540000999999997</c:v>
                </c:pt>
                <c:pt idx="217">
                  <c:v>54.91</c:v>
                </c:pt>
                <c:pt idx="218">
                  <c:v>55.209999000000003</c:v>
                </c:pt>
                <c:pt idx="219">
                  <c:v>55</c:v>
                </c:pt>
                <c:pt idx="220">
                  <c:v>54.860000999999997</c:v>
                </c:pt>
                <c:pt idx="221">
                  <c:v>56.279998999999997</c:v>
                </c:pt>
                <c:pt idx="222">
                  <c:v>57.759998000000003</c:v>
                </c:pt>
                <c:pt idx="223">
                  <c:v>57.799999</c:v>
                </c:pt>
                <c:pt idx="224">
                  <c:v>58.060001</c:v>
                </c:pt>
                <c:pt idx="225">
                  <c:v>58.650002000000001</c:v>
                </c:pt>
                <c:pt idx="226">
                  <c:v>57.73</c:v>
                </c:pt>
                <c:pt idx="227">
                  <c:v>57.540000999999997</c:v>
                </c:pt>
                <c:pt idx="228">
                  <c:v>57.77</c:v>
                </c:pt>
                <c:pt idx="229">
                  <c:v>58.18</c:v>
                </c:pt>
                <c:pt idx="230">
                  <c:v>58.220001000000003</c:v>
                </c:pt>
                <c:pt idx="231">
                  <c:v>58.650002000000001</c:v>
                </c:pt>
                <c:pt idx="232">
                  <c:v>58.880001</c:v>
                </c:pt>
                <c:pt idx="233">
                  <c:v>58.950001</c:v>
                </c:pt>
                <c:pt idx="234">
                  <c:v>58.779998999999997</c:v>
                </c:pt>
                <c:pt idx="235">
                  <c:v>59.209999000000003</c:v>
                </c:pt>
                <c:pt idx="236">
                  <c:v>59.299999</c:v>
                </c:pt>
                <c:pt idx="237">
                  <c:v>60.290000999999997</c:v>
                </c:pt>
                <c:pt idx="238">
                  <c:v>60.790000999999997</c:v>
                </c:pt>
                <c:pt idx="239">
                  <c:v>60.470001000000003</c:v>
                </c:pt>
                <c:pt idx="240">
                  <c:v>60.330002</c:v>
                </c:pt>
                <c:pt idx="241">
                  <c:v>60.43</c:v>
                </c:pt>
                <c:pt idx="242">
                  <c:v>60.450001</c:v>
                </c:pt>
                <c:pt idx="243">
                  <c:v>60.540000999999997</c:v>
                </c:pt>
                <c:pt idx="244">
                  <c:v>60.900002000000001</c:v>
                </c:pt>
                <c:pt idx="245">
                  <c:v>61.389999000000003</c:v>
                </c:pt>
                <c:pt idx="246">
                  <c:v>60.900002000000001</c:v>
                </c:pt>
                <c:pt idx="247">
                  <c:v>61</c:v>
                </c:pt>
                <c:pt idx="248">
                  <c:v>60.75</c:v>
                </c:pt>
                <c:pt idx="249">
                  <c:v>60.450001</c:v>
                </c:pt>
                <c:pt idx="250">
                  <c:v>59.959999000000003</c:v>
                </c:pt>
                <c:pt idx="251">
                  <c:v>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8-483E-B84A-374EA764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67721392"/>
        <c:axId val="1967722640"/>
      </c:lineChart>
      <c:catAx>
        <c:axId val="196772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22640"/>
        <c:crosses val="autoZero"/>
        <c:auto val="1"/>
        <c:lblAlgn val="ctr"/>
        <c:lblOffset val="100"/>
        <c:noMultiLvlLbl val="0"/>
      </c:catAx>
      <c:valAx>
        <c:axId val="196772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721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u="none" strike="noStrike" baseline="0">
                <a:solidFill>
                  <a:schemeClr val="bg1"/>
                </a:solidFill>
              </a:rPr>
              <a:t>Coca-Cola </a:t>
            </a: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1(KO)'!$AY$1</c:f>
              <c:strCache>
                <c:ptCount val="1"/>
                <c:pt idx="0">
                  <c:v>KO closing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1(KO)'!$AY$2:$AY$258</c:f>
              <c:numCache>
                <c:formatCode>General</c:formatCode>
                <c:ptCount val="257"/>
                <c:pt idx="0">
                  <c:v>48.529998999999997</c:v>
                </c:pt>
                <c:pt idx="1">
                  <c:v>49.150002000000001</c:v>
                </c:pt>
                <c:pt idx="2">
                  <c:v>48.150002000000001</c:v>
                </c:pt>
                <c:pt idx="3">
                  <c:v>48.48</c:v>
                </c:pt>
                <c:pt idx="4">
                  <c:v>48.959999000000003</c:v>
                </c:pt>
                <c:pt idx="5">
                  <c:v>48.77</c:v>
                </c:pt>
                <c:pt idx="6">
                  <c:v>49.009998000000003</c:v>
                </c:pt>
                <c:pt idx="7">
                  <c:v>49.650002000000001</c:v>
                </c:pt>
                <c:pt idx="8">
                  <c:v>49.919998</c:v>
                </c:pt>
                <c:pt idx="9">
                  <c:v>49.700001</c:v>
                </c:pt>
                <c:pt idx="10">
                  <c:v>49.599997999999999</c:v>
                </c:pt>
                <c:pt idx="11">
                  <c:v>50.299999</c:v>
                </c:pt>
                <c:pt idx="12">
                  <c:v>50.689999</c:v>
                </c:pt>
                <c:pt idx="13">
                  <c:v>50.27</c:v>
                </c:pt>
                <c:pt idx="14">
                  <c:v>50.130001</c:v>
                </c:pt>
                <c:pt idx="15">
                  <c:v>50.77</c:v>
                </c:pt>
                <c:pt idx="16">
                  <c:v>50.110000999999997</c:v>
                </c:pt>
                <c:pt idx="17">
                  <c:v>50.630001</c:v>
                </c:pt>
                <c:pt idx="18">
                  <c:v>50.540000999999997</c:v>
                </c:pt>
                <c:pt idx="19">
                  <c:v>50.709999000000003</c:v>
                </c:pt>
                <c:pt idx="20">
                  <c:v>50.169998</c:v>
                </c:pt>
                <c:pt idx="21">
                  <c:v>48.990001999999997</c:v>
                </c:pt>
                <c:pt idx="22">
                  <c:v>49.900002000000001</c:v>
                </c:pt>
                <c:pt idx="23">
                  <c:v>50.099997999999999</c:v>
                </c:pt>
                <c:pt idx="24">
                  <c:v>49.98</c:v>
                </c:pt>
                <c:pt idx="25">
                  <c:v>49.939999</c:v>
                </c:pt>
                <c:pt idx="26">
                  <c:v>50.790000999999997</c:v>
                </c:pt>
                <c:pt idx="27">
                  <c:v>51.639999000000003</c:v>
                </c:pt>
                <c:pt idx="28">
                  <c:v>50.860000999999997</c:v>
                </c:pt>
                <c:pt idx="29">
                  <c:v>51.439999</c:v>
                </c:pt>
                <c:pt idx="30">
                  <c:v>50.880001</c:v>
                </c:pt>
                <c:pt idx="31">
                  <c:v>50.360000999999997</c:v>
                </c:pt>
                <c:pt idx="32">
                  <c:v>51.029998999999997</c:v>
                </c:pt>
                <c:pt idx="33">
                  <c:v>51.220001000000003</c:v>
                </c:pt>
                <c:pt idx="34">
                  <c:v>51.240001999999997</c:v>
                </c:pt>
                <c:pt idx="35">
                  <c:v>50.57</c:v>
                </c:pt>
                <c:pt idx="36">
                  <c:v>50.810001</c:v>
                </c:pt>
                <c:pt idx="37">
                  <c:v>51</c:v>
                </c:pt>
                <c:pt idx="38">
                  <c:v>51.389999000000003</c:v>
                </c:pt>
                <c:pt idx="39">
                  <c:v>51.52</c:v>
                </c:pt>
                <c:pt idx="40">
                  <c:v>52.02</c:v>
                </c:pt>
                <c:pt idx="41">
                  <c:v>53.040000999999997</c:v>
                </c:pt>
                <c:pt idx="42">
                  <c:v>53.849997999999999</c:v>
                </c:pt>
                <c:pt idx="43">
                  <c:v>53.150002000000001</c:v>
                </c:pt>
                <c:pt idx="44">
                  <c:v>52.709999000000003</c:v>
                </c:pt>
                <c:pt idx="45">
                  <c:v>52.509998000000003</c:v>
                </c:pt>
                <c:pt idx="46">
                  <c:v>52.810001</c:v>
                </c:pt>
                <c:pt idx="47">
                  <c:v>53.189999</c:v>
                </c:pt>
                <c:pt idx="48">
                  <c:v>53.279998999999997</c:v>
                </c:pt>
                <c:pt idx="49">
                  <c:v>53.119999</c:v>
                </c:pt>
                <c:pt idx="50">
                  <c:v>53.18</c:v>
                </c:pt>
                <c:pt idx="51">
                  <c:v>53.349997999999999</c:v>
                </c:pt>
                <c:pt idx="52">
                  <c:v>53.09</c:v>
                </c:pt>
                <c:pt idx="53">
                  <c:v>53.080002</c:v>
                </c:pt>
                <c:pt idx="54">
                  <c:v>53.330002</c:v>
                </c:pt>
                <c:pt idx="55">
                  <c:v>53.68</c:v>
                </c:pt>
                <c:pt idx="56">
                  <c:v>54</c:v>
                </c:pt>
                <c:pt idx="57">
                  <c:v>54.169998</c:v>
                </c:pt>
                <c:pt idx="58">
                  <c:v>54.610000999999997</c:v>
                </c:pt>
                <c:pt idx="59">
                  <c:v>54.439999</c:v>
                </c:pt>
                <c:pt idx="60">
                  <c:v>54.470001000000003</c:v>
                </c:pt>
                <c:pt idx="61">
                  <c:v>53.66</c:v>
                </c:pt>
                <c:pt idx="62">
                  <c:v>53.580002</c:v>
                </c:pt>
                <c:pt idx="63">
                  <c:v>53.59</c:v>
                </c:pt>
                <c:pt idx="64">
                  <c:v>54.259998000000003</c:v>
                </c:pt>
                <c:pt idx="65">
                  <c:v>53.98</c:v>
                </c:pt>
                <c:pt idx="66">
                  <c:v>54.48</c:v>
                </c:pt>
                <c:pt idx="67">
                  <c:v>54.139999000000003</c:v>
                </c:pt>
                <c:pt idx="68">
                  <c:v>54</c:v>
                </c:pt>
                <c:pt idx="69">
                  <c:v>54.540000999999997</c:v>
                </c:pt>
                <c:pt idx="70">
                  <c:v>54.509998000000003</c:v>
                </c:pt>
                <c:pt idx="71">
                  <c:v>54.91</c:v>
                </c:pt>
                <c:pt idx="72">
                  <c:v>54.32</c:v>
                </c:pt>
                <c:pt idx="73">
                  <c:v>54.040000999999997</c:v>
                </c:pt>
                <c:pt idx="74">
                  <c:v>54.509998000000003</c:v>
                </c:pt>
                <c:pt idx="75">
                  <c:v>54.73</c:v>
                </c:pt>
                <c:pt idx="76">
                  <c:v>54.639999000000003</c:v>
                </c:pt>
                <c:pt idx="77">
                  <c:v>54.34</c:v>
                </c:pt>
                <c:pt idx="78">
                  <c:v>54.169998</c:v>
                </c:pt>
                <c:pt idx="79">
                  <c:v>54.650002000000001</c:v>
                </c:pt>
                <c:pt idx="80">
                  <c:v>54.619999</c:v>
                </c:pt>
                <c:pt idx="81">
                  <c:v>54.799999</c:v>
                </c:pt>
                <c:pt idx="82">
                  <c:v>54.790000999999997</c:v>
                </c:pt>
                <c:pt idx="83">
                  <c:v>55.029998999999997</c:v>
                </c:pt>
                <c:pt idx="84">
                  <c:v>55.490001999999997</c:v>
                </c:pt>
                <c:pt idx="85">
                  <c:v>55.290000999999997</c:v>
                </c:pt>
                <c:pt idx="86">
                  <c:v>55.279998999999997</c:v>
                </c:pt>
                <c:pt idx="87">
                  <c:v>55.5</c:v>
                </c:pt>
                <c:pt idx="88">
                  <c:v>55.639999000000003</c:v>
                </c:pt>
                <c:pt idx="89">
                  <c:v>56.240001999999997</c:v>
                </c:pt>
                <c:pt idx="90">
                  <c:v>56.040000999999997</c:v>
                </c:pt>
                <c:pt idx="91">
                  <c:v>55.650002000000001</c:v>
                </c:pt>
                <c:pt idx="92">
                  <c:v>55.48</c:v>
                </c:pt>
                <c:pt idx="93">
                  <c:v>55.91</c:v>
                </c:pt>
                <c:pt idx="94">
                  <c:v>56.16</c:v>
                </c:pt>
                <c:pt idx="95">
                  <c:v>55.549999</c:v>
                </c:pt>
                <c:pt idx="96">
                  <c:v>55.41</c:v>
                </c:pt>
                <c:pt idx="97">
                  <c:v>54.669998</c:v>
                </c:pt>
                <c:pt idx="98">
                  <c:v>54.950001</c:v>
                </c:pt>
                <c:pt idx="99">
                  <c:v>53.77</c:v>
                </c:pt>
                <c:pt idx="100">
                  <c:v>54.360000999999997</c:v>
                </c:pt>
                <c:pt idx="101">
                  <c:v>54.560001</c:v>
                </c:pt>
                <c:pt idx="102">
                  <c:v>54.119999</c:v>
                </c:pt>
                <c:pt idx="103">
                  <c:v>54.389999000000003</c:v>
                </c:pt>
                <c:pt idx="104">
                  <c:v>54.32</c:v>
                </c:pt>
                <c:pt idx="105">
                  <c:v>54.259998000000003</c:v>
                </c:pt>
                <c:pt idx="106">
                  <c:v>53.860000999999997</c:v>
                </c:pt>
                <c:pt idx="107">
                  <c:v>54.110000999999997</c:v>
                </c:pt>
                <c:pt idx="108">
                  <c:v>53.959999000000003</c:v>
                </c:pt>
                <c:pt idx="109">
                  <c:v>54.18</c:v>
                </c:pt>
                <c:pt idx="110">
                  <c:v>53.880001</c:v>
                </c:pt>
                <c:pt idx="111">
                  <c:v>54.32</c:v>
                </c:pt>
                <c:pt idx="112">
                  <c:v>54.130001</c:v>
                </c:pt>
                <c:pt idx="113">
                  <c:v>54.459999000000003</c:v>
                </c:pt>
                <c:pt idx="114">
                  <c:v>54.48</c:v>
                </c:pt>
                <c:pt idx="115">
                  <c:v>55.02</c:v>
                </c:pt>
                <c:pt idx="116">
                  <c:v>56.259998000000003</c:v>
                </c:pt>
                <c:pt idx="117">
                  <c:v>56.439999</c:v>
                </c:pt>
                <c:pt idx="118">
                  <c:v>56.400002000000001</c:v>
                </c:pt>
                <c:pt idx="119">
                  <c:v>55.73</c:v>
                </c:pt>
                <c:pt idx="120">
                  <c:v>55.830002</c:v>
                </c:pt>
                <c:pt idx="121">
                  <c:v>56.549999</c:v>
                </c:pt>
                <c:pt idx="122">
                  <c:v>56.470001000000003</c:v>
                </c:pt>
                <c:pt idx="123">
                  <c:v>57.009998000000003</c:v>
                </c:pt>
                <c:pt idx="124">
                  <c:v>57.060001</c:v>
                </c:pt>
                <c:pt idx="125">
                  <c:v>57.259998000000003</c:v>
                </c:pt>
                <c:pt idx="126">
                  <c:v>56.740001999999997</c:v>
                </c:pt>
                <c:pt idx="127">
                  <c:v>57.049999</c:v>
                </c:pt>
                <c:pt idx="128">
                  <c:v>57.029998999999997</c:v>
                </c:pt>
                <c:pt idx="129">
                  <c:v>56.880001</c:v>
                </c:pt>
                <c:pt idx="130">
                  <c:v>56.919998</c:v>
                </c:pt>
                <c:pt idx="131">
                  <c:v>56.099997999999999</c:v>
                </c:pt>
                <c:pt idx="132">
                  <c:v>56.5</c:v>
                </c:pt>
                <c:pt idx="133">
                  <c:v>56.639999000000003</c:v>
                </c:pt>
                <c:pt idx="134">
                  <c:v>56.650002000000001</c:v>
                </c:pt>
                <c:pt idx="135">
                  <c:v>56.799999</c:v>
                </c:pt>
                <c:pt idx="136">
                  <c:v>56.73</c:v>
                </c:pt>
                <c:pt idx="137">
                  <c:v>56.84</c:v>
                </c:pt>
                <c:pt idx="138">
                  <c:v>57.23</c:v>
                </c:pt>
                <c:pt idx="139">
                  <c:v>57.48</c:v>
                </c:pt>
                <c:pt idx="140">
                  <c:v>57.279998999999997</c:v>
                </c:pt>
                <c:pt idx="141">
                  <c:v>56.5</c:v>
                </c:pt>
                <c:pt idx="142">
                  <c:v>56.860000999999997</c:v>
                </c:pt>
                <c:pt idx="143">
                  <c:v>56.639999000000003</c:v>
                </c:pt>
                <c:pt idx="144">
                  <c:v>56.439999</c:v>
                </c:pt>
                <c:pt idx="145">
                  <c:v>56.009998000000003</c:v>
                </c:pt>
                <c:pt idx="146">
                  <c:v>56.07</c:v>
                </c:pt>
                <c:pt idx="147">
                  <c:v>55.540000999999997</c:v>
                </c:pt>
                <c:pt idx="148">
                  <c:v>55.650002000000001</c:v>
                </c:pt>
                <c:pt idx="149">
                  <c:v>56.18</c:v>
                </c:pt>
                <c:pt idx="150">
                  <c:v>56.310001</c:v>
                </c:pt>
                <c:pt idx="151">
                  <c:v>56.689999</c:v>
                </c:pt>
                <c:pt idx="152">
                  <c:v>56.77</c:v>
                </c:pt>
                <c:pt idx="153">
                  <c:v>56.73</c:v>
                </c:pt>
                <c:pt idx="154">
                  <c:v>55.669998</c:v>
                </c:pt>
                <c:pt idx="155">
                  <c:v>56.419998</c:v>
                </c:pt>
                <c:pt idx="156">
                  <c:v>55.860000999999997</c:v>
                </c:pt>
                <c:pt idx="157">
                  <c:v>55.610000999999997</c:v>
                </c:pt>
                <c:pt idx="158">
                  <c:v>56.07</c:v>
                </c:pt>
                <c:pt idx="159">
                  <c:v>55.689999</c:v>
                </c:pt>
                <c:pt idx="160">
                  <c:v>55.880001</c:v>
                </c:pt>
                <c:pt idx="161">
                  <c:v>55.349997999999999</c:v>
                </c:pt>
                <c:pt idx="162">
                  <c:v>54.439999</c:v>
                </c:pt>
                <c:pt idx="163">
                  <c:v>54.060001</c:v>
                </c:pt>
                <c:pt idx="164">
                  <c:v>54.049999</c:v>
                </c:pt>
                <c:pt idx="165">
                  <c:v>54.130001</c:v>
                </c:pt>
                <c:pt idx="166">
                  <c:v>54.040000999999997</c:v>
                </c:pt>
                <c:pt idx="167">
                  <c:v>53.889999000000003</c:v>
                </c:pt>
                <c:pt idx="168">
                  <c:v>53.610000999999997</c:v>
                </c:pt>
                <c:pt idx="169">
                  <c:v>52.639999000000003</c:v>
                </c:pt>
                <c:pt idx="170">
                  <c:v>52.959999000000003</c:v>
                </c:pt>
                <c:pt idx="171">
                  <c:v>52.470001000000003</c:v>
                </c:pt>
                <c:pt idx="172">
                  <c:v>53.02</c:v>
                </c:pt>
                <c:pt idx="173">
                  <c:v>52.990001999999997</c:v>
                </c:pt>
                <c:pt idx="174">
                  <c:v>53.080002</c:v>
                </c:pt>
                <c:pt idx="175">
                  <c:v>53.709999000000003</c:v>
                </c:pt>
                <c:pt idx="176">
                  <c:v>53.880001</c:v>
                </c:pt>
                <c:pt idx="177">
                  <c:v>54.119999</c:v>
                </c:pt>
                <c:pt idx="178">
                  <c:v>54.23</c:v>
                </c:pt>
                <c:pt idx="179">
                  <c:v>54.23</c:v>
                </c:pt>
                <c:pt idx="180">
                  <c:v>54.240001999999997</c:v>
                </c:pt>
                <c:pt idx="181">
                  <c:v>54.610000999999997</c:v>
                </c:pt>
                <c:pt idx="182">
                  <c:v>54.48</c:v>
                </c:pt>
                <c:pt idx="183">
                  <c:v>53.939999</c:v>
                </c:pt>
                <c:pt idx="184">
                  <c:v>54.150002000000001</c:v>
                </c:pt>
                <c:pt idx="185">
                  <c:v>54.630001</c:v>
                </c:pt>
                <c:pt idx="186">
                  <c:v>54.349997999999999</c:v>
                </c:pt>
                <c:pt idx="187">
                  <c:v>54.450001</c:v>
                </c:pt>
                <c:pt idx="188">
                  <c:v>54.23</c:v>
                </c:pt>
                <c:pt idx="189">
                  <c:v>54.470001000000003</c:v>
                </c:pt>
                <c:pt idx="190">
                  <c:v>55.52</c:v>
                </c:pt>
                <c:pt idx="191">
                  <c:v>56.040000999999997</c:v>
                </c:pt>
                <c:pt idx="192">
                  <c:v>56.369999</c:v>
                </c:pt>
                <c:pt idx="193">
                  <c:v>56.169998</c:v>
                </c:pt>
                <c:pt idx="194">
                  <c:v>56.099997999999999</c:v>
                </c:pt>
                <c:pt idx="195">
                  <c:v>56.290000999999997</c:v>
                </c:pt>
                <c:pt idx="196">
                  <c:v>56.599997999999999</c:v>
                </c:pt>
                <c:pt idx="197">
                  <c:v>56.84</c:v>
                </c:pt>
                <c:pt idx="198">
                  <c:v>56.330002</c:v>
                </c:pt>
                <c:pt idx="199">
                  <c:v>56.490001999999997</c:v>
                </c:pt>
                <c:pt idx="200">
                  <c:v>56.720001000000003</c:v>
                </c:pt>
                <c:pt idx="201">
                  <c:v>56.740001999999997</c:v>
                </c:pt>
                <c:pt idx="202">
                  <c:v>56.610000999999997</c:v>
                </c:pt>
                <c:pt idx="203">
                  <c:v>56.619999</c:v>
                </c:pt>
                <c:pt idx="204">
                  <c:v>56.220001000000003</c:v>
                </c:pt>
                <c:pt idx="205">
                  <c:v>55.91</c:v>
                </c:pt>
                <c:pt idx="206">
                  <c:v>55.41</c:v>
                </c:pt>
                <c:pt idx="207">
                  <c:v>55.130001</c:v>
                </c:pt>
                <c:pt idx="208">
                  <c:v>55.470001000000003</c:v>
                </c:pt>
                <c:pt idx="209">
                  <c:v>55.880001</c:v>
                </c:pt>
                <c:pt idx="210">
                  <c:v>55.43</c:v>
                </c:pt>
                <c:pt idx="211">
                  <c:v>53.73</c:v>
                </c:pt>
                <c:pt idx="212">
                  <c:v>54.580002</c:v>
                </c:pt>
                <c:pt idx="213">
                  <c:v>52.450001</c:v>
                </c:pt>
                <c:pt idx="214">
                  <c:v>52.299999</c:v>
                </c:pt>
                <c:pt idx="215">
                  <c:v>53.07</c:v>
                </c:pt>
                <c:pt idx="216">
                  <c:v>53.540000999999997</c:v>
                </c:pt>
                <c:pt idx="217">
                  <c:v>54.91</c:v>
                </c:pt>
                <c:pt idx="218">
                  <c:v>55.209999000000003</c:v>
                </c:pt>
                <c:pt idx="219">
                  <c:v>55</c:v>
                </c:pt>
                <c:pt idx="220">
                  <c:v>54.860000999999997</c:v>
                </c:pt>
                <c:pt idx="221">
                  <c:v>56.279998999999997</c:v>
                </c:pt>
                <c:pt idx="222">
                  <c:v>57.759998000000003</c:v>
                </c:pt>
                <c:pt idx="223">
                  <c:v>57.799999</c:v>
                </c:pt>
                <c:pt idx="224">
                  <c:v>58.060001</c:v>
                </c:pt>
                <c:pt idx="225">
                  <c:v>58.650002000000001</c:v>
                </c:pt>
                <c:pt idx="226">
                  <c:v>57.73</c:v>
                </c:pt>
                <c:pt idx="227">
                  <c:v>57.540000999999997</c:v>
                </c:pt>
                <c:pt idx="228">
                  <c:v>57.77</c:v>
                </c:pt>
                <c:pt idx="229">
                  <c:v>58.18</c:v>
                </c:pt>
                <c:pt idx="230">
                  <c:v>58.220001000000003</c:v>
                </c:pt>
                <c:pt idx="231">
                  <c:v>58.650002000000001</c:v>
                </c:pt>
                <c:pt idx="232">
                  <c:v>58.880001</c:v>
                </c:pt>
                <c:pt idx="233">
                  <c:v>58.950001</c:v>
                </c:pt>
                <c:pt idx="234">
                  <c:v>58.779998999999997</c:v>
                </c:pt>
                <c:pt idx="235">
                  <c:v>59.209999000000003</c:v>
                </c:pt>
                <c:pt idx="236">
                  <c:v>59.299999</c:v>
                </c:pt>
                <c:pt idx="237">
                  <c:v>60.290000999999997</c:v>
                </c:pt>
                <c:pt idx="238">
                  <c:v>60.790000999999997</c:v>
                </c:pt>
                <c:pt idx="239">
                  <c:v>60.470001000000003</c:v>
                </c:pt>
                <c:pt idx="240">
                  <c:v>60.330002</c:v>
                </c:pt>
                <c:pt idx="241">
                  <c:v>60.43</c:v>
                </c:pt>
                <c:pt idx="242">
                  <c:v>60.450001</c:v>
                </c:pt>
                <c:pt idx="243">
                  <c:v>60.540000999999997</c:v>
                </c:pt>
                <c:pt idx="244">
                  <c:v>60.900002000000001</c:v>
                </c:pt>
                <c:pt idx="245">
                  <c:v>61.389999000000003</c:v>
                </c:pt>
                <c:pt idx="246">
                  <c:v>60.900002000000001</c:v>
                </c:pt>
                <c:pt idx="247">
                  <c:v>61</c:v>
                </c:pt>
                <c:pt idx="248">
                  <c:v>60.75</c:v>
                </c:pt>
                <c:pt idx="249">
                  <c:v>60.450001</c:v>
                </c:pt>
                <c:pt idx="250">
                  <c:v>59.959999000000003</c:v>
                </c:pt>
                <c:pt idx="251">
                  <c:v>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E-42CB-A396-96A620E6E703}"/>
            </c:ext>
          </c:extLst>
        </c:ser>
        <c:ser>
          <c:idx val="1"/>
          <c:order val="1"/>
          <c:tx>
            <c:strRef>
              <c:f>'Part 1(KO)'!$AZ$1</c:f>
              <c:strCache>
                <c:ptCount val="1"/>
                <c:pt idx="0">
                  <c:v>Forecast  α = 0.15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1(KO)'!$AZ$2:$AZ$258</c:f>
              <c:numCache>
                <c:formatCode>General</c:formatCode>
                <c:ptCount val="257"/>
                <c:pt idx="0" formatCode="0.00">
                  <c:v>48.529998999999997</c:v>
                </c:pt>
                <c:pt idx="1">
                  <c:v>48.53</c:v>
                </c:pt>
                <c:pt idx="2">
                  <c:v>48.62</c:v>
                </c:pt>
                <c:pt idx="3">
                  <c:v>48.55</c:v>
                </c:pt>
                <c:pt idx="4">
                  <c:v>48.54</c:v>
                </c:pt>
                <c:pt idx="5">
                  <c:v>48.6</c:v>
                </c:pt>
                <c:pt idx="6">
                  <c:v>48.63</c:v>
                </c:pt>
                <c:pt idx="7">
                  <c:v>48.69</c:v>
                </c:pt>
                <c:pt idx="8">
                  <c:v>48.83</c:v>
                </c:pt>
                <c:pt idx="9">
                  <c:v>48.99</c:v>
                </c:pt>
                <c:pt idx="10">
                  <c:v>49.1</c:v>
                </c:pt>
                <c:pt idx="11">
                  <c:v>49.17</c:v>
                </c:pt>
                <c:pt idx="12">
                  <c:v>49.34</c:v>
                </c:pt>
                <c:pt idx="13">
                  <c:v>49.54</c:v>
                </c:pt>
                <c:pt idx="14">
                  <c:v>49.65</c:v>
                </c:pt>
                <c:pt idx="15">
                  <c:v>49.72</c:v>
                </c:pt>
                <c:pt idx="16">
                  <c:v>49.88</c:v>
                </c:pt>
                <c:pt idx="17">
                  <c:v>49.91</c:v>
                </c:pt>
                <c:pt idx="18">
                  <c:v>50.02</c:v>
                </c:pt>
                <c:pt idx="19">
                  <c:v>50.1</c:v>
                </c:pt>
                <c:pt idx="20">
                  <c:v>50.19</c:v>
                </c:pt>
                <c:pt idx="21">
                  <c:v>50.19</c:v>
                </c:pt>
                <c:pt idx="22">
                  <c:v>50.01</c:v>
                </c:pt>
                <c:pt idx="23">
                  <c:v>49.99</c:v>
                </c:pt>
                <c:pt idx="24">
                  <c:v>50.01</c:v>
                </c:pt>
                <c:pt idx="25">
                  <c:v>50.01</c:v>
                </c:pt>
                <c:pt idx="26">
                  <c:v>50</c:v>
                </c:pt>
                <c:pt idx="27">
                  <c:v>50.12</c:v>
                </c:pt>
                <c:pt idx="28">
                  <c:v>50.35</c:v>
                </c:pt>
                <c:pt idx="29">
                  <c:v>50.43</c:v>
                </c:pt>
                <c:pt idx="30">
                  <c:v>50.58</c:v>
                </c:pt>
                <c:pt idx="31">
                  <c:v>50.63</c:v>
                </c:pt>
                <c:pt idx="32">
                  <c:v>50.59</c:v>
                </c:pt>
                <c:pt idx="33">
                  <c:v>50.66</c:v>
                </c:pt>
                <c:pt idx="34">
                  <c:v>50.74</c:v>
                </c:pt>
                <c:pt idx="35">
                  <c:v>50.82</c:v>
                </c:pt>
                <c:pt idx="36">
                  <c:v>50.78</c:v>
                </c:pt>
                <c:pt idx="37">
                  <c:v>50.78</c:v>
                </c:pt>
                <c:pt idx="38">
                  <c:v>50.81</c:v>
                </c:pt>
                <c:pt idx="39">
                  <c:v>50.9</c:v>
                </c:pt>
                <c:pt idx="40">
                  <c:v>50.99</c:v>
                </c:pt>
                <c:pt idx="41">
                  <c:v>51.14</c:v>
                </c:pt>
                <c:pt idx="42">
                  <c:v>51.43</c:v>
                </c:pt>
                <c:pt idx="43">
                  <c:v>51.79</c:v>
                </c:pt>
                <c:pt idx="44">
                  <c:v>51.99</c:v>
                </c:pt>
                <c:pt idx="45">
                  <c:v>52.1</c:v>
                </c:pt>
                <c:pt idx="46">
                  <c:v>52.16</c:v>
                </c:pt>
                <c:pt idx="47">
                  <c:v>52.26</c:v>
                </c:pt>
                <c:pt idx="48">
                  <c:v>52.4</c:v>
                </c:pt>
                <c:pt idx="49">
                  <c:v>52.53</c:v>
                </c:pt>
                <c:pt idx="50">
                  <c:v>52.62</c:v>
                </c:pt>
                <c:pt idx="51">
                  <c:v>52.7</c:v>
                </c:pt>
                <c:pt idx="52">
                  <c:v>52.8</c:v>
                </c:pt>
                <c:pt idx="53">
                  <c:v>52.84</c:v>
                </c:pt>
                <c:pt idx="54">
                  <c:v>52.88</c:v>
                </c:pt>
                <c:pt idx="55">
                  <c:v>52.95</c:v>
                </c:pt>
                <c:pt idx="56">
                  <c:v>53.06</c:v>
                </c:pt>
                <c:pt idx="57">
                  <c:v>53.2</c:v>
                </c:pt>
                <c:pt idx="58">
                  <c:v>53.35</c:v>
                </c:pt>
                <c:pt idx="59">
                  <c:v>53.54</c:v>
                </c:pt>
                <c:pt idx="60">
                  <c:v>53.67</c:v>
                </c:pt>
                <c:pt idx="61">
                  <c:v>53.79</c:v>
                </c:pt>
                <c:pt idx="62">
                  <c:v>53.77</c:v>
                </c:pt>
                <c:pt idx="63">
                  <c:v>53.74</c:v>
                </c:pt>
                <c:pt idx="64">
                  <c:v>53.72</c:v>
                </c:pt>
                <c:pt idx="65">
                  <c:v>53.8</c:v>
                </c:pt>
                <c:pt idx="66">
                  <c:v>53.83</c:v>
                </c:pt>
                <c:pt idx="67">
                  <c:v>53.93</c:v>
                </c:pt>
                <c:pt idx="68">
                  <c:v>53.96</c:v>
                </c:pt>
                <c:pt idx="69">
                  <c:v>53.97</c:v>
                </c:pt>
                <c:pt idx="70">
                  <c:v>54.06</c:v>
                </c:pt>
                <c:pt idx="71">
                  <c:v>54.13</c:v>
                </c:pt>
                <c:pt idx="72">
                  <c:v>54.25</c:v>
                </c:pt>
                <c:pt idx="73">
                  <c:v>54.26</c:v>
                </c:pt>
                <c:pt idx="74">
                  <c:v>54.23</c:v>
                </c:pt>
                <c:pt idx="75">
                  <c:v>54.27</c:v>
                </c:pt>
                <c:pt idx="76">
                  <c:v>54.34</c:v>
                </c:pt>
                <c:pt idx="77">
                  <c:v>54.38</c:v>
                </c:pt>
                <c:pt idx="78">
                  <c:v>54.37</c:v>
                </c:pt>
                <c:pt idx="79">
                  <c:v>54.34</c:v>
                </c:pt>
                <c:pt idx="80">
                  <c:v>54.39</c:v>
                </c:pt>
                <c:pt idx="81">
                  <c:v>54.42</c:v>
                </c:pt>
                <c:pt idx="82">
                  <c:v>54.48</c:v>
                </c:pt>
                <c:pt idx="83">
                  <c:v>54.53</c:v>
                </c:pt>
                <c:pt idx="84">
                  <c:v>54.6</c:v>
                </c:pt>
                <c:pt idx="85">
                  <c:v>54.73</c:v>
                </c:pt>
                <c:pt idx="86">
                  <c:v>54.81</c:v>
                </c:pt>
                <c:pt idx="87">
                  <c:v>54.88</c:v>
                </c:pt>
                <c:pt idx="88">
                  <c:v>54.97</c:v>
                </c:pt>
                <c:pt idx="89">
                  <c:v>55.07</c:v>
                </c:pt>
                <c:pt idx="90">
                  <c:v>55.25</c:v>
                </c:pt>
                <c:pt idx="91">
                  <c:v>55.37</c:v>
                </c:pt>
                <c:pt idx="92">
                  <c:v>55.41</c:v>
                </c:pt>
                <c:pt idx="93">
                  <c:v>55.42</c:v>
                </c:pt>
                <c:pt idx="94">
                  <c:v>55.49</c:v>
                </c:pt>
                <c:pt idx="95">
                  <c:v>55.59</c:v>
                </c:pt>
                <c:pt idx="96">
                  <c:v>55.58</c:v>
                </c:pt>
                <c:pt idx="97">
                  <c:v>55.55</c:v>
                </c:pt>
                <c:pt idx="98">
                  <c:v>55.42</c:v>
                </c:pt>
                <c:pt idx="99">
                  <c:v>55.35</c:v>
                </c:pt>
                <c:pt idx="100">
                  <c:v>55.11</c:v>
                </c:pt>
                <c:pt idx="101">
                  <c:v>55</c:v>
                </c:pt>
                <c:pt idx="102">
                  <c:v>54.93</c:v>
                </c:pt>
                <c:pt idx="103">
                  <c:v>54.81</c:v>
                </c:pt>
                <c:pt idx="104">
                  <c:v>54.75</c:v>
                </c:pt>
                <c:pt idx="105">
                  <c:v>54.69</c:v>
                </c:pt>
                <c:pt idx="106">
                  <c:v>54.63</c:v>
                </c:pt>
                <c:pt idx="107">
                  <c:v>54.51</c:v>
                </c:pt>
                <c:pt idx="108">
                  <c:v>54.45</c:v>
                </c:pt>
                <c:pt idx="109">
                  <c:v>54.38</c:v>
                </c:pt>
                <c:pt idx="110">
                  <c:v>54.35</c:v>
                </c:pt>
                <c:pt idx="111">
                  <c:v>54.28</c:v>
                </c:pt>
                <c:pt idx="112">
                  <c:v>54.29</c:v>
                </c:pt>
                <c:pt idx="113">
                  <c:v>54.27</c:v>
                </c:pt>
                <c:pt idx="114">
                  <c:v>54.3</c:v>
                </c:pt>
                <c:pt idx="115">
                  <c:v>54.33</c:v>
                </c:pt>
                <c:pt idx="116">
                  <c:v>54.43</c:v>
                </c:pt>
                <c:pt idx="117">
                  <c:v>54.7</c:v>
                </c:pt>
                <c:pt idx="118">
                  <c:v>54.96</c:v>
                </c:pt>
                <c:pt idx="119">
                  <c:v>55.18</c:v>
                </c:pt>
                <c:pt idx="120">
                  <c:v>55.26</c:v>
                </c:pt>
                <c:pt idx="121">
                  <c:v>55.35</c:v>
                </c:pt>
                <c:pt idx="122">
                  <c:v>55.53</c:v>
                </c:pt>
                <c:pt idx="123">
                  <c:v>55.67</c:v>
                </c:pt>
                <c:pt idx="124">
                  <c:v>55.87</c:v>
                </c:pt>
                <c:pt idx="125">
                  <c:v>56.05</c:v>
                </c:pt>
                <c:pt idx="126">
                  <c:v>56.23</c:v>
                </c:pt>
                <c:pt idx="127">
                  <c:v>56.31</c:v>
                </c:pt>
                <c:pt idx="128">
                  <c:v>56.42</c:v>
                </c:pt>
                <c:pt idx="129">
                  <c:v>56.51</c:v>
                </c:pt>
                <c:pt idx="130">
                  <c:v>56.57</c:v>
                </c:pt>
                <c:pt idx="131">
                  <c:v>56.62</c:v>
                </c:pt>
                <c:pt idx="132">
                  <c:v>56.54</c:v>
                </c:pt>
                <c:pt idx="133">
                  <c:v>56.53</c:v>
                </c:pt>
                <c:pt idx="134">
                  <c:v>56.55</c:v>
                </c:pt>
                <c:pt idx="135">
                  <c:v>56.57</c:v>
                </c:pt>
                <c:pt idx="136">
                  <c:v>56.6</c:v>
                </c:pt>
                <c:pt idx="137">
                  <c:v>56.62</c:v>
                </c:pt>
                <c:pt idx="138">
                  <c:v>56.65</c:v>
                </c:pt>
                <c:pt idx="139">
                  <c:v>56.74</c:v>
                </c:pt>
                <c:pt idx="140">
                  <c:v>56.85</c:v>
                </c:pt>
                <c:pt idx="141">
                  <c:v>56.91</c:v>
                </c:pt>
                <c:pt idx="142">
                  <c:v>56.85</c:v>
                </c:pt>
                <c:pt idx="143">
                  <c:v>56.85</c:v>
                </c:pt>
                <c:pt idx="144">
                  <c:v>56.82</c:v>
                </c:pt>
                <c:pt idx="145">
                  <c:v>56.76</c:v>
                </c:pt>
                <c:pt idx="146">
                  <c:v>56.65</c:v>
                </c:pt>
                <c:pt idx="147">
                  <c:v>56.56</c:v>
                </c:pt>
                <c:pt idx="148">
                  <c:v>56.41</c:v>
                </c:pt>
                <c:pt idx="149">
                  <c:v>56.3</c:v>
                </c:pt>
                <c:pt idx="150">
                  <c:v>56.28</c:v>
                </c:pt>
                <c:pt idx="151">
                  <c:v>56.28</c:v>
                </c:pt>
                <c:pt idx="152">
                  <c:v>56.34</c:v>
                </c:pt>
                <c:pt idx="153">
                  <c:v>56.4</c:v>
                </c:pt>
                <c:pt idx="154">
                  <c:v>56.45</c:v>
                </c:pt>
                <c:pt idx="155">
                  <c:v>56.33</c:v>
                </c:pt>
                <c:pt idx="156">
                  <c:v>56.34</c:v>
                </c:pt>
                <c:pt idx="157">
                  <c:v>56.27</c:v>
                </c:pt>
                <c:pt idx="158">
                  <c:v>56.17</c:v>
                </c:pt>
                <c:pt idx="159">
                  <c:v>56.16</c:v>
                </c:pt>
                <c:pt idx="160">
                  <c:v>56.09</c:v>
                </c:pt>
                <c:pt idx="161">
                  <c:v>56.06</c:v>
                </c:pt>
                <c:pt idx="162">
                  <c:v>55.95</c:v>
                </c:pt>
                <c:pt idx="163">
                  <c:v>55.72</c:v>
                </c:pt>
                <c:pt idx="164">
                  <c:v>55.47</c:v>
                </c:pt>
                <c:pt idx="165">
                  <c:v>55.26</c:v>
                </c:pt>
                <c:pt idx="166">
                  <c:v>55.09</c:v>
                </c:pt>
                <c:pt idx="167">
                  <c:v>54.93</c:v>
                </c:pt>
                <c:pt idx="168">
                  <c:v>54.77</c:v>
                </c:pt>
                <c:pt idx="169">
                  <c:v>54.6</c:v>
                </c:pt>
                <c:pt idx="170">
                  <c:v>54.31</c:v>
                </c:pt>
                <c:pt idx="171">
                  <c:v>54.11</c:v>
                </c:pt>
                <c:pt idx="172">
                  <c:v>53.86</c:v>
                </c:pt>
                <c:pt idx="173">
                  <c:v>53.73</c:v>
                </c:pt>
                <c:pt idx="174">
                  <c:v>53.62</c:v>
                </c:pt>
                <c:pt idx="175">
                  <c:v>53.54</c:v>
                </c:pt>
                <c:pt idx="176">
                  <c:v>53.57</c:v>
                </c:pt>
                <c:pt idx="177">
                  <c:v>53.62</c:v>
                </c:pt>
                <c:pt idx="178">
                  <c:v>53.69</c:v>
                </c:pt>
                <c:pt idx="179">
                  <c:v>53.77</c:v>
                </c:pt>
                <c:pt idx="180">
                  <c:v>53.84</c:v>
                </c:pt>
                <c:pt idx="181">
                  <c:v>53.9</c:v>
                </c:pt>
                <c:pt idx="182">
                  <c:v>54.01</c:v>
                </c:pt>
                <c:pt idx="183">
                  <c:v>54.08</c:v>
                </c:pt>
                <c:pt idx="184">
                  <c:v>54.06</c:v>
                </c:pt>
                <c:pt idx="185">
                  <c:v>54.07</c:v>
                </c:pt>
                <c:pt idx="186">
                  <c:v>54.15</c:v>
                </c:pt>
                <c:pt idx="187">
                  <c:v>54.18</c:v>
                </c:pt>
                <c:pt idx="188">
                  <c:v>54.22</c:v>
                </c:pt>
                <c:pt idx="189">
                  <c:v>54.22</c:v>
                </c:pt>
                <c:pt idx="190">
                  <c:v>54.26</c:v>
                </c:pt>
                <c:pt idx="191">
                  <c:v>54.45</c:v>
                </c:pt>
                <c:pt idx="192">
                  <c:v>54.69</c:v>
                </c:pt>
                <c:pt idx="193">
                  <c:v>54.94</c:v>
                </c:pt>
                <c:pt idx="194">
                  <c:v>55.12</c:v>
                </c:pt>
                <c:pt idx="195">
                  <c:v>55.27</c:v>
                </c:pt>
                <c:pt idx="196">
                  <c:v>55.42</c:v>
                </c:pt>
                <c:pt idx="197">
                  <c:v>55.6</c:v>
                </c:pt>
                <c:pt idx="198">
                  <c:v>55.79</c:v>
                </c:pt>
                <c:pt idx="199">
                  <c:v>55.87</c:v>
                </c:pt>
                <c:pt idx="200">
                  <c:v>55.96</c:v>
                </c:pt>
                <c:pt idx="201">
                  <c:v>56.07</c:v>
                </c:pt>
                <c:pt idx="202">
                  <c:v>56.17</c:v>
                </c:pt>
                <c:pt idx="203">
                  <c:v>56.24</c:v>
                </c:pt>
                <c:pt idx="204">
                  <c:v>56.3</c:v>
                </c:pt>
                <c:pt idx="205">
                  <c:v>56.29</c:v>
                </c:pt>
                <c:pt idx="206">
                  <c:v>56.23</c:v>
                </c:pt>
                <c:pt idx="207">
                  <c:v>56.11</c:v>
                </c:pt>
                <c:pt idx="208">
                  <c:v>55.96</c:v>
                </c:pt>
                <c:pt idx="209">
                  <c:v>55.89</c:v>
                </c:pt>
                <c:pt idx="210">
                  <c:v>55.89</c:v>
                </c:pt>
                <c:pt idx="211">
                  <c:v>55.82</c:v>
                </c:pt>
                <c:pt idx="212">
                  <c:v>55.51</c:v>
                </c:pt>
                <c:pt idx="213">
                  <c:v>55.37</c:v>
                </c:pt>
                <c:pt idx="214">
                  <c:v>54.93</c:v>
                </c:pt>
                <c:pt idx="215">
                  <c:v>54.54</c:v>
                </c:pt>
                <c:pt idx="216">
                  <c:v>54.32</c:v>
                </c:pt>
                <c:pt idx="217">
                  <c:v>54.2</c:v>
                </c:pt>
                <c:pt idx="218">
                  <c:v>54.31</c:v>
                </c:pt>
                <c:pt idx="219">
                  <c:v>54.44</c:v>
                </c:pt>
                <c:pt idx="220">
                  <c:v>54.52</c:v>
                </c:pt>
                <c:pt idx="221">
                  <c:v>54.57</c:v>
                </c:pt>
                <c:pt idx="222">
                  <c:v>54.83</c:v>
                </c:pt>
                <c:pt idx="223">
                  <c:v>55.27</c:v>
                </c:pt>
                <c:pt idx="224">
                  <c:v>55.65</c:v>
                </c:pt>
                <c:pt idx="225">
                  <c:v>56.01</c:v>
                </c:pt>
                <c:pt idx="226">
                  <c:v>56.41</c:v>
                </c:pt>
                <c:pt idx="227">
                  <c:v>56.61</c:v>
                </c:pt>
                <c:pt idx="228">
                  <c:v>56.75</c:v>
                </c:pt>
                <c:pt idx="229">
                  <c:v>56.9</c:v>
                </c:pt>
                <c:pt idx="230">
                  <c:v>57.09</c:v>
                </c:pt>
                <c:pt idx="231">
                  <c:v>57.26</c:v>
                </c:pt>
                <c:pt idx="232">
                  <c:v>57.47</c:v>
                </c:pt>
                <c:pt idx="233">
                  <c:v>57.68</c:v>
                </c:pt>
                <c:pt idx="234">
                  <c:v>57.87</c:v>
                </c:pt>
                <c:pt idx="235">
                  <c:v>58.01</c:v>
                </c:pt>
                <c:pt idx="236">
                  <c:v>58.19</c:v>
                </c:pt>
                <c:pt idx="237">
                  <c:v>58.36</c:v>
                </c:pt>
                <c:pt idx="238">
                  <c:v>58.65</c:v>
                </c:pt>
                <c:pt idx="239">
                  <c:v>58.97</c:v>
                </c:pt>
                <c:pt idx="240">
                  <c:v>59.2</c:v>
                </c:pt>
                <c:pt idx="241">
                  <c:v>59.37</c:v>
                </c:pt>
                <c:pt idx="242">
                  <c:v>59.53</c:v>
                </c:pt>
                <c:pt idx="243">
                  <c:v>59.67</c:v>
                </c:pt>
                <c:pt idx="244">
                  <c:v>59.8</c:v>
                </c:pt>
                <c:pt idx="245">
                  <c:v>59.97</c:v>
                </c:pt>
                <c:pt idx="246">
                  <c:v>60.18</c:v>
                </c:pt>
                <c:pt idx="247">
                  <c:v>60.29</c:v>
                </c:pt>
                <c:pt idx="248">
                  <c:v>60.4</c:v>
                </c:pt>
                <c:pt idx="249">
                  <c:v>60.45</c:v>
                </c:pt>
                <c:pt idx="250">
                  <c:v>60.45</c:v>
                </c:pt>
                <c:pt idx="251">
                  <c:v>60.38</c:v>
                </c:pt>
                <c:pt idx="252">
                  <c:v>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E-42CB-A396-96A620E6E703}"/>
            </c:ext>
          </c:extLst>
        </c:ser>
        <c:ser>
          <c:idx val="2"/>
          <c:order val="2"/>
          <c:tx>
            <c:strRef>
              <c:f>'Part 1(KO)'!$BA$1</c:f>
              <c:strCache>
                <c:ptCount val="1"/>
                <c:pt idx="0">
                  <c:v>Forecast α = 0.35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1(KO)'!$BA$2:$BA$258</c:f>
              <c:numCache>
                <c:formatCode>General</c:formatCode>
                <c:ptCount val="257"/>
                <c:pt idx="0" formatCode="0.00">
                  <c:v>48.529998999999997</c:v>
                </c:pt>
                <c:pt idx="1">
                  <c:v>48.53</c:v>
                </c:pt>
                <c:pt idx="2">
                  <c:v>48.75</c:v>
                </c:pt>
                <c:pt idx="3">
                  <c:v>48.54</c:v>
                </c:pt>
                <c:pt idx="4">
                  <c:v>48.52</c:v>
                </c:pt>
                <c:pt idx="5">
                  <c:v>48.67</c:v>
                </c:pt>
                <c:pt idx="6">
                  <c:v>48.71</c:v>
                </c:pt>
                <c:pt idx="7">
                  <c:v>48.81</c:v>
                </c:pt>
                <c:pt idx="8">
                  <c:v>49.1</c:v>
                </c:pt>
                <c:pt idx="9">
                  <c:v>49.39</c:v>
                </c:pt>
                <c:pt idx="10">
                  <c:v>49.5</c:v>
                </c:pt>
                <c:pt idx="11">
                  <c:v>49.53</c:v>
                </c:pt>
                <c:pt idx="12">
                  <c:v>49.8</c:v>
                </c:pt>
                <c:pt idx="13">
                  <c:v>50.11</c:v>
                </c:pt>
                <c:pt idx="14">
                  <c:v>50.17</c:v>
                </c:pt>
                <c:pt idx="15">
                  <c:v>50.16</c:v>
                </c:pt>
                <c:pt idx="16">
                  <c:v>50.37</c:v>
                </c:pt>
                <c:pt idx="17">
                  <c:v>50.28</c:v>
                </c:pt>
                <c:pt idx="18">
                  <c:v>50.4</c:v>
                </c:pt>
                <c:pt idx="19">
                  <c:v>50.45</c:v>
                </c:pt>
                <c:pt idx="20">
                  <c:v>50.54</c:v>
                </c:pt>
                <c:pt idx="21">
                  <c:v>50.41</c:v>
                </c:pt>
                <c:pt idx="22">
                  <c:v>49.91</c:v>
                </c:pt>
                <c:pt idx="23">
                  <c:v>49.91</c:v>
                </c:pt>
                <c:pt idx="24">
                  <c:v>49.98</c:v>
                </c:pt>
                <c:pt idx="25">
                  <c:v>49.98</c:v>
                </c:pt>
                <c:pt idx="26">
                  <c:v>49.97</c:v>
                </c:pt>
                <c:pt idx="27">
                  <c:v>50.26</c:v>
                </c:pt>
                <c:pt idx="28">
                  <c:v>50.74</c:v>
                </c:pt>
                <c:pt idx="29">
                  <c:v>50.78</c:v>
                </c:pt>
                <c:pt idx="30">
                  <c:v>51.01</c:v>
                </c:pt>
                <c:pt idx="31">
                  <c:v>50.96</c:v>
                </c:pt>
                <c:pt idx="32">
                  <c:v>50.75</c:v>
                </c:pt>
                <c:pt idx="33">
                  <c:v>50.85</c:v>
                </c:pt>
                <c:pt idx="34">
                  <c:v>50.98</c:v>
                </c:pt>
                <c:pt idx="35">
                  <c:v>51.07</c:v>
                </c:pt>
                <c:pt idx="36">
                  <c:v>50.9</c:v>
                </c:pt>
                <c:pt idx="37">
                  <c:v>50.87</c:v>
                </c:pt>
                <c:pt idx="38">
                  <c:v>50.92</c:v>
                </c:pt>
                <c:pt idx="39">
                  <c:v>51.08</c:v>
                </c:pt>
                <c:pt idx="40">
                  <c:v>51.23</c:v>
                </c:pt>
                <c:pt idx="41">
                  <c:v>51.51</c:v>
                </c:pt>
                <c:pt idx="42">
                  <c:v>52.05</c:v>
                </c:pt>
                <c:pt idx="43">
                  <c:v>52.68</c:v>
                </c:pt>
                <c:pt idx="44">
                  <c:v>52.84</c:v>
                </c:pt>
                <c:pt idx="45">
                  <c:v>52.79</c:v>
                </c:pt>
                <c:pt idx="46">
                  <c:v>52.69</c:v>
                </c:pt>
                <c:pt idx="47">
                  <c:v>52.73</c:v>
                </c:pt>
                <c:pt idx="48">
                  <c:v>52.89</c:v>
                </c:pt>
                <c:pt idx="49">
                  <c:v>53.03</c:v>
                </c:pt>
                <c:pt idx="50">
                  <c:v>53.06</c:v>
                </c:pt>
                <c:pt idx="51">
                  <c:v>53.1</c:v>
                </c:pt>
                <c:pt idx="52">
                  <c:v>53.19</c:v>
                </c:pt>
                <c:pt idx="53">
                  <c:v>53.16</c:v>
                </c:pt>
                <c:pt idx="54">
                  <c:v>53.13</c:v>
                </c:pt>
                <c:pt idx="55">
                  <c:v>53.2</c:v>
                </c:pt>
                <c:pt idx="56">
                  <c:v>53.37</c:v>
                </c:pt>
                <c:pt idx="57">
                  <c:v>53.59</c:v>
                </c:pt>
                <c:pt idx="58">
                  <c:v>53.79</c:v>
                </c:pt>
                <c:pt idx="59">
                  <c:v>54.08</c:v>
                </c:pt>
                <c:pt idx="60">
                  <c:v>54.21</c:v>
                </c:pt>
                <c:pt idx="61">
                  <c:v>54.3</c:v>
                </c:pt>
                <c:pt idx="62">
                  <c:v>54.08</c:v>
                </c:pt>
                <c:pt idx="63">
                  <c:v>53.91</c:v>
                </c:pt>
                <c:pt idx="64">
                  <c:v>53.8</c:v>
                </c:pt>
                <c:pt idx="65">
                  <c:v>53.96</c:v>
                </c:pt>
                <c:pt idx="66">
                  <c:v>53.97</c:v>
                </c:pt>
                <c:pt idx="67">
                  <c:v>54.15</c:v>
                </c:pt>
                <c:pt idx="68">
                  <c:v>54.15</c:v>
                </c:pt>
                <c:pt idx="69">
                  <c:v>54.1</c:v>
                </c:pt>
                <c:pt idx="70">
                  <c:v>54.25</c:v>
                </c:pt>
                <c:pt idx="71">
                  <c:v>54.34</c:v>
                </c:pt>
                <c:pt idx="72">
                  <c:v>54.54</c:v>
                </c:pt>
                <c:pt idx="73">
                  <c:v>54.46</c:v>
                </c:pt>
                <c:pt idx="74">
                  <c:v>54.31</c:v>
                </c:pt>
                <c:pt idx="75">
                  <c:v>54.38</c:v>
                </c:pt>
                <c:pt idx="76">
                  <c:v>54.5</c:v>
                </c:pt>
                <c:pt idx="77">
                  <c:v>54.55</c:v>
                </c:pt>
                <c:pt idx="78">
                  <c:v>54.48</c:v>
                </c:pt>
                <c:pt idx="79">
                  <c:v>54.37</c:v>
                </c:pt>
                <c:pt idx="80">
                  <c:v>54.47</c:v>
                </c:pt>
                <c:pt idx="81">
                  <c:v>54.52</c:v>
                </c:pt>
                <c:pt idx="82">
                  <c:v>54.62</c:v>
                </c:pt>
                <c:pt idx="83">
                  <c:v>54.68</c:v>
                </c:pt>
                <c:pt idx="84">
                  <c:v>54.8</c:v>
                </c:pt>
                <c:pt idx="85">
                  <c:v>55.04</c:v>
                </c:pt>
                <c:pt idx="86">
                  <c:v>55.13</c:v>
                </c:pt>
                <c:pt idx="87">
                  <c:v>55.18</c:v>
                </c:pt>
                <c:pt idx="88">
                  <c:v>55.29</c:v>
                </c:pt>
                <c:pt idx="89">
                  <c:v>55.41</c:v>
                </c:pt>
                <c:pt idx="90">
                  <c:v>55.7</c:v>
                </c:pt>
                <c:pt idx="91">
                  <c:v>55.82</c:v>
                </c:pt>
                <c:pt idx="92">
                  <c:v>55.76</c:v>
                </c:pt>
                <c:pt idx="93">
                  <c:v>55.66</c:v>
                </c:pt>
                <c:pt idx="94">
                  <c:v>55.75</c:v>
                </c:pt>
                <c:pt idx="95">
                  <c:v>55.89</c:v>
                </c:pt>
                <c:pt idx="96">
                  <c:v>55.77</c:v>
                </c:pt>
                <c:pt idx="97">
                  <c:v>55.64</c:v>
                </c:pt>
                <c:pt idx="98">
                  <c:v>55.3</c:v>
                </c:pt>
                <c:pt idx="99">
                  <c:v>55.18</c:v>
                </c:pt>
                <c:pt idx="100">
                  <c:v>54.69</c:v>
                </c:pt>
                <c:pt idx="101">
                  <c:v>54.57</c:v>
                </c:pt>
                <c:pt idx="102">
                  <c:v>54.57</c:v>
                </c:pt>
                <c:pt idx="103">
                  <c:v>54.41</c:v>
                </c:pt>
                <c:pt idx="104">
                  <c:v>54.4</c:v>
                </c:pt>
                <c:pt idx="105">
                  <c:v>54.37</c:v>
                </c:pt>
                <c:pt idx="106">
                  <c:v>54.33</c:v>
                </c:pt>
                <c:pt idx="107">
                  <c:v>54.17</c:v>
                </c:pt>
                <c:pt idx="108">
                  <c:v>54.15</c:v>
                </c:pt>
                <c:pt idx="109">
                  <c:v>54.08</c:v>
                </c:pt>
                <c:pt idx="110">
                  <c:v>54.12</c:v>
                </c:pt>
                <c:pt idx="111">
                  <c:v>54.04</c:v>
                </c:pt>
                <c:pt idx="112">
                  <c:v>54.14</c:v>
                </c:pt>
                <c:pt idx="113">
                  <c:v>54.14</c:v>
                </c:pt>
                <c:pt idx="114">
                  <c:v>54.25</c:v>
                </c:pt>
                <c:pt idx="115">
                  <c:v>54.33</c:v>
                </c:pt>
                <c:pt idx="116">
                  <c:v>54.57</c:v>
                </c:pt>
                <c:pt idx="117">
                  <c:v>55.16</c:v>
                </c:pt>
                <c:pt idx="118">
                  <c:v>55.61</c:v>
                </c:pt>
                <c:pt idx="119">
                  <c:v>55.89</c:v>
                </c:pt>
                <c:pt idx="120">
                  <c:v>55.83</c:v>
                </c:pt>
                <c:pt idx="121">
                  <c:v>55.83</c:v>
                </c:pt>
                <c:pt idx="122">
                  <c:v>56.08</c:v>
                </c:pt>
                <c:pt idx="123">
                  <c:v>56.22</c:v>
                </c:pt>
                <c:pt idx="124">
                  <c:v>56.5</c:v>
                </c:pt>
                <c:pt idx="125">
                  <c:v>56.7</c:v>
                </c:pt>
                <c:pt idx="126">
                  <c:v>56.9</c:v>
                </c:pt>
                <c:pt idx="127">
                  <c:v>56.84</c:v>
                </c:pt>
                <c:pt idx="128">
                  <c:v>56.91</c:v>
                </c:pt>
                <c:pt idx="129">
                  <c:v>56.95</c:v>
                </c:pt>
                <c:pt idx="130">
                  <c:v>56.93</c:v>
                </c:pt>
                <c:pt idx="131">
                  <c:v>56.93</c:v>
                </c:pt>
                <c:pt idx="132">
                  <c:v>56.64</c:v>
                </c:pt>
                <c:pt idx="133">
                  <c:v>56.59</c:v>
                </c:pt>
                <c:pt idx="134">
                  <c:v>56.61</c:v>
                </c:pt>
                <c:pt idx="135">
                  <c:v>56.62</c:v>
                </c:pt>
                <c:pt idx="136">
                  <c:v>56.68</c:v>
                </c:pt>
                <c:pt idx="137">
                  <c:v>56.7</c:v>
                </c:pt>
                <c:pt idx="138">
                  <c:v>56.75</c:v>
                </c:pt>
                <c:pt idx="139">
                  <c:v>56.92</c:v>
                </c:pt>
                <c:pt idx="140">
                  <c:v>57.12</c:v>
                </c:pt>
                <c:pt idx="141">
                  <c:v>57.18</c:v>
                </c:pt>
                <c:pt idx="142">
                  <c:v>56.94</c:v>
                </c:pt>
                <c:pt idx="143">
                  <c:v>56.91</c:v>
                </c:pt>
                <c:pt idx="144">
                  <c:v>56.82</c:v>
                </c:pt>
                <c:pt idx="145">
                  <c:v>56.69</c:v>
                </c:pt>
                <c:pt idx="146">
                  <c:v>56.45</c:v>
                </c:pt>
                <c:pt idx="147">
                  <c:v>56.32</c:v>
                </c:pt>
                <c:pt idx="148">
                  <c:v>56.05</c:v>
                </c:pt>
                <c:pt idx="149">
                  <c:v>55.91</c:v>
                </c:pt>
                <c:pt idx="150">
                  <c:v>56</c:v>
                </c:pt>
                <c:pt idx="151">
                  <c:v>56.11</c:v>
                </c:pt>
                <c:pt idx="152">
                  <c:v>56.31</c:v>
                </c:pt>
                <c:pt idx="153">
                  <c:v>56.47</c:v>
                </c:pt>
                <c:pt idx="154">
                  <c:v>56.56</c:v>
                </c:pt>
                <c:pt idx="155">
                  <c:v>56.25</c:v>
                </c:pt>
                <c:pt idx="156">
                  <c:v>56.31</c:v>
                </c:pt>
                <c:pt idx="157">
                  <c:v>56.15</c:v>
                </c:pt>
                <c:pt idx="158">
                  <c:v>55.96</c:v>
                </c:pt>
                <c:pt idx="159">
                  <c:v>56</c:v>
                </c:pt>
                <c:pt idx="160">
                  <c:v>55.89</c:v>
                </c:pt>
                <c:pt idx="161">
                  <c:v>55.89</c:v>
                </c:pt>
                <c:pt idx="162">
                  <c:v>55.7</c:v>
                </c:pt>
                <c:pt idx="163">
                  <c:v>55.26</c:v>
                </c:pt>
                <c:pt idx="164">
                  <c:v>54.84</c:v>
                </c:pt>
                <c:pt idx="165">
                  <c:v>54.56</c:v>
                </c:pt>
                <c:pt idx="166">
                  <c:v>54.41</c:v>
                </c:pt>
                <c:pt idx="167">
                  <c:v>54.28</c:v>
                </c:pt>
                <c:pt idx="168">
                  <c:v>54.14</c:v>
                </c:pt>
                <c:pt idx="169">
                  <c:v>53.95</c:v>
                </c:pt>
                <c:pt idx="170">
                  <c:v>53.49</c:v>
                </c:pt>
                <c:pt idx="171">
                  <c:v>53.3</c:v>
                </c:pt>
                <c:pt idx="172">
                  <c:v>53.01</c:v>
                </c:pt>
                <c:pt idx="173">
                  <c:v>53.01</c:v>
                </c:pt>
                <c:pt idx="174">
                  <c:v>53</c:v>
                </c:pt>
                <c:pt idx="175">
                  <c:v>53.03</c:v>
                </c:pt>
                <c:pt idx="176">
                  <c:v>53.27</c:v>
                </c:pt>
                <c:pt idx="177">
                  <c:v>53.48</c:v>
                </c:pt>
                <c:pt idx="178">
                  <c:v>53.7</c:v>
                </c:pt>
                <c:pt idx="179">
                  <c:v>53.89</c:v>
                </c:pt>
                <c:pt idx="180">
                  <c:v>54.01</c:v>
                </c:pt>
                <c:pt idx="181">
                  <c:v>54.09</c:v>
                </c:pt>
                <c:pt idx="182">
                  <c:v>54.27</c:v>
                </c:pt>
                <c:pt idx="183">
                  <c:v>54.34</c:v>
                </c:pt>
                <c:pt idx="184">
                  <c:v>54.2</c:v>
                </c:pt>
                <c:pt idx="185">
                  <c:v>54.18</c:v>
                </c:pt>
                <c:pt idx="186">
                  <c:v>54.34</c:v>
                </c:pt>
                <c:pt idx="187">
                  <c:v>54.34</c:v>
                </c:pt>
                <c:pt idx="188">
                  <c:v>54.38</c:v>
                </c:pt>
                <c:pt idx="189">
                  <c:v>54.33</c:v>
                </c:pt>
                <c:pt idx="190">
                  <c:v>54.38</c:v>
                </c:pt>
                <c:pt idx="191">
                  <c:v>54.78</c:v>
                </c:pt>
                <c:pt idx="192">
                  <c:v>55.22</c:v>
                </c:pt>
                <c:pt idx="193">
                  <c:v>55.62</c:v>
                </c:pt>
                <c:pt idx="194">
                  <c:v>55.81</c:v>
                </c:pt>
                <c:pt idx="195">
                  <c:v>55.91</c:v>
                </c:pt>
                <c:pt idx="196">
                  <c:v>56.04</c:v>
                </c:pt>
                <c:pt idx="197">
                  <c:v>56.24</c:v>
                </c:pt>
                <c:pt idx="198">
                  <c:v>56.45</c:v>
                </c:pt>
                <c:pt idx="199">
                  <c:v>56.41</c:v>
                </c:pt>
                <c:pt idx="200">
                  <c:v>56.44</c:v>
                </c:pt>
                <c:pt idx="201">
                  <c:v>56.54</c:v>
                </c:pt>
                <c:pt idx="202">
                  <c:v>56.61</c:v>
                </c:pt>
                <c:pt idx="203">
                  <c:v>56.61</c:v>
                </c:pt>
                <c:pt idx="204">
                  <c:v>56.61</c:v>
                </c:pt>
                <c:pt idx="205">
                  <c:v>56.47</c:v>
                </c:pt>
                <c:pt idx="206">
                  <c:v>56.27</c:v>
                </c:pt>
                <c:pt idx="207">
                  <c:v>55.97</c:v>
                </c:pt>
                <c:pt idx="208">
                  <c:v>55.68</c:v>
                </c:pt>
                <c:pt idx="209">
                  <c:v>55.61</c:v>
                </c:pt>
                <c:pt idx="210">
                  <c:v>55.7</c:v>
                </c:pt>
                <c:pt idx="211">
                  <c:v>55.61</c:v>
                </c:pt>
                <c:pt idx="212">
                  <c:v>54.95</c:v>
                </c:pt>
                <c:pt idx="213">
                  <c:v>54.82</c:v>
                </c:pt>
                <c:pt idx="214">
                  <c:v>53.99</c:v>
                </c:pt>
                <c:pt idx="215">
                  <c:v>53.4</c:v>
                </c:pt>
                <c:pt idx="216">
                  <c:v>53.28</c:v>
                </c:pt>
                <c:pt idx="217">
                  <c:v>53.37</c:v>
                </c:pt>
                <c:pt idx="218">
                  <c:v>53.91</c:v>
                </c:pt>
                <c:pt idx="219">
                  <c:v>54.36</c:v>
                </c:pt>
                <c:pt idx="220">
                  <c:v>54.58</c:v>
                </c:pt>
                <c:pt idx="221">
                  <c:v>54.68</c:v>
                </c:pt>
                <c:pt idx="222">
                  <c:v>55.24</c:v>
                </c:pt>
                <c:pt idx="223">
                  <c:v>56.12</c:v>
                </c:pt>
                <c:pt idx="224">
                  <c:v>56.71</c:v>
                </c:pt>
                <c:pt idx="225">
                  <c:v>57.18</c:v>
                </c:pt>
                <c:pt idx="226">
                  <c:v>57.69</c:v>
                </c:pt>
                <c:pt idx="227">
                  <c:v>57.7</c:v>
                </c:pt>
                <c:pt idx="228">
                  <c:v>57.64</c:v>
                </c:pt>
                <c:pt idx="229">
                  <c:v>57.69</c:v>
                </c:pt>
                <c:pt idx="230">
                  <c:v>57.86</c:v>
                </c:pt>
                <c:pt idx="231">
                  <c:v>57.99</c:v>
                </c:pt>
                <c:pt idx="232">
                  <c:v>58.22</c:v>
                </c:pt>
                <c:pt idx="233">
                  <c:v>58.45</c:v>
                </c:pt>
                <c:pt idx="234">
                  <c:v>58.63</c:v>
                </c:pt>
                <c:pt idx="235">
                  <c:v>58.68</c:v>
                </c:pt>
                <c:pt idx="236">
                  <c:v>58.87</c:v>
                </c:pt>
                <c:pt idx="237">
                  <c:v>59.02</c:v>
                </c:pt>
                <c:pt idx="238">
                  <c:v>59.46</c:v>
                </c:pt>
                <c:pt idx="239">
                  <c:v>59.93</c:v>
                </c:pt>
                <c:pt idx="240">
                  <c:v>60.12</c:v>
                </c:pt>
                <c:pt idx="241">
                  <c:v>60.19</c:v>
                </c:pt>
                <c:pt idx="242">
                  <c:v>60.27</c:v>
                </c:pt>
                <c:pt idx="243">
                  <c:v>60.33</c:v>
                </c:pt>
                <c:pt idx="244">
                  <c:v>60.4</c:v>
                </c:pt>
                <c:pt idx="245">
                  <c:v>60.58</c:v>
                </c:pt>
                <c:pt idx="246">
                  <c:v>60.86</c:v>
                </c:pt>
                <c:pt idx="247">
                  <c:v>60.87</c:v>
                </c:pt>
                <c:pt idx="248">
                  <c:v>60.92</c:v>
                </c:pt>
                <c:pt idx="249">
                  <c:v>60.86</c:v>
                </c:pt>
                <c:pt idx="250">
                  <c:v>60.72</c:v>
                </c:pt>
                <c:pt idx="251">
                  <c:v>60.45</c:v>
                </c:pt>
                <c:pt idx="252">
                  <c:v>60.23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6E-42CB-A396-96A620E6E703}"/>
            </c:ext>
          </c:extLst>
        </c:ser>
        <c:ser>
          <c:idx val="3"/>
          <c:order val="3"/>
          <c:tx>
            <c:strRef>
              <c:f>'Part 1(KO)'!$BB$1</c:f>
              <c:strCache>
                <c:ptCount val="1"/>
                <c:pt idx="0">
                  <c:v>Forecast α = 0.55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1(KO)'!$BB$2:$BB$258</c:f>
              <c:numCache>
                <c:formatCode>General</c:formatCode>
                <c:ptCount val="257"/>
                <c:pt idx="0" formatCode="0.00">
                  <c:v>48.529998999999997</c:v>
                </c:pt>
                <c:pt idx="1">
                  <c:v>48.53</c:v>
                </c:pt>
                <c:pt idx="2">
                  <c:v>48.87</c:v>
                </c:pt>
                <c:pt idx="3">
                  <c:v>48.47</c:v>
                </c:pt>
                <c:pt idx="4">
                  <c:v>48.48</c:v>
                </c:pt>
                <c:pt idx="5">
                  <c:v>48.74</c:v>
                </c:pt>
                <c:pt idx="6">
                  <c:v>48.76</c:v>
                </c:pt>
                <c:pt idx="7">
                  <c:v>48.9</c:v>
                </c:pt>
                <c:pt idx="8">
                  <c:v>49.31</c:v>
                </c:pt>
                <c:pt idx="9">
                  <c:v>49.65</c:v>
                </c:pt>
                <c:pt idx="10">
                  <c:v>49.68</c:v>
                </c:pt>
                <c:pt idx="11">
                  <c:v>49.64</c:v>
                </c:pt>
                <c:pt idx="12">
                  <c:v>50</c:v>
                </c:pt>
                <c:pt idx="13">
                  <c:v>50.38</c:v>
                </c:pt>
                <c:pt idx="14">
                  <c:v>50.32</c:v>
                </c:pt>
                <c:pt idx="15">
                  <c:v>50.22</c:v>
                </c:pt>
                <c:pt idx="16">
                  <c:v>50.52</c:v>
                </c:pt>
                <c:pt idx="17">
                  <c:v>50.29</c:v>
                </c:pt>
                <c:pt idx="18">
                  <c:v>50.48</c:v>
                </c:pt>
                <c:pt idx="19">
                  <c:v>50.51</c:v>
                </c:pt>
                <c:pt idx="20">
                  <c:v>50.62</c:v>
                </c:pt>
                <c:pt idx="21">
                  <c:v>50.37</c:v>
                </c:pt>
                <c:pt idx="22">
                  <c:v>49.61</c:v>
                </c:pt>
                <c:pt idx="23">
                  <c:v>49.77</c:v>
                </c:pt>
                <c:pt idx="24">
                  <c:v>49.95</c:v>
                </c:pt>
                <c:pt idx="25">
                  <c:v>49.97</c:v>
                </c:pt>
                <c:pt idx="26">
                  <c:v>49.95</c:v>
                </c:pt>
                <c:pt idx="27">
                  <c:v>50.41</c:v>
                </c:pt>
                <c:pt idx="28">
                  <c:v>51.09</c:v>
                </c:pt>
                <c:pt idx="29">
                  <c:v>50.96</c:v>
                </c:pt>
                <c:pt idx="30">
                  <c:v>51.22</c:v>
                </c:pt>
                <c:pt idx="31">
                  <c:v>51.03</c:v>
                </c:pt>
                <c:pt idx="32">
                  <c:v>50.66</c:v>
                </c:pt>
                <c:pt idx="33">
                  <c:v>50.86</c:v>
                </c:pt>
                <c:pt idx="34">
                  <c:v>51.06</c:v>
                </c:pt>
                <c:pt idx="35">
                  <c:v>51.16</c:v>
                </c:pt>
                <c:pt idx="36">
                  <c:v>50.84</c:v>
                </c:pt>
                <c:pt idx="37">
                  <c:v>50.82</c:v>
                </c:pt>
                <c:pt idx="38">
                  <c:v>50.92</c:v>
                </c:pt>
                <c:pt idx="39">
                  <c:v>51.18</c:v>
                </c:pt>
                <c:pt idx="40">
                  <c:v>51.37</c:v>
                </c:pt>
                <c:pt idx="41">
                  <c:v>51.73</c:v>
                </c:pt>
                <c:pt idx="42">
                  <c:v>52.45</c:v>
                </c:pt>
                <c:pt idx="43">
                  <c:v>53.22</c:v>
                </c:pt>
                <c:pt idx="44">
                  <c:v>53.18</c:v>
                </c:pt>
                <c:pt idx="45">
                  <c:v>52.92</c:v>
                </c:pt>
                <c:pt idx="46">
                  <c:v>52.69</c:v>
                </c:pt>
                <c:pt idx="47">
                  <c:v>52.76</c:v>
                </c:pt>
                <c:pt idx="48">
                  <c:v>53</c:v>
                </c:pt>
                <c:pt idx="49">
                  <c:v>53.15</c:v>
                </c:pt>
                <c:pt idx="50">
                  <c:v>53.13</c:v>
                </c:pt>
                <c:pt idx="51">
                  <c:v>53.16</c:v>
                </c:pt>
                <c:pt idx="52">
                  <c:v>53.26</c:v>
                </c:pt>
                <c:pt idx="53">
                  <c:v>53.17</c:v>
                </c:pt>
                <c:pt idx="54">
                  <c:v>53.12</c:v>
                </c:pt>
                <c:pt idx="55">
                  <c:v>53.24</c:v>
                </c:pt>
                <c:pt idx="56">
                  <c:v>53.48</c:v>
                </c:pt>
                <c:pt idx="57">
                  <c:v>53.77</c:v>
                </c:pt>
                <c:pt idx="58">
                  <c:v>53.99</c:v>
                </c:pt>
                <c:pt idx="59">
                  <c:v>54.33</c:v>
                </c:pt>
                <c:pt idx="60">
                  <c:v>54.39</c:v>
                </c:pt>
                <c:pt idx="61">
                  <c:v>54.43</c:v>
                </c:pt>
                <c:pt idx="62">
                  <c:v>54.01</c:v>
                </c:pt>
                <c:pt idx="63">
                  <c:v>53.77</c:v>
                </c:pt>
                <c:pt idx="64">
                  <c:v>53.67</c:v>
                </c:pt>
                <c:pt idx="65">
                  <c:v>53.99</c:v>
                </c:pt>
                <c:pt idx="66">
                  <c:v>53.98</c:v>
                </c:pt>
                <c:pt idx="67">
                  <c:v>54.26</c:v>
                </c:pt>
                <c:pt idx="68">
                  <c:v>54.19</c:v>
                </c:pt>
                <c:pt idx="69">
                  <c:v>54.09</c:v>
                </c:pt>
                <c:pt idx="70">
                  <c:v>54.34</c:v>
                </c:pt>
                <c:pt idx="71">
                  <c:v>54.43</c:v>
                </c:pt>
                <c:pt idx="72">
                  <c:v>54.69</c:v>
                </c:pt>
                <c:pt idx="73">
                  <c:v>54.49</c:v>
                </c:pt>
                <c:pt idx="74">
                  <c:v>54.24</c:v>
                </c:pt>
                <c:pt idx="75">
                  <c:v>54.39</c:v>
                </c:pt>
                <c:pt idx="76">
                  <c:v>54.58</c:v>
                </c:pt>
                <c:pt idx="77">
                  <c:v>54.61</c:v>
                </c:pt>
                <c:pt idx="78">
                  <c:v>54.46</c:v>
                </c:pt>
                <c:pt idx="79">
                  <c:v>54.3</c:v>
                </c:pt>
                <c:pt idx="80">
                  <c:v>54.49</c:v>
                </c:pt>
                <c:pt idx="81">
                  <c:v>54.56</c:v>
                </c:pt>
                <c:pt idx="82">
                  <c:v>54.69</c:v>
                </c:pt>
                <c:pt idx="83">
                  <c:v>54.75</c:v>
                </c:pt>
                <c:pt idx="84">
                  <c:v>54.9</c:v>
                </c:pt>
                <c:pt idx="85">
                  <c:v>55.22</c:v>
                </c:pt>
                <c:pt idx="86">
                  <c:v>55.26</c:v>
                </c:pt>
                <c:pt idx="87">
                  <c:v>55.27</c:v>
                </c:pt>
                <c:pt idx="88">
                  <c:v>55.4</c:v>
                </c:pt>
                <c:pt idx="89">
                  <c:v>55.53</c:v>
                </c:pt>
                <c:pt idx="90">
                  <c:v>55.92</c:v>
                </c:pt>
                <c:pt idx="91">
                  <c:v>55.99</c:v>
                </c:pt>
                <c:pt idx="92">
                  <c:v>55.8</c:v>
                </c:pt>
                <c:pt idx="93">
                  <c:v>55.62</c:v>
                </c:pt>
                <c:pt idx="94">
                  <c:v>55.78</c:v>
                </c:pt>
                <c:pt idx="95">
                  <c:v>55.99</c:v>
                </c:pt>
                <c:pt idx="96">
                  <c:v>55.75</c:v>
                </c:pt>
                <c:pt idx="97">
                  <c:v>55.56</c:v>
                </c:pt>
                <c:pt idx="98">
                  <c:v>55.07</c:v>
                </c:pt>
                <c:pt idx="99">
                  <c:v>55</c:v>
                </c:pt>
                <c:pt idx="100">
                  <c:v>54.32</c:v>
                </c:pt>
                <c:pt idx="101">
                  <c:v>54.34</c:v>
                </c:pt>
                <c:pt idx="102">
                  <c:v>54.46</c:v>
                </c:pt>
                <c:pt idx="103">
                  <c:v>54.27</c:v>
                </c:pt>
                <c:pt idx="104">
                  <c:v>54.34</c:v>
                </c:pt>
                <c:pt idx="105">
                  <c:v>54.33</c:v>
                </c:pt>
                <c:pt idx="106">
                  <c:v>54.29</c:v>
                </c:pt>
                <c:pt idx="107">
                  <c:v>54.05</c:v>
                </c:pt>
                <c:pt idx="108">
                  <c:v>54.08</c:v>
                </c:pt>
                <c:pt idx="109">
                  <c:v>54.01</c:v>
                </c:pt>
                <c:pt idx="110">
                  <c:v>54.1</c:v>
                </c:pt>
                <c:pt idx="111">
                  <c:v>53.98</c:v>
                </c:pt>
                <c:pt idx="112">
                  <c:v>54.17</c:v>
                </c:pt>
                <c:pt idx="113">
                  <c:v>54.15</c:v>
                </c:pt>
                <c:pt idx="114">
                  <c:v>54.32</c:v>
                </c:pt>
                <c:pt idx="115">
                  <c:v>54.41</c:v>
                </c:pt>
                <c:pt idx="116">
                  <c:v>54.75</c:v>
                </c:pt>
                <c:pt idx="117">
                  <c:v>55.58</c:v>
                </c:pt>
                <c:pt idx="118">
                  <c:v>56.05</c:v>
                </c:pt>
                <c:pt idx="119">
                  <c:v>56.24</c:v>
                </c:pt>
                <c:pt idx="120">
                  <c:v>55.96</c:v>
                </c:pt>
                <c:pt idx="121">
                  <c:v>55.89</c:v>
                </c:pt>
                <c:pt idx="122">
                  <c:v>56.25</c:v>
                </c:pt>
                <c:pt idx="123">
                  <c:v>56.37</c:v>
                </c:pt>
                <c:pt idx="124">
                  <c:v>56.72</c:v>
                </c:pt>
                <c:pt idx="125">
                  <c:v>56.91</c:v>
                </c:pt>
                <c:pt idx="126">
                  <c:v>57.1</c:v>
                </c:pt>
                <c:pt idx="127">
                  <c:v>56.9</c:v>
                </c:pt>
                <c:pt idx="128">
                  <c:v>56.98</c:v>
                </c:pt>
                <c:pt idx="129">
                  <c:v>57.01</c:v>
                </c:pt>
                <c:pt idx="130">
                  <c:v>56.94</c:v>
                </c:pt>
                <c:pt idx="131">
                  <c:v>56.93</c:v>
                </c:pt>
                <c:pt idx="132">
                  <c:v>56.47</c:v>
                </c:pt>
                <c:pt idx="133">
                  <c:v>56.49</c:v>
                </c:pt>
                <c:pt idx="134">
                  <c:v>56.57</c:v>
                </c:pt>
                <c:pt idx="135">
                  <c:v>56.61</c:v>
                </c:pt>
                <c:pt idx="136">
                  <c:v>56.71</c:v>
                </c:pt>
                <c:pt idx="137">
                  <c:v>56.72</c:v>
                </c:pt>
                <c:pt idx="138">
                  <c:v>56.79</c:v>
                </c:pt>
                <c:pt idx="139">
                  <c:v>57.03</c:v>
                </c:pt>
                <c:pt idx="140">
                  <c:v>57.28</c:v>
                </c:pt>
                <c:pt idx="141">
                  <c:v>57.28</c:v>
                </c:pt>
                <c:pt idx="142">
                  <c:v>56.85</c:v>
                </c:pt>
                <c:pt idx="143">
                  <c:v>56.86</c:v>
                </c:pt>
                <c:pt idx="144">
                  <c:v>56.74</c:v>
                </c:pt>
                <c:pt idx="145">
                  <c:v>56.57</c:v>
                </c:pt>
                <c:pt idx="146">
                  <c:v>56.26</c:v>
                </c:pt>
                <c:pt idx="147">
                  <c:v>56.16</c:v>
                </c:pt>
                <c:pt idx="148">
                  <c:v>55.82</c:v>
                </c:pt>
                <c:pt idx="149">
                  <c:v>55.73</c:v>
                </c:pt>
                <c:pt idx="150">
                  <c:v>55.98</c:v>
                </c:pt>
                <c:pt idx="151">
                  <c:v>56.16</c:v>
                </c:pt>
                <c:pt idx="152">
                  <c:v>56.45</c:v>
                </c:pt>
                <c:pt idx="153">
                  <c:v>56.63</c:v>
                </c:pt>
                <c:pt idx="154">
                  <c:v>56.69</c:v>
                </c:pt>
                <c:pt idx="155">
                  <c:v>56.13</c:v>
                </c:pt>
                <c:pt idx="156">
                  <c:v>56.29</c:v>
                </c:pt>
                <c:pt idx="157">
                  <c:v>56.05</c:v>
                </c:pt>
                <c:pt idx="158">
                  <c:v>55.81</c:v>
                </c:pt>
                <c:pt idx="159">
                  <c:v>55.95</c:v>
                </c:pt>
                <c:pt idx="160">
                  <c:v>55.81</c:v>
                </c:pt>
                <c:pt idx="161">
                  <c:v>55.85</c:v>
                </c:pt>
                <c:pt idx="162">
                  <c:v>55.57</c:v>
                </c:pt>
                <c:pt idx="163">
                  <c:v>54.95</c:v>
                </c:pt>
                <c:pt idx="164">
                  <c:v>54.46</c:v>
                </c:pt>
                <c:pt idx="165">
                  <c:v>54.23</c:v>
                </c:pt>
                <c:pt idx="166">
                  <c:v>54.18</c:v>
                </c:pt>
                <c:pt idx="167">
                  <c:v>54.1</c:v>
                </c:pt>
                <c:pt idx="168">
                  <c:v>53.98</c:v>
                </c:pt>
                <c:pt idx="169">
                  <c:v>53.78</c:v>
                </c:pt>
                <c:pt idx="170">
                  <c:v>53.15</c:v>
                </c:pt>
                <c:pt idx="171">
                  <c:v>53.05</c:v>
                </c:pt>
                <c:pt idx="172">
                  <c:v>52.73</c:v>
                </c:pt>
                <c:pt idx="173">
                  <c:v>52.89</c:v>
                </c:pt>
                <c:pt idx="174">
                  <c:v>52.95</c:v>
                </c:pt>
                <c:pt idx="175">
                  <c:v>53.02</c:v>
                </c:pt>
                <c:pt idx="176">
                  <c:v>53.4</c:v>
                </c:pt>
                <c:pt idx="177">
                  <c:v>53.66</c:v>
                </c:pt>
                <c:pt idx="178">
                  <c:v>53.91</c:v>
                </c:pt>
                <c:pt idx="179">
                  <c:v>54.09</c:v>
                </c:pt>
                <c:pt idx="180">
                  <c:v>54.17</c:v>
                </c:pt>
                <c:pt idx="181">
                  <c:v>54.21</c:v>
                </c:pt>
                <c:pt idx="182">
                  <c:v>54.43</c:v>
                </c:pt>
                <c:pt idx="183">
                  <c:v>54.46</c:v>
                </c:pt>
                <c:pt idx="184">
                  <c:v>54.17</c:v>
                </c:pt>
                <c:pt idx="185">
                  <c:v>54.16</c:v>
                </c:pt>
                <c:pt idx="186">
                  <c:v>54.42</c:v>
                </c:pt>
                <c:pt idx="187">
                  <c:v>54.38</c:v>
                </c:pt>
                <c:pt idx="188">
                  <c:v>54.42</c:v>
                </c:pt>
                <c:pt idx="189">
                  <c:v>54.32</c:v>
                </c:pt>
                <c:pt idx="190">
                  <c:v>54.4</c:v>
                </c:pt>
                <c:pt idx="191">
                  <c:v>55.02</c:v>
                </c:pt>
                <c:pt idx="192">
                  <c:v>55.58</c:v>
                </c:pt>
                <c:pt idx="193">
                  <c:v>56.01</c:v>
                </c:pt>
                <c:pt idx="194">
                  <c:v>56.1</c:v>
                </c:pt>
                <c:pt idx="195">
                  <c:v>56.1</c:v>
                </c:pt>
                <c:pt idx="196">
                  <c:v>56.2</c:v>
                </c:pt>
                <c:pt idx="197">
                  <c:v>56.42</c:v>
                </c:pt>
                <c:pt idx="198">
                  <c:v>56.65</c:v>
                </c:pt>
                <c:pt idx="199">
                  <c:v>56.47</c:v>
                </c:pt>
                <c:pt idx="200">
                  <c:v>56.48</c:v>
                </c:pt>
                <c:pt idx="201">
                  <c:v>56.61</c:v>
                </c:pt>
                <c:pt idx="202">
                  <c:v>56.68</c:v>
                </c:pt>
                <c:pt idx="203">
                  <c:v>56.64</c:v>
                </c:pt>
                <c:pt idx="204">
                  <c:v>56.63</c:v>
                </c:pt>
                <c:pt idx="205">
                  <c:v>56.4</c:v>
                </c:pt>
                <c:pt idx="206">
                  <c:v>56.13</c:v>
                </c:pt>
                <c:pt idx="207">
                  <c:v>55.73</c:v>
                </c:pt>
                <c:pt idx="208">
                  <c:v>55.4</c:v>
                </c:pt>
                <c:pt idx="209">
                  <c:v>55.44</c:v>
                </c:pt>
                <c:pt idx="210">
                  <c:v>55.68</c:v>
                </c:pt>
                <c:pt idx="211">
                  <c:v>55.54</c:v>
                </c:pt>
                <c:pt idx="212">
                  <c:v>54.54</c:v>
                </c:pt>
                <c:pt idx="213">
                  <c:v>54.56</c:v>
                </c:pt>
                <c:pt idx="214">
                  <c:v>53.4</c:v>
                </c:pt>
                <c:pt idx="215">
                  <c:v>52.79</c:v>
                </c:pt>
                <c:pt idx="216">
                  <c:v>52.94</c:v>
                </c:pt>
                <c:pt idx="217">
                  <c:v>53.27</c:v>
                </c:pt>
                <c:pt idx="218">
                  <c:v>54.17</c:v>
                </c:pt>
                <c:pt idx="219">
                  <c:v>54.74</c:v>
                </c:pt>
                <c:pt idx="220">
                  <c:v>54.88</c:v>
                </c:pt>
                <c:pt idx="221">
                  <c:v>54.87</c:v>
                </c:pt>
                <c:pt idx="222">
                  <c:v>55.65</c:v>
                </c:pt>
                <c:pt idx="223">
                  <c:v>56.81</c:v>
                </c:pt>
                <c:pt idx="224">
                  <c:v>57.35</c:v>
                </c:pt>
                <c:pt idx="225">
                  <c:v>57.74</c:v>
                </c:pt>
                <c:pt idx="226">
                  <c:v>58.24</c:v>
                </c:pt>
                <c:pt idx="227">
                  <c:v>57.96</c:v>
                </c:pt>
                <c:pt idx="228">
                  <c:v>57.73</c:v>
                </c:pt>
                <c:pt idx="229">
                  <c:v>57.75</c:v>
                </c:pt>
                <c:pt idx="230">
                  <c:v>57.99</c:v>
                </c:pt>
                <c:pt idx="231">
                  <c:v>58.12</c:v>
                </c:pt>
                <c:pt idx="232">
                  <c:v>58.41</c:v>
                </c:pt>
                <c:pt idx="233">
                  <c:v>58.67</c:v>
                </c:pt>
                <c:pt idx="234">
                  <c:v>58.82</c:v>
                </c:pt>
                <c:pt idx="235">
                  <c:v>58.8</c:v>
                </c:pt>
                <c:pt idx="236">
                  <c:v>59.03</c:v>
                </c:pt>
                <c:pt idx="237">
                  <c:v>59.18</c:v>
                </c:pt>
                <c:pt idx="238">
                  <c:v>59.79</c:v>
                </c:pt>
                <c:pt idx="239">
                  <c:v>60.34</c:v>
                </c:pt>
                <c:pt idx="240">
                  <c:v>60.41</c:v>
                </c:pt>
                <c:pt idx="241">
                  <c:v>60.37</c:v>
                </c:pt>
                <c:pt idx="242">
                  <c:v>60.4</c:v>
                </c:pt>
                <c:pt idx="243">
                  <c:v>60.43</c:v>
                </c:pt>
                <c:pt idx="244">
                  <c:v>60.49</c:v>
                </c:pt>
                <c:pt idx="245">
                  <c:v>60.72</c:v>
                </c:pt>
                <c:pt idx="246">
                  <c:v>61.09</c:v>
                </c:pt>
                <c:pt idx="247">
                  <c:v>60.99</c:v>
                </c:pt>
                <c:pt idx="248">
                  <c:v>61</c:v>
                </c:pt>
                <c:pt idx="249">
                  <c:v>60.86</c:v>
                </c:pt>
                <c:pt idx="250">
                  <c:v>60.63</c:v>
                </c:pt>
                <c:pt idx="251">
                  <c:v>60.26</c:v>
                </c:pt>
                <c:pt idx="252">
                  <c:v>60.02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6E-42CB-A396-96A620E6E703}"/>
            </c:ext>
          </c:extLst>
        </c:ser>
        <c:ser>
          <c:idx val="4"/>
          <c:order val="4"/>
          <c:tx>
            <c:strRef>
              <c:f>'Part 1(KO)'!$BC$1</c:f>
              <c:strCache>
                <c:ptCount val="1"/>
                <c:pt idx="0">
                  <c:v>Forecast α = 0.75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'Part 1(KO)'!$BC$2:$BC$258</c:f>
              <c:numCache>
                <c:formatCode>General</c:formatCode>
                <c:ptCount val="257"/>
                <c:pt idx="0" formatCode="0.00">
                  <c:v>48.529998999999997</c:v>
                </c:pt>
                <c:pt idx="1">
                  <c:v>48.53</c:v>
                </c:pt>
                <c:pt idx="2">
                  <c:v>49</c:v>
                </c:pt>
                <c:pt idx="3">
                  <c:v>48.36</c:v>
                </c:pt>
                <c:pt idx="4">
                  <c:v>48.45</c:v>
                </c:pt>
                <c:pt idx="5">
                  <c:v>48.83</c:v>
                </c:pt>
                <c:pt idx="6">
                  <c:v>48.79</c:v>
                </c:pt>
                <c:pt idx="7">
                  <c:v>48.95</c:v>
                </c:pt>
                <c:pt idx="8">
                  <c:v>49.48</c:v>
                </c:pt>
                <c:pt idx="9">
                  <c:v>49.81</c:v>
                </c:pt>
                <c:pt idx="10">
                  <c:v>49.73</c:v>
                </c:pt>
                <c:pt idx="11">
                  <c:v>49.63</c:v>
                </c:pt>
                <c:pt idx="12">
                  <c:v>50.13</c:v>
                </c:pt>
                <c:pt idx="13">
                  <c:v>50.55</c:v>
                </c:pt>
                <c:pt idx="14">
                  <c:v>50.34</c:v>
                </c:pt>
                <c:pt idx="15">
                  <c:v>50.18</c:v>
                </c:pt>
                <c:pt idx="16">
                  <c:v>50.62</c:v>
                </c:pt>
                <c:pt idx="17">
                  <c:v>50.24</c:v>
                </c:pt>
                <c:pt idx="18">
                  <c:v>50.53</c:v>
                </c:pt>
                <c:pt idx="19">
                  <c:v>50.54</c:v>
                </c:pt>
                <c:pt idx="20">
                  <c:v>50.67</c:v>
                </c:pt>
                <c:pt idx="21">
                  <c:v>50.29</c:v>
                </c:pt>
                <c:pt idx="22">
                  <c:v>49.32</c:v>
                </c:pt>
                <c:pt idx="23">
                  <c:v>49.76</c:v>
                </c:pt>
                <c:pt idx="24">
                  <c:v>50.01</c:v>
                </c:pt>
                <c:pt idx="25">
                  <c:v>49.99</c:v>
                </c:pt>
                <c:pt idx="26">
                  <c:v>49.95</c:v>
                </c:pt>
                <c:pt idx="27">
                  <c:v>50.58</c:v>
                </c:pt>
                <c:pt idx="28">
                  <c:v>51.37</c:v>
                </c:pt>
                <c:pt idx="29">
                  <c:v>50.99</c:v>
                </c:pt>
                <c:pt idx="30">
                  <c:v>51.33</c:v>
                </c:pt>
                <c:pt idx="31">
                  <c:v>50.99</c:v>
                </c:pt>
                <c:pt idx="32">
                  <c:v>50.52</c:v>
                </c:pt>
                <c:pt idx="33">
                  <c:v>50.9</c:v>
                </c:pt>
                <c:pt idx="34">
                  <c:v>51.14</c:v>
                </c:pt>
                <c:pt idx="35">
                  <c:v>51.22</c:v>
                </c:pt>
                <c:pt idx="36">
                  <c:v>50.73</c:v>
                </c:pt>
                <c:pt idx="37">
                  <c:v>50.79</c:v>
                </c:pt>
                <c:pt idx="38">
                  <c:v>50.95</c:v>
                </c:pt>
                <c:pt idx="39">
                  <c:v>51.28</c:v>
                </c:pt>
                <c:pt idx="40">
                  <c:v>51.46</c:v>
                </c:pt>
                <c:pt idx="41">
                  <c:v>51.88</c:v>
                </c:pt>
                <c:pt idx="42">
                  <c:v>52.75</c:v>
                </c:pt>
                <c:pt idx="43">
                  <c:v>53.57</c:v>
                </c:pt>
                <c:pt idx="44">
                  <c:v>53.26</c:v>
                </c:pt>
                <c:pt idx="45">
                  <c:v>52.85</c:v>
                </c:pt>
                <c:pt idx="46">
                  <c:v>52.59</c:v>
                </c:pt>
                <c:pt idx="47">
                  <c:v>52.76</c:v>
                </c:pt>
                <c:pt idx="48">
                  <c:v>53.08</c:v>
                </c:pt>
                <c:pt idx="49">
                  <c:v>53.23</c:v>
                </c:pt>
                <c:pt idx="50">
                  <c:v>53.15</c:v>
                </c:pt>
                <c:pt idx="51">
                  <c:v>53.17</c:v>
                </c:pt>
                <c:pt idx="52">
                  <c:v>53.3</c:v>
                </c:pt>
                <c:pt idx="53">
                  <c:v>53.14</c:v>
                </c:pt>
                <c:pt idx="54">
                  <c:v>53.1</c:v>
                </c:pt>
                <c:pt idx="55">
                  <c:v>53.27</c:v>
                </c:pt>
                <c:pt idx="56">
                  <c:v>53.58</c:v>
                </c:pt>
                <c:pt idx="57">
                  <c:v>53.9</c:v>
                </c:pt>
                <c:pt idx="58">
                  <c:v>54.1</c:v>
                </c:pt>
                <c:pt idx="59">
                  <c:v>54.48</c:v>
                </c:pt>
                <c:pt idx="60">
                  <c:v>54.45</c:v>
                </c:pt>
                <c:pt idx="61">
                  <c:v>54.47</c:v>
                </c:pt>
                <c:pt idx="62">
                  <c:v>53.86</c:v>
                </c:pt>
                <c:pt idx="63">
                  <c:v>53.65</c:v>
                </c:pt>
                <c:pt idx="64">
                  <c:v>53.61</c:v>
                </c:pt>
                <c:pt idx="65">
                  <c:v>54.1</c:v>
                </c:pt>
                <c:pt idx="66">
                  <c:v>54.01</c:v>
                </c:pt>
                <c:pt idx="67">
                  <c:v>54.36</c:v>
                </c:pt>
                <c:pt idx="68">
                  <c:v>54.19</c:v>
                </c:pt>
                <c:pt idx="69">
                  <c:v>54.05</c:v>
                </c:pt>
                <c:pt idx="70">
                  <c:v>54.42</c:v>
                </c:pt>
                <c:pt idx="71">
                  <c:v>54.49</c:v>
                </c:pt>
                <c:pt idx="72">
                  <c:v>54.81</c:v>
                </c:pt>
                <c:pt idx="73">
                  <c:v>54.44</c:v>
                </c:pt>
                <c:pt idx="74">
                  <c:v>54.14</c:v>
                </c:pt>
                <c:pt idx="75">
                  <c:v>54.42</c:v>
                </c:pt>
                <c:pt idx="76">
                  <c:v>54.65</c:v>
                </c:pt>
                <c:pt idx="77">
                  <c:v>54.64</c:v>
                </c:pt>
                <c:pt idx="78">
                  <c:v>54.42</c:v>
                </c:pt>
                <c:pt idx="79">
                  <c:v>54.23</c:v>
                </c:pt>
                <c:pt idx="80">
                  <c:v>54.55</c:v>
                </c:pt>
                <c:pt idx="81">
                  <c:v>54.6</c:v>
                </c:pt>
                <c:pt idx="82">
                  <c:v>54.75</c:v>
                </c:pt>
                <c:pt idx="83">
                  <c:v>54.78</c:v>
                </c:pt>
                <c:pt idx="84">
                  <c:v>54.97</c:v>
                </c:pt>
                <c:pt idx="85">
                  <c:v>55.36</c:v>
                </c:pt>
                <c:pt idx="86">
                  <c:v>55.31</c:v>
                </c:pt>
                <c:pt idx="87">
                  <c:v>55.29</c:v>
                </c:pt>
                <c:pt idx="88">
                  <c:v>55.45</c:v>
                </c:pt>
                <c:pt idx="89">
                  <c:v>55.59</c:v>
                </c:pt>
                <c:pt idx="90">
                  <c:v>56.08</c:v>
                </c:pt>
                <c:pt idx="91">
                  <c:v>56.05</c:v>
                </c:pt>
                <c:pt idx="92">
                  <c:v>55.75</c:v>
                </c:pt>
                <c:pt idx="93">
                  <c:v>55.55</c:v>
                </c:pt>
                <c:pt idx="94">
                  <c:v>55.82</c:v>
                </c:pt>
                <c:pt idx="95">
                  <c:v>56.08</c:v>
                </c:pt>
                <c:pt idx="96">
                  <c:v>55.68</c:v>
                </c:pt>
                <c:pt idx="97">
                  <c:v>55.48</c:v>
                </c:pt>
                <c:pt idx="98">
                  <c:v>54.87</c:v>
                </c:pt>
                <c:pt idx="99">
                  <c:v>54.93</c:v>
                </c:pt>
                <c:pt idx="100">
                  <c:v>54.06</c:v>
                </c:pt>
                <c:pt idx="101">
                  <c:v>54.29</c:v>
                </c:pt>
                <c:pt idx="102">
                  <c:v>54.49</c:v>
                </c:pt>
                <c:pt idx="103">
                  <c:v>54.21</c:v>
                </c:pt>
                <c:pt idx="104">
                  <c:v>54.34</c:v>
                </c:pt>
                <c:pt idx="105">
                  <c:v>54.33</c:v>
                </c:pt>
                <c:pt idx="106">
                  <c:v>54.28</c:v>
                </c:pt>
                <c:pt idx="107">
                  <c:v>53.97</c:v>
                </c:pt>
                <c:pt idx="108">
                  <c:v>54.08</c:v>
                </c:pt>
                <c:pt idx="109">
                  <c:v>53.99</c:v>
                </c:pt>
                <c:pt idx="110">
                  <c:v>54.13</c:v>
                </c:pt>
                <c:pt idx="111">
                  <c:v>53.94</c:v>
                </c:pt>
                <c:pt idx="112">
                  <c:v>54.23</c:v>
                </c:pt>
                <c:pt idx="113">
                  <c:v>54.16</c:v>
                </c:pt>
                <c:pt idx="114">
                  <c:v>54.38</c:v>
                </c:pt>
                <c:pt idx="115">
                  <c:v>54.46</c:v>
                </c:pt>
                <c:pt idx="116">
                  <c:v>54.88</c:v>
                </c:pt>
                <c:pt idx="117">
                  <c:v>55.91</c:v>
                </c:pt>
                <c:pt idx="118">
                  <c:v>56.31</c:v>
                </c:pt>
                <c:pt idx="119">
                  <c:v>56.38</c:v>
                </c:pt>
                <c:pt idx="120">
                  <c:v>55.89</c:v>
                </c:pt>
                <c:pt idx="121">
                  <c:v>55.85</c:v>
                </c:pt>
                <c:pt idx="122">
                  <c:v>56.37</c:v>
                </c:pt>
                <c:pt idx="123">
                  <c:v>56.45</c:v>
                </c:pt>
                <c:pt idx="124">
                  <c:v>56.87</c:v>
                </c:pt>
                <c:pt idx="125">
                  <c:v>57.01</c:v>
                </c:pt>
                <c:pt idx="126">
                  <c:v>57.2</c:v>
                </c:pt>
                <c:pt idx="127">
                  <c:v>56.86</c:v>
                </c:pt>
                <c:pt idx="128">
                  <c:v>57</c:v>
                </c:pt>
                <c:pt idx="129">
                  <c:v>57.02</c:v>
                </c:pt>
                <c:pt idx="130">
                  <c:v>56.92</c:v>
                </c:pt>
                <c:pt idx="131">
                  <c:v>56.92</c:v>
                </c:pt>
                <c:pt idx="132">
                  <c:v>56.3</c:v>
                </c:pt>
                <c:pt idx="133">
                  <c:v>56.45</c:v>
                </c:pt>
                <c:pt idx="134">
                  <c:v>56.59</c:v>
                </c:pt>
                <c:pt idx="135">
                  <c:v>56.64</c:v>
                </c:pt>
                <c:pt idx="136">
                  <c:v>56.76</c:v>
                </c:pt>
                <c:pt idx="137">
                  <c:v>56.74</c:v>
                </c:pt>
                <c:pt idx="138">
                  <c:v>56.82</c:v>
                </c:pt>
                <c:pt idx="139">
                  <c:v>57.13</c:v>
                </c:pt>
                <c:pt idx="140">
                  <c:v>57.39</c:v>
                </c:pt>
                <c:pt idx="141">
                  <c:v>57.31</c:v>
                </c:pt>
                <c:pt idx="142">
                  <c:v>56.7</c:v>
                </c:pt>
                <c:pt idx="143">
                  <c:v>56.82</c:v>
                </c:pt>
                <c:pt idx="144">
                  <c:v>56.68</c:v>
                </c:pt>
                <c:pt idx="145">
                  <c:v>56.5</c:v>
                </c:pt>
                <c:pt idx="146">
                  <c:v>56.13</c:v>
                </c:pt>
                <c:pt idx="147">
                  <c:v>56.09</c:v>
                </c:pt>
                <c:pt idx="148">
                  <c:v>55.68</c:v>
                </c:pt>
                <c:pt idx="149">
                  <c:v>55.66</c:v>
                </c:pt>
                <c:pt idx="150">
                  <c:v>56.05</c:v>
                </c:pt>
                <c:pt idx="151">
                  <c:v>56.25</c:v>
                </c:pt>
                <c:pt idx="152">
                  <c:v>56.58</c:v>
                </c:pt>
                <c:pt idx="153">
                  <c:v>56.72</c:v>
                </c:pt>
                <c:pt idx="154">
                  <c:v>56.73</c:v>
                </c:pt>
                <c:pt idx="155">
                  <c:v>55.93</c:v>
                </c:pt>
                <c:pt idx="156">
                  <c:v>56.3</c:v>
                </c:pt>
                <c:pt idx="157">
                  <c:v>55.97</c:v>
                </c:pt>
                <c:pt idx="158">
                  <c:v>55.7</c:v>
                </c:pt>
                <c:pt idx="159">
                  <c:v>55.98</c:v>
                </c:pt>
                <c:pt idx="160">
                  <c:v>55.76</c:v>
                </c:pt>
                <c:pt idx="161">
                  <c:v>55.85</c:v>
                </c:pt>
                <c:pt idx="162">
                  <c:v>55.47</c:v>
                </c:pt>
                <c:pt idx="163">
                  <c:v>54.7</c:v>
                </c:pt>
                <c:pt idx="164">
                  <c:v>54.22</c:v>
                </c:pt>
                <c:pt idx="165">
                  <c:v>54.09</c:v>
                </c:pt>
                <c:pt idx="166">
                  <c:v>54.12</c:v>
                </c:pt>
                <c:pt idx="167">
                  <c:v>54.06</c:v>
                </c:pt>
                <c:pt idx="168">
                  <c:v>53.93</c:v>
                </c:pt>
                <c:pt idx="169">
                  <c:v>53.69</c:v>
                </c:pt>
                <c:pt idx="170">
                  <c:v>52.9</c:v>
                </c:pt>
                <c:pt idx="171">
                  <c:v>52.94</c:v>
                </c:pt>
                <c:pt idx="172">
                  <c:v>52.59</c:v>
                </c:pt>
                <c:pt idx="173">
                  <c:v>52.91</c:v>
                </c:pt>
                <c:pt idx="174">
                  <c:v>52.97</c:v>
                </c:pt>
                <c:pt idx="175">
                  <c:v>53.05</c:v>
                </c:pt>
                <c:pt idx="176">
                  <c:v>53.54</c:v>
                </c:pt>
                <c:pt idx="177">
                  <c:v>53.8</c:v>
                </c:pt>
                <c:pt idx="178">
                  <c:v>54.04</c:v>
                </c:pt>
                <c:pt idx="179">
                  <c:v>54.18</c:v>
                </c:pt>
                <c:pt idx="180">
                  <c:v>54.22</c:v>
                </c:pt>
                <c:pt idx="181">
                  <c:v>54.24</c:v>
                </c:pt>
                <c:pt idx="182">
                  <c:v>54.52</c:v>
                </c:pt>
                <c:pt idx="183">
                  <c:v>54.49</c:v>
                </c:pt>
                <c:pt idx="184">
                  <c:v>54.08</c:v>
                </c:pt>
                <c:pt idx="185">
                  <c:v>54.13</c:v>
                </c:pt>
                <c:pt idx="186">
                  <c:v>54.51</c:v>
                </c:pt>
                <c:pt idx="187">
                  <c:v>54.39</c:v>
                </c:pt>
                <c:pt idx="188">
                  <c:v>54.44</c:v>
                </c:pt>
                <c:pt idx="189">
                  <c:v>54.28</c:v>
                </c:pt>
                <c:pt idx="190">
                  <c:v>54.42</c:v>
                </c:pt>
                <c:pt idx="191">
                  <c:v>55.25</c:v>
                </c:pt>
                <c:pt idx="192">
                  <c:v>55.84</c:v>
                </c:pt>
                <c:pt idx="193">
                  <c:v>56.24</c:v>
                </c:pt>
                <c:pt idx="194">
                  <c:v>56.19</c:v>
                </c:pt>
                <c:pt idx="195">
                  <c:v>56.12</c:v>
                </c:pt>
                <c:pt idx="196">
                  <c:v>56.25</c:v>
                </c:pt>
                <c:pt idx="197">
                  <c:v>56.51</c:v>
                </c:pt>
                <c:pt idx="198">
                  <c:v>56.76</c:v>
                </c:pt>
                <c:pt idx="199">
                  <c:v>56.44</c:v>
                </c:pt>
                <c:pt idx="200">
                  <c:v>56.48</c:v>
                </c:pt>
                <c:pt idx="201">
                  <c:v>56.66</c:v>
                </c:pt>
                <c:pt idx="202">
                  <c:v>56.72</c:v>
                </c:pt>
                <c:pt idx="203">
                  <c:v>56.64</c:v>
                </c:pt>
                <c:pt idx="204">
                  <c:v>56.62</c:v>
                </c:pt>
                <c:pt idx="205">
                  <c:v>56.32</c:v>
                </c:pt>
                <c:pt idx="206">
                  <c:v>56.01</c:v>
                </c:pt>
                <c:pt idx="207">
                  <c:v>55.56</c:v>
                </c:pt>
                <c:pt idx="208">
                  <c:v>55.24</c:v>
                </c:pt>
                <c:pt idx="209">
                  <c:v>55.41</c:v>
                </c:pt>
                <c:pt idx="210">
                  <c:v>55.76</c:v>
                </c:pt>
                <c:pt idx="211">
                  <c:v>55.51</c:v>
                </c:pt>
                <c:pt idx="212">
                  <c:v>54.18</c:v>
                </c:pt>
                <c:pt idx="213">
                  <c:v>54.48</c:v>
                </c:pt>
                <c:pt idx="214">
                  <c:v>52.96</c:v>
                </c:pt>
                <c:pt idx="215">
                  <c:v>52.46</c:v>
                </c:pt>
                <c:pt idx="216">
                  <c:v>52.92</c:v>
                </c:pt>
                <c:pt idx="217">
                  <c:v>53.39</c:v>
                </c:pt>
                <c:pt idx="218">
                  <c:v>54.53</c:v>
                </c:pt>
                <c:pt idx="219">
                  <c:v>55.04</c:v>
                </c:pt>
                <c:pt idx="220">
                  <c:v>55.01</c:v>
                </c:pt>
                <c:pt idx="221">
                  <c:v>54.9</c:v>
                </c:pt>
                <c:pt idx="222">
                  <c:v>55.93</c:v>
                </c:pt>
                <c:pt idx="223">
                  <c:v>57.3</c:v>
                </c:pt>
                <c:pt idx="224">
                  <c:v>57.67</c:v>
                </c:pt>
                <c:pt idx="225">
                  <c:v>57.96</c:v>
                </c:pt>
                <c:pt idx="226">
                  <c:v>58.48</c:v>
                </c:pt>
                <c:pt idx="227">
                  <c:v>57.92</c:v>
                </c:pt>
                <c:pt idx="228">
                  <c:v>57.64</c:v>
                </c:pt>
                <c:pt idx="229">
                  <c:v>57.74</c:v>
                </c:pt>
                <c:pt idx="230">
                  <c:v>58.07</c:v>
                </c:pt>
                <c:pt idx="231">
                  <c:v>58.18</c:v>
                </c:pt>
                <c:pt idx="232">
                  <c:v>58.53</c:v>
                </c:pt>
                <c:pt idx="233">
                  <c:v>58.79</c:v>
                </c:pt>
                <c:pt idx="234">
                  <c:v>58.91</c:v>
                </c:pt>
                <c:pt idx="235">
                  <c:v>58.81</c:v>
                </c:pt>
                <c:pt idx="236">
                  <c:v>59.11</c:v>
                </c:pt>
                <c:pt idx="237">
                  <c:v>59.25</c:v>
                </c:pt>
                <c:pt idx="238">
                  <c:v>60.03</c:v>
                </c:pt>
                <c:pt idx="239">
                  <c:v>60.6</c:v>
                </c:pt>
                <c:pt idx="240">
                  <c:v>60.5</c:v>
                </c:pt>
                <c:pt idx="241">
                  <c:v>60.37</c:v>
                </c:pt>
                <c:pt idx="242">
                  <c:v>60.42</c:v>
                </c:pt>
                <c:pt idx="243">
                  <c:v>60.44</c:v>
                </c:pt>
                <c:pt idx="244">
                  <c:v>60.52</c:v>
                </c:pt>
                <c:pt idx="245">
                  <c:v>60.81</c:v>
                </c:pt>
                <c:pt idx="246">
                  <c:v>61.24</c:v>
                </c:pt>
                <c:pt idx="247">
                  <c:v>60.99</c:v>
                </c:pt>
                <c:pt idx="248">
                  <c:v>61</c:v>
                </c:pt>
                <c:pt idx="249">
                  <c:v>60.81</c:v>
                </c:pt>
                <c:pt idx="250">
                  <c:v>60.54</c:v>
                </c:pt>
                <c:pt idx="251">
                  <c:v>60.1</c:v>
                </c:pt>
                <c:pt idx="252">
                  <c:v>59.89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6E-42CB-A396-96A620E6E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318880"/>
        <c:axId val="1748314720"/>
      </c:lineChart>
      <c:catAx>
        <c:axId val="174831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14720"/>
        <c:crosses val="autoZero"/>
        <c:auto val="1"/>
        <c:lblAlgn val="ctr"/>
        <c:lblOffset val="100"/>
        <c:noMultiLvlLbl val="0"/>
      </c:catAx>
      <c:valAx>
        <c:axId val="17483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Exponential smoothing when </a:t>
            </a:r>
            <a:r>
              <a:rPr lang="el-GR" sz="1400" b="0" i="0" u="none" strike="noStrike" baseline="0">
                <a:effectLst/>
              </a:rPr>
              <a:t>α</a:t>
            </a:r>
            <a:r>
              <a:rPr lang="en-US" sz="1400" b="0" i="0" u="none" strike="noStrike" baseline="0">
                <a:effectLst/>
              </a:rPr>
              <a:t> = 0.15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1(KO)'!$AY$1</c:f>
              <c:strCache>
                <c:ptCount val="1"/>
                <c:pt idx="0">
                  <c:v>KO closing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1(KO)'!$AY$2:$AY$254</c:f>
              <c:numCache>
                <c:formatCode>General</c:formatCode>
                <c:ptCount val="253"/>
                <c:pt idx="0">
                  <c:v>48.529998999999997</c:v>
                </c:pt>
                <c:pt idx="1">
                  <c:v>49.150002000000001</c:v>
                </c:pt>
                <c:pt idx="2">
                  <c:v>48.150002000000001</c:v>
                </c:pt>
                <c:pt idx="3">
                  <c:v>48.48</c:v>
                </c:pt>
                <c:pt idx="4">
                  <c:v>48.959999000000003</c:v>
                </c:pt>
                <c:pt idx="5">
                  <c:v>48.77</c:v>
                </c:pt>
                <c:pt idx="6">
                  <c:v>49.009998000000003</c:v>
                </c:pt>
                <c:pt idx="7">
                  <c:v>49.650002000000001</c:v>
                </c:pt>
                <c:pt idx="8">
                  <c:v>49.919998</c:v>
                </c:pt>
                <c:pt idx="9">
                  <c:v>49.700001</c:v>
                </c:pt>
                <c:pt idx="10">
                  <c:v>49.599997999999999</c:v>
                </c:pt>
                <c:pt idx="11">
                  <c:v>50.299999</c:v>
                </c:pt>
                <c:pt idx="12">
                  <c:v>50.689999</c:v>
                </c:pt>
                <c:pt idx="13">
                  <c:v>50.27</c:v>
                </c:pt>
                <c:pt idx="14">
                  <c:v>50.130001</c:v>
                </c:pt>
                <c:pt idx="15">
                  <c:v>50.77</c:v>
                </c:pt>
                <c:pt idx="16">
                  <c:v>50.110000999999997</c:v>
                </c:pt>
                <c:pt idx="17">
                  <c:v>50.630001</c:v>
                </c:pt>
                <c:pt idx="18">
                  <c:v>50.540000999999997</c:v>
                </c:pt>
                <c:pt idx="19">
                  <c:v>50.709999000000003</c:v>
                </c:pt>
                <c:pt idx="20">
                  <c:v>50.169998</c:v>
                </c:pt>
                <c:pt idx="21">
                  <c:v>48.990001999999997</c:v>
                </c:pt>
                <c:pt idx="22">
                  <c:v>49.900002000000001</c:v>
                </c:pt>
                <c:pt idx="23">
                  <c:v>50.099997999999999</c:v>
                </c:pt>
                <c:pt idx="24">
                  <c:v>49.98</c:v>
                </c:pt>
                <c:pt idx="25">
                  <c:v>49.939999</c:v>
                </c:pt>
                <c:pt idx="26">
                  <c:v>50.790000999999997</c:v>
                </c:pt>
                <c:pt idx="27">
                  <c:v>51.639999000000003</c:v>
                </c:pt>
                <c:pt idx="28">
                  <c:v>50.860000999999997</c:v>
                </c:pt>
                <c:pt idx="29">
                  <c:v>51.439999</c:v>
                </c:pt>
                <c:pt idx="30">
                  <c:v>50.880001</c:v>
                </c:pt>
                <c:pt idx="31">
                  <c:v>50.360000999999997</c:v>
                </c:pt>
                <c:pt idx="32">
                  <c:v>51.029998999999997</c:v>
                </c:pt>
                <c:pt idx="33">
                  <c:v>51.220001000000003</c:v>
                </c:pt>
                <c:pt idx="34">
                  <c:v>51.240001999999997</c:v>
                </c:pt>
                <c:pt idx="35">
                  <c:v>50.57</c:v>
                </c:pt>
                <c:pt idx="36">
                  <c:v>50.810001</c:v>
                </c:pt>
                <c:pt idx="37">
                  <c:v>51</c:v>
                </c:pt>
                <c:pt idx="38">
                  <c:v>51.389999000000003</c:v>
                </c:pt>
                <c:pt idx="39">
                  <c:v>51.52</c:v>
                </c:pt>
                <c:pt idx="40">
                  <c:v>52.02</c:v>
                </c:pt>
                <c:pt idx="41">
                  <c:v>53.040000999999997</c:v>
                </c:pt>
                <c:pt idx="42">
                  <c:v>53.849997999999999</c:v>
                </c:pt>
                <c:pt idx="43">
                  <c:v>53.150002000000001</c:v>
                </c:pt>
                <c:pt idx="44">
                  <c:v>52.709999000000003</c:v>
                </c:pt>
                <c:pt idx="45">
                  <c:v>52.509998000000003</c:v>
                </c:pt>
                <c:pt idx="46">
                  <c:v>52.810001</c:v>
                </c:pt>
                <c:pt idx="47">
                  <c:v>53.189999</c:v>
                </c:pt>
                <c:pt idx="48">
                  <c:v>53.279998999999997</c:v>
                </c:pt>
                <c:pt idx="49">
                  <c:v>53.119999</c:v>
                </c:pt>
                <c:pt idx="50">
                  <c:v>53.18</c:v>
                </c:pt>
                <c:pt idx="51">
                  <c:v>53.349997999999999</c:v>
                </c:pt>
                <c:pt idx="52">
                  <c:v>53.09</c:v>
                </c:pt>
                <c:pt idx="53">
                  <c:v>53.080002</c:v>
                </c:pt>
                <c:pt idx="54">
                  <c:v>53.330002</c:v>
                </c:pt>
                <c:pt idx="55">
                  <c:v>53.68</c:v>
                </c:pt>
                <c:pt idx="56">
                  <c:v>54</c:v>
                </c:pt>
                <c:pt idx="57">
                  <c:v>54.169998</c:v>
                </c:pt>
                <c:pt idx="58">
                  <c:v>54.610000999999997</c:v>
                </c:pt>
                <c:pt idx="59">
                  <c:v>54.439999</c:v>
                </c:pt>
                <c:pt idx="60">
                  <c:v>54.470001000000003</c:v>
                </c:pt>
                <c:pt idx="61">
                  <c:v>53.66</c:v>
                </c:pt>
                <c:pt idx="62">
                  <c:v>53.580002</c:v>
                </c:pt>
                <c:pt idx="63">
                  <c:v>53.59</c:v>
                </c:pt>
                <c:pt idx="64">
                  <c:v>54.259998000000003</c:v>
                </c:pt>
                <c:pt idx="65">
                  <c:v>53.98</c:v>
                </c:pt>
                <c:pt idx="66">
                  <c:v>54.48</c:v>
                </c:pt>
                <c:pt idx="67">
                  <c:v>54.139999000000003</c:v>
                </c:pt>
                <c:pt idx="68">
                  <c:v>54</c:v>
                </c:pt>
                <c:pt idx="69">
                  <c:v>54.540000999999997</c:v>
                </c:pt>
                <c:pt idx="70">
                  <c:v>54.509998000000003</c:v>
                </c:pt>
                <c:pt idx="71">
                  <c:v>54.91</c:v>
                </c:pt>
                <c:pt idx="72">
                  <c:v>54.32</c:v>
                </c:pt>
                <c:pt idx="73">
                  <c:v>54.040000999999997</c:v>
                </c:pt>
                <c:pt idx="74">
                  <c:v>54.509998000000003</c:v>
                </c:pt>
                <c:pt idx="75">
                  <c:v>54.73</c:v>
                </c:pt>
                <c:pt idx="76">
                  <c:v>54.639999000000003</c:v>
                </c:pt>
                <c:pt idx="77">
                  <c:v>54.34</c:v>
                </c:pt>
                <c:pt idx="78">
                  <c:v>54.169998</c:v>
                </c:pt>
                <c:pt idx="79">
                  <c:v>54.650002000000001</c:v>
                </c:pt>
                <c:pt idx="80">
                  <c:v>54.619999</c:v>
                </c:pt>
                <c:pt idx="81">
                  <c:v>54.799999</c:v>
                </c:pt>
                <c:pt idx="82">
                  <c:v>54.790000999999997</c:v>
                </c:pt>
                <c:pt idx="83">
                  <c:v>55.029998999999997</c:v>
                </c:pt>
                <c:pt idx="84">
                  <c:v>55.490001999999997</c:v>
                </c:pt>
                <c:pt idx="85">
                  <c:v>55.290000999999997</c:v>
                </c:pt>
                <c:pt idx="86">
                  <c:v>55.279998999999997</c:v>
                </c:pt>
                <c:pt idx="87">
                  <c:v>55.5</c:v>
                </c:pt>
                <c:pt idx="88">
                  <c:v>55.639999000000003</c:v>
                </c:pt>
                <c:pt idx="89">
                  <c:v>56.240001999999997</c:v>
                </c:pt>
                <c:pt idx="90">
                  <c:v>56.040000999999997</c:v>
                </c:pt>
                <c:pt idx="91">
                  <c:v>55.650002000000001</c:v>
                </c:pt>
                <c:pt idx="92">
                  <c:v>55.48</c:v>
                </c:pt>
                <c:pt idx="93">
                  <c:v>55.91</c:v>
                </c:pt>
                <c:pt idx="94">
                  <c:v>56.16</c:v>
                </c:pt>
                <c:pt idx="95">
                  <c:v>55.549999</c:v>
                </c:pt>
                <c:pt idx="96">
                  <c:v>55.41</c:v>
                </c:pt>
                <c:pt idx="97">
                  <c:v>54.669998</c:v>
                </c:pt>
                <c:pt idx="98">
                  <c:v>54.950001</c:v>
                </c:pt>
                <c:pt idx="99">
                  <c:v>53.77</c:v>
                </c:pt>
                <c:pt idx="100">
                  <c:v>54.360000999999997</c:v>
                </c:pt>
                <c:pt idx="101">
                  <c:v>54.560001</c:v>
                </c:pt>
                <c:pt idx="102">
                  <c:v>54.119999</c:v>
                </c:pt>
                <c:pt idx="103">
                  <c:v>54.389999000000003</c:v>
                </c:pt>
                <c:pt idx="104">
                  <c:v>54.32</c:v>
                </c:pt>
                <c:pt idx="105">
                  <c:v>54.259998000000003</c:v>
                </c:pt>
                <c:pt idx="106">
                  <c:v>53.860000999999997</c:v>
                </c:pt>
                <c:pt idx="107">
                  <c:v>54.110000999999997</c:v>
                </c:pt>
                <c:pt idx="108">
                  <c:v>53.959999000000003</c:v>
                </c:pt>
                <c:pt idx="109">
                  <c:v>54.18</c:v>
                </c:pt>
                <c:pt idx="110">
                  <c:v>53.880001</c:v>
                </c:pt>
                <c:pt idx="111">
                  <c:v>54.32</c:v>
                </c:pt>
                <c:pt idx="112">
                  <c:v>54.130001</c:v>
                </c:pt>
                <c:pt idx="113">
                  <c:v>54.459999000000003</c:v>
                </c:pt>
                <c:pt idx="114">
                  <c:v>54.48</c:v>
                </c:pt>
                <c:pt idx="115">
                  <c:v>55.02</c:v>
                </c:pt>
                <c:pt idx="116">
                  <c:v>56.259998000000003</c:v>
                </c:pt>
                <c:pt idx="117">
                  <c:v>56.439999</c:v>
                </c:pt>
                <c:pt idx="118">
                  <c:v>56.400002000000001</c:v>
                </c:pt>
                <c:pt idx="119">
                  <c:v>55.73</c:v>
                </c:pt>
                <c:pt idx="120">
                  <c:v>55.830002</c:v>
                </c:pt>
                <c:pt idx="121">
                  <c:v>56.549999</c:v>
                </c:pt>
                <c:pt idx="122">
                  <c:v>56.470001000000003</c:v>
                </c:pt>
                <c:pt idx="123">
                  <c:v>57.009998000000003</c:v>
                </c:pt>
                <c:pt idx="124">
                  <c:v>57.060001</c:v>
                </c:pt>
                <c:pt idx="125">
                  <c:v>57.259998000000003</c:v>
                </c:pt>
                <c:pt idx="126">
                  <c:v>56.740001999999997</c:v>
                </c:pt>
                <c:pt idx="127">
                  <c:v>57.049999</c:v>
                </c:pt>
                <c:pt idx="128">
                  <c:v>57.029998999999997</c:v>
                </c:pt>
                <c:pt idx="129">
                  <c:v>56.880001</c:v>
                </c:pt>
                <c:pt idx="130">
                  <c:v>56.919998</c:v>
                </c:pt>
                <c:pt idx="131">
                  <c:v>56.099997999999999</c:v>
                </c:pt>
                <c:pt idx="132">
                  <c:v>56.5</c:v>
                </c:pt>
                <c:pt idx="133">
                  <c:v>56.639999000000003</c:v>
                </c:pt>
                <c:pt idx="134">
                  <c:v>56.650002000000001</c:v>
                </c:pt>
                <c:pt idx="135">
                  <c:v>56.799999</c:v>
                </c:pt>
                <c:pt idx="136">
                  <c:v>56.73</c:v>
                </c:pt>
                <c:pt idx="137">
                  <c:v>56.84</c:v>
                </c:pt>
                <c:pt idx="138">
                  <c:v>57.23</c:v>
                </c:pt>
                <c:pt idx="139">
                  <c:v>57.48</c:v>
                </c:pt>
                <c:pt idx="140">
                  <c:v>57.279998999999997</c:v>
                </c:pt>
                <c:pt idx="141">
                  <c:v>56.5</c:v>
                </c:pt>
                <c:pt idx="142">
                  <c:v>56.860000999999997</c:v>
                </c:pt>
                <c:pt idx="143">
                  <c:v>56.639999000000003</c:v>
                </c:pt>
                <c:pt idx="144">
                  <c:v>56.439999</c:v>
                </c:pt>
                <c:pt idx="145">
                  <c:v>56.009998000000003</c:v>
                </c:pt>
                <c:pt idx="146">
                  <c:v>56.07</c:v>
                </c:pt>
                <c:pt idx="147">
                  <c:v>55.540000999999997</c:v>
                </c:pt>
                <c:pt idx="148">
                  <c:v>55.650002000000001</c:v>
                </c:pt>
                <c:pt idx="149">
                  <c:v>56.18</c:v>
                </c:pt>
                <c:pt idx="150">
                  <c:v>56.310001</c:v>
                </c:pt>
                <c:pt idx="151">
                  <c:v>56.689999</c:v>
                </c:pt>
                <c:pt idx="152">
                  <c:v>56.77</c:v>
                </c:pt>
                <c:pt idx="153">
                  <c:v>56.73</c:v>
                </c:pt>
                <c:pt idx="154">
                  <c:v>55.669998</c:v>
                </c:pt>
                <c:pt idx="155">
                  <c:v>56.419998</c:v>
                </c:pt>
                <c:pt idx="156">
                  <c:v>55.860000999999997</c:v>
                </c:pt>
                <c:pt idx="157">
                  <c:v>55.610000999999997</c:v>
                </c:pt>
                <c:pt idx="158">
                  <c:v>56.07</c:v>
                </c:pt>
                <c:pt idx="159">
                  <c:v>55.689999</c:v>
                </c:pt>
                <c:pt idx="160">
                  <c:v>55.880001</c:v>
                </c:pt>
                <c:pt idx="161">
                  <c:v>55.349997999999999</c:v>
                </c:pt>
                <c:pt idx="162">
                  <c:v>54.439999</c:v>
                </c:pt>
                <c:pt idx="163">
                  <c:v>54.060001</c:v>
                </c:pt>
                <c:pt idx="164">
                  <c:v>54.049999</c:v>
                </c:pt>
                <c:pt idx="165">
                  <c:v>54.130001</c:v>
                </c:pt>
                <c:pt idx="166">
                  <c:v>54.040000999999997</c:v>
                </c:pt>
                <c:pt idx="167">
                  <c:v>53.889999000000003</c:v>
                </c:pt>
                <c:pt idx="168">
                  <c:v>53.610000999999997</c:v>
                </c:pt>
                <c:pt idx="169">
                  <c:v>52.639999000000003</c:v>
                </c:pt>
                <c:pt idx="170">
                  <c:v>52.959999000000003</c:v>
                </c:pt>
                <c:pt idx="171">
                  <c:v>52.470001000000003</c:v>
                </c:pt>
                <c:pt idx="172">
                  <c:v>53.02</c:v>
                </c:pt>
                <c:pt idx="173">
                  <c:v>52.990001999999997</c:v>
                </c:pt>
                <c:pt idx="174">
                  <c:v>53.080002</c:v>
                </c:pt>
                <c:pt idx="175">
                  <c:v>53.709999000000003</c:v>
                </c:pt>
                <c:pt idx="176">
                  <c:v>53.880001</c:v>
                </c:pt>
                <c:pt idx="177">
                  <c:v>54.119999</c:v>
                </c:pt>
                <c:pt idx="178">
                  <c:v>54.23</c:v>
                </c:pt>
                <c:pt idx="179">
                  <c:v>54.23</c:v>
                </c:pt>
                <c:pt idx="180">
                  <c:v>54.240001999999997</c:v>
                </c:pt>
                <c:pt idx="181">
                  <c:v>54.610000999999997</c:v>
                </c:pt>
                <c:pt idx="182">
                  <c:v>54.48</c:v>
                </c:pt>
                <c:pt idx="183">
                  <c:v>53.939999</c:v>
                </c:pt>
                <c:pt idx="184">
                  <c:v>54.150002000000001</c:v>
                </c:pt>
                <c:pt idx="185">
                  <c:v>54.630001</c:v>
                </c:pt>
                <c:pt idx="186">
                  <c:v>54.349997999999999</c:v>
                </c:pt>
                <c:pt idx="187">
                  <c:v>54.450001</c:v>
                </c:pt>
                <c:pt idx="188">
                  <c:v>54.23</c:v>
                </c:pt>
                <c:pt idx="189">
                  <c:v>54.470001000000003</c:v>
                </c:pt>
                <c:pt idx="190">
                  <c:v>55.52</c:v>
                </c:pt>
                <c:pt idx="191">
                  <c:v>56.040000999999997</c:v>
                </c:pt>
                <c:pt idx="192">
                  <c:v>56.369999</c:v>
                </c:pt>
                <c:pt idx="193">
                  <c:v>56.169998</c:v>
                </c:pt>
                <c:pt idx="194">
                  <c:v>56.099997999999999</c:v>
                </c:pt>
                <c:pt idx="195">
                  <c:v>56.290000999999997</c:v>
                </c:pt>
                <c:pt idx="196">
                  <c:v>56.599997999999999</c:v>
                </c:pt>
                <c:pt idx="197">
                  <c:v>56.84</c:v>
                </c:pt>
                <c:pt idx="198">
                  <c:v>56.330002</c:v>
                </c:pt>
                <c:pt idx="199">
                  <c:v>56.490001999999997</c:v>
                </c:pt>
                <c:pt idx="200">
                  <c:v>56.720001000000003</c:v>
                </c:pt>
                <c:pt idx="201">
                  <c:v>56.740001999999997</c:v>
                </c:pt>
                <c:pt idx="202">
                  <c:v>56.610000999999997</c:v>
                </c:pt>
                <c:pt idx="203">
                  <c:v>56.619999</c:v>
                </c:pt>
                <c:pt idx="204">
                  <c:v>56.220001000000003</c:v>
                </c:pt>
                <c:pt idx="205">
                  <c:v>55.91</c:v>
                </c:pt>
                <c:pt idx="206">
                  <c:v>55.41</c:v>
                </c:pt>
                <c:pt idx="207">
                  <c:v>55.130001</c:v>
                </c:pt>
                <c:pt idx="208">
                  <c:v>55.470001000000003</c:v>
                </c:pt>
                <c:pt idx="209">
                  <c:v>55.880001</c:v>
                </c:pt>
                <c:pt idx="210">
                  <c:v>55.43</c:v>
                </c:pt>
                <c:pt idx="211">
                  <c:v>53.73</c:v>
                </c:pt>
                <c:pt idx="212">
                  <c:v>54.580002</c:v>
                </c:pt>
                <c:pt idx="213">
                  <c:v>52.450001</c:v>
                </c:pt>
                <c:pt idx="214">
                  <c:v>52.299999</c:v>
                </c:pt>
                <c:pt idx="215">
                  <c:v>53.07</c:v>
                </c:pt>
                <c:pt idx="216">
                  <c:v>53.540000999999997</c:v>
                </c:pt>
                <c:pt idx="217">
                  <c:v>54.91</c:v>
                </c:pt>
                <c:pt idx="218">
                  <c:v>55.209999000000003</c:v>
                </c:pt>
                <c:pt idx="219">
                  <c:v>55</c:v>
                </c:pt>
                <c:pt idx="220">
                  <c:v>54.860000999999997</c:v>
                </c:pt>
                <c:pt idx="221">
                  <c:v>56.279998999999997</c:v>
                </c:pt>
                <c:pt idx="222">
                  <c:v>57.759998000000003</c:v>
                </c:pt>
                <c:pt idx="223">
                  <c:v>57.799999</c:v>
                </c:pt>
                <c:pt idx="224">
                  <c:v>58.060001</c:v>
                </c:pt>
                <c:pt idx="225">
                  <c:v>58.650002000000001</c:v>
                </c:pt>
                <c:pt idx="226">
                  <c:v>57.73</c:v>
                </c:pt>
                <c:pt idx="227">
                  <c:v>57.540000999999997</c:v>
                </c:pt>
                <c:pt idx="228">
                  <c:v>57.77</c:v>
                </c:pt>
                <c:pt idx="229">
                  <c:v>58.18</c:v>
                </c:pt>
                <c:pt idx="230">
                  <c:v>58.220001000000003</c:v>
                </c:pt>
                <c:pt idx="231">
                  <c:v>58.650002000000001</c:v>
                </c:pt>
                <c:pt idx="232">
                  <c:v>58.880001</c:v>
                </c:pt>
                <c:pt idx="233">
                  <c:v>58.950001</c:v>
                </c:pt>
                <c:pt idx="234">
                  <c:v>58.779998999999997</c:v>
                </c:pt>
                <c:pt idx="235">
                  <c:v>59.209999000000003</c:v>
                </c:pt>
                <c:pt idx="236">
                  <c:v>59.299999</c:v>
                </c:pt>
                <c:pt idx="237">
                  <c:v>60.290000999999997</c:v>
                </c:pt>
                <c:pt idx="238">
                  <c:v>60.790000999999997</c:v>
                </c:pt>
                <c:pt idx="239">
                  <c:v>60.470001000000003</c:v>
                </c:pt>
                <c:pt idx="240">
                  <c:v>60.330002</c:v>
                </c:pt>
                <c:pt idx="241">
                  <c:v>60.43</c:v>
                </c:pt>
                <c:pt idx="242">
                  <c:v>60.450001</c:v>
                </c:pt>
                <c:pt idx="243">
                  <c:v>60.540000999999997</c:v>
                </c:pt>
                <c:pt idx="244">
                  <c:v>60.900002000000001</c:v>
                </c:pt>
                <c:pt idx="245">
                  <c:v>61.389999000000003</c:v>
                </c:pt>
                <c:pt idx="246">
                  <c:v>60.900002000000001</c:v>
                </c:pt>
                <c:pt idx="247">
                  <c:v>61</c:v>
                </c:pt>
                <c:pt idx="248">
                  <c:v>60.75</c:v>
                </c:pt>
                <c:pt idx="249">
                  <c:v>60.450001</c:v>
                </c:pt>
                <c:pt idx="250">
                  <c:v>59.959999000000003</c:v>
                </c:pt>
                <c:pt idx="251">
                  <c:v>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3-42CC-89C1-7A522BC1F7D1}"/>
            </c:ext>
          </c:extLst>
        </c:ser>
        <c:ser>
          <c:idx val="1"/>
          <c:order val="1"/>
          <c:tx>
            <c:strRef>
              <c:f>'Part 1(KO)'!$AZ$1</c:f>
              <c:strCache>
                <c:ptCount val="1"/>
                <c:pt idx="0">
                  <c:v>Forecast  α = 0.15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1(KO)'!$AZ$2:$AZ$254</c:f>
              <c:numCache>
                <c:formatCode>General</c:formatCode>
                <c:ptCount val="253"/>
                <c:pt idx="0" formatCode="0.00">
                  <c:v>48.529998999999997</c:v>
                </c:pt>
                <c:pt idx="1">
                  <c:v>48.53</c:v>
                </c:pt>
                <c:pt idx="2">
                  <c:v>48.62</c:v>
                </c:pt>
                <c:pt idx="3">
                  <c:v>48.55</c:v>
                </c:pt>
                <c:pt idx="4">
                  <c:v>48.54</c:v>
                </c:pt>
                <c:pt idx="5">
                  <c:v>48.6</c:v>
                </c:pt>
                <c:pt idx="6">
                  <c:v>48.63</c:v>
                </c:pt>
                <c:pt idx="7">
                  <c:v>48.69</c:v>
                </c:pt>
                <c:pt idx="8">
                  <c:v>48.83</c:v>
                </c:pt>
                <c:pt idx="9">
                  <c:v>48.99</c:v>
                </c:pt>
                <c:pt idx="10">
                  <c:v>49.1</c:v>
                </c:pt>
                <c:pt idx="11">
                  <c:v>49.17</c:v>
                </c:pt>
                <c:pt idx="12">
                  <c:v>49.34</c:v>
                </c:pt>
                <c:pt idx="13">
                  <c:v>49.54</c:v>
                </c:pt>
                <c:pt idx="14">
                  <c:v>49.65</c:v>
                </c:pt>
                <c:pt idx="15">
                  <c:v>49.72</c:v>
                </c:pt>
                <c:pt idx="16">
                  <c:v>49.88</c:v>
                </c:pt>
                <c:pt idx="17">
                  <c:v>49.91</c:v>
                </c:pt>
                <c:pt idx="18">
                  <c:v>50.02</c:v>
                </c:pt>
                <c:pt idx="19">
                  <c:v>50.1</c:v>
                </c:pt>
                <c:pt idx="20">
                  <c:v>50.19</c:v>
                </c:pt>
                <c:pt idx="21">
                  <c:v>50.19</c:v>
                </c:pt>
                <c:pt idx="22">
                  <c:v>50.01</c:v>
                </c:pt>
                <c:pt idx="23">
                  <c:v>49.99</c:v>
                </c:pt>
                <c:pt idx="24">
                  <c:v>50.01</c:v>
                </c:pt>
                <c:pt idx="25">
                  <c:v>50.01</c:v>
                </c:pt>
                <c:pt idx="26">
                  <c:v>50</c:v>
                </c:pt>
                <c:pt idx="27">
                  <c:v>50.12</c:v>
                </c:pt>
                <c:pt idx="28">
                  <c:v>50.35</c:v>
                </c:pt>
                <c:pt idx="29">
                  <c:v>50.43</c:v>
                </c:pt>
                <c:pt idx="30">
                  <c:v>50.58</c:v>
                </c:pt>
                <c:pt idx="31">
                  <c:v>50.63</c:v>
                </c:pt>
                <c:pt idx="32">
                  <c:v>50.59</c:v>
                </c:pt>
                <c:pt idx="33">
                  <c:v>50.66</c:v>
                </c:pt>
                <c:pt idx="34">
                  <c:v>50.74</c:v>
                </c:pt>
                <c:pt idx="35">
                  <c:v>50.82</c:v>
                </c:pt>
                <c:pt idx="36">
                  <c:v>50.78</c:v>
                </c:pt>
                <c:pt idx="37">
                  <c:v>50.78</c:v>
                </c:pt>
                <c:pt idx="38">
                  <c:v>50.81</c:v>
                </c:pt>
                <c:pt idx="39">
                  <c:v>50.9</c:v>
                </c:pt>
                <c:pt idx="40">
                  <c:v>50.99</c:v>
                </c:pt>
                <c:pt idx="41">
                  <c:v>51.14</c:v>
                </c:pt>
                <c:pt idx="42">
                  <c:v>51.43</c:v>
                </c:pt>
                <c:pt idx="43">
                  <c:v>51.79</c:v>
                </c:pt>
                <c:pt idx="44">
                  <c:v>51.99</c:v>
                </c:pt>
                <c:pt idx="45">
                  <c:v>52.1</c:v>
                </c:pt>
                <c:pt idx="46">
                  <c:v>52.16</c:v>
                </c:pt>
                <c:pt idx="47">
                  <c:v>52.26</c:v>
                </c:pt>
                <c:pt idx="48">
                  <c:v>52.4</c:v>
                </c:pt>
                <c:pt idx="49">
                  <c:v>52.53</c:v>
                </c:pt>
                <c:pt idx="50">
                  <c:v>52.62</c:v>
                </c:pt>
                <c:pt idx="51">
                  <c:v>52.7</c:v>
                </c:pt>
                <c:pt idx="52">
                  <c:v>52.8</c:v>
                </c:pt>
                <c:pt idx="53">
                  <c:v>52.84</c:v>
                </c:pt>
                <c:pt idx="54">
                  <c:v>52.88</c:v>
                </c:pt>
                <c:pt idx="55">
                  <c:v>52.95</c:v>
                </c:pt>
                <c:pt idx="56">
                  <c:v>53.06</c:v>
                </c:pt>
                <c:pt idx="57">
                  <c:v>53.2</c:v>
                </c:pt>
                <c:pt idx="58">
                  <c:v>53.35</c:v>
                </c:pt>
                <c:pt idx="59">
                  <c:v>53.54</c:v>
                </c:pt>
                <c:pt idx="60">
                  <c:v>53.67</c:v>
                </c:pt>
                <c:pt idx="61">
                  <c:v>53.79</c:v>
                </c:pt>
                <c:pt idx="62">
                  <c:v>53.77</c:v>
                </c:pt>
                <c:pt idx="63">
                  <c:v>53.74</c:v>
                </c:pt>
                <c:pt idx="64">
                  <c:v>53.72</c:v>
                </c:pt>
                <c:pt idx="65">
                  <c:v>53.8</c:v>
                </c:pt>
                <c:pt idx="66">
                  <c:v>53.83</c:v>
                </c:pt>
                <c:pt idx="67">
                  <c:v>53.93</c:v>
                </c:pt>
                <c:pt idx="68">
                  <c:v>53.96</c:v>
                </c:pt>
                <c:pt idx="69">
                  <c:v>53.97</c:v>
                </c:pt>
                <c:pt idx="70">
                  <c:v>54.06</c:v>
                </c:pt>
                <c:pt idx="71">
                  <c:v>54.13</c:v>
                </c:pt>
                <c:pt idx="72">
                  <c:v>54.25</c:v>
                </c:pt>
                <c:pt idx="73">
                  <c:v>54.26</c:v>
                </c:pt>
                <c:pt idx="74">
                  <c:v>54.23</c:v>
                </c:pt>
                <c:pt idx="75">
                  <c:v>54.27</c:v>
                </c:pt>
                <c:pt idx="76">
                  <c:v>54.34</c:v>
                </c:pt>
                <c:pt idx="77">
                  <c:v>54.38</c:v>
                </c:pt>
                <c:pt idx="78">
                  <c:v>54.37</c:v>
                </c:pt>
                <c:pt idx="79">
                  <c:v>54.34</c:v>
                </c:pt>
                <c:pt idx="80">
                  <c:v>54.39</c:v>
                </c:pt>
                <c:pt idx="81">
                  <c:v>54.42</c:v>
                </c:pt>
                <c:pt idx="82">
                  <c:v>54.48</c:v>
                </c:pt>
                <c:pt idx="83">
                  <c:v>54.53</c:v>
                </c:pt>
                <c:pt idx="84">
                  <c:v>54.6</c:v>
                </c:pt>
                <c:pt idx="85">
                  <c:v>54.73</c:v>
                </c:pt>
                <c:pt idx="86">
                  <c:v>54.81</c:v>
                </c:pt>
                <c:pt idx="87">
                  <c:v>54.88</c:v>
                </c:pt>
                <c:pt idx="88">
                  <c:v>54.97</c:v>
                </c:pt>
                <c:pt idx="89">
                  <c:v>55.07</c:v>
                </c:pt>
                <c:pt idx="90">
                  <c:v>55.25</c:v>
                </c:pt>
                <c:pt idx="91">
                  <c:v>55.37</c:v>
                </c:pt>
                <c:pt idx="92">
                  <c:v>55.41</c:v>
                </c:pt>
                <c:pt idx="93">
                  <c:v>55.42</c:v>
                </c:pt>
                <c:pt idx="94">
                  <c:v>55.49</c:v>
                </c:pt>
                <c:pt idx="95">
                  <c:v>55.59</c:v>
                </c:pt>
                <c:pt idx="96">
                  <c:v>55.58</c:v>
                </c:pt>
                <c:pt idx="97">
                  <c:v>55.55</c:v>
                </c:pt>
                <c:pt idx="98">
                  <c:v>55.42</c:v>
                </c:pt>
                <c:pt idx="99">
                  <c:v>55.35</c:v>
                </c:pt>
                <c:pt idx="100">
                  <c:v>55.11</c:v>
                </c:pt>
                <c:pt idx="101">
                  <c:v>55</c:v>
                </c:pt>
                <c:pt idx="102">
                  <c:v>54.93</c:v>
                </c:pt>
                <c:pt idx="103">
                  <c:v>54.81</c:v>
                </c:pt>
                <c:pt idx="104">
                  <c:v>54.75</c:v>
                </c:pt>
                <c:pt idx="105">
                  <c:v>54.69</c:v>
                </c:pt>
                <c:pt idx="106">
                  <c:v>54.63</c:v>
                </c:pt>
                <c:pt idx="107">
                  <c:v>54.51</c:v>
                </c:pt>
                <c:pt idx="108">
                  <c:v>54.45</c:v>
                </c:pt>
                <c:pt idx="109">
                  <c:v>54.38</c:v>
                </c:pt>
                <c:pt idx="110">
                  <c:v>54.35</c:v>
                </c:pt>
                <c:pt idx="111">
                  <c:v>54.28</c:v>
                </c:pt>
                <c:pt idx="112">
                  <c:v>54.29</c:v>
                </c:pt>
                <c:pt idx="113">
                  <c:v>54.27</c:v>
                </c:pt>
                <c:pt idx="114">
                  <c:v>54.3</c:v>
                </c:pt>
                <c:pt idx="115">
                  <c:v>54.33</c:v>
                </c:pt>
                <c:pt idx="116">
                  <c:v>54.43</c:v>
                </c:pt>
                <c:pt idx="117">
                  <c:v>54.7</c:v>
                </c:pt>
                <c:pt idx="118">
                  <c:v>54.96</c:v>
                </c:pt>
                <c:pt idx="119">
                  <c:v>55.18</c:v>
                </c:pt>
                <c:pt idx="120">
                  <c:v>55.26</c:v>
                </c:pt>
                <c:pt idx="121">
                  <c:v>55.35</c:v>
                </c:pt>
                <c:pt idx="122">
                  <c:v>55.53</c:v>
                </c:pt>
                <c:pt idx="123">
                  <c:v>55.67</c:v>
                </c:pt>
                <c:pt idx="124">
                  <c:v>55.87</c:v>
                </c:pt>
                <c:pt idx="125">
                  <c:v>56.05</c:v>
                </c:pt>
                <c:pt idx="126">
                  <c:v>56.23</c:v>
                </c:pt>
                <c:pt idx="127">
                  <c:v>56.31</c:v>
                </c:pt>
                <c:pt idx="128">
                  <c:v>56.42</c:v>
                </c:pt>
                <c:pt idx="129">
                  <c:v>56.51</c:v>
                </c:pt>
                <c:pt idx="130">
                  <c:v>56.57</c:v>
                </c:pt>
                <c:pt idx="131">
                  <c:v>56.62</c:v>
                </c:pt>
                <c:pt idx="132">
                  <c:v>56.54</c:v>
                </c:pt>
                <c:pt idx="133">
                  <c:v>56.53</c:v>
                </c:pt>
                <c:pt idx="134">
                  <c:v>56.55</c:v>
                </c:pt>
                <c:pt idx="135">
                  <c:v>56.57</c:v>
                </c:pt>
                <c:pt idx="136">
                  <c:v>56.6</c:v>
                </c:pt>
                <c:pt idx="137">
                  <c:v>56.62</c:v>
                </c:pt>
                <c:pt idx="138">
                  <c:v>56.65</c:v>
                </c:pt>
                <c:pt idx="139">
                  <c:v>56.74</c:v>
                </c:pt>
                <c:pt idx="140">
                  <c:v>56.85</c:v>
                </c:pt>
                <c:pt idx="141">
                  <c:v>56.91</c:v>
                </c:pt>
                <c:pt idx="142">
                  <c:v>56.85</c:v>
                </c:pt>
                <c:pt idx="143">
                  <c:v>56.85</c:v>
                </c:pt>
                <c:pt idx="144">
                  <c:v>56.82</c:v>
                </c:pt>
                <c:pt idx="145">
                  <c:v>56.76</c:v>
                </c:pt>
                <c:pt idx="146">
                  <c:v>56.65</c:v>
                </c:pt>
                <c:pt idx="147">
                  <c:v>56.56</c:v>
                </c:pt>
                <c:pt idx="148">
                  <c:v>56.41</c:v>
                </c:pt>
                <c:pt idx="149">
                  <c:v>56.3</c:v>
                </c:pt>
                <c:pt idx="150">
                  <c:v>56.28</c:v>
                </c:pt>
                <c:pt idx="151">
                  <c:v>56.28</c:v>
                </c:pt>
                <c:pt idx="152">
                  <c:v>56.34</c:v>
                </c:pt>
                <c:pt idx="153">
                  <c:v>56.4</c:v>
                </c:pt>
                <c:pt idx="154">
                  <c:v>56.45</c:v>
                </c:pt>
                <c:pt idx="155">
                  <c:v>56.33</c:v>
                </c:pt>
                <c:pt idx="156">
                  <c:v>56.34</c:v>
                </c:pt>
                <c:pt idx="157">
                  <c:v>56.27</c:v>
                </c:pt>
                <c:pt idx="158">
                  <c:v>56.17</c:v>
                </c:pt>
                <c:pt idx="159">
                  <c:v>56.16</c:v>
                </c:pt>
                <c:pt idx="160">
                  <c:v>56.09</c:v>
                </c:pt>
                <c:pt idx="161">
                  <c:v>56.06</c:v>
                </c:pt>
                <c:pt idx="162">
                  <c:v>55.95</c:v>
                </c:pt>
                <c:pt idx="163">
                  <c:v>55.72</c:v>
                </c:pt>
                <c:pt idx="164">
                  <c:v>55.47</c:v>
                </c:pt>
                <c:pt idx="165">
                  <c:v>55.26</c:v>
                </c:pt>
                <c:pt idx="166">
                  <c:v>55.09</c:v>
                </c:pt>
                <c:pt idx="167">
                  <c:v>54.93</c:v>
                </c:pt>
                <c:pt idx="168">
                  <c:v>54.77</c:v>
                </c:pt>
                <c:pt idx="169">
                  <c:v>54.6</c:v>
                </c:pt>
                <c:pt idx="170">
                  <c:v>54.31</c:v>
                </c:pt>
                <c:pt idx="171">
                  <c:v>54.11</c:v>
                </c:pt>
                <c:pt idx="172">
                  <c:v>53.86</c:v>
                </c:pt>
                <c:pt idx="173">
                  <c:v>53.73</c:v>
                </c:pt>
                <c:pt idx="174">
                  <c:v>53.62</c:v>
                </c:pt>
                <c:pt idx="175">
                  <c:v>53.54</c:v>
                </c:pt>
                <c:pt idx="176">
                  <c:v>53.57</c:v>
                </c:pt>
                <c:pt idx="177">
                  <c:v>53.62</c:v>
                </c:pt>
                <c:pt idx="178">
                  <c:v>53.69</c:v>
                </c:pt>
                <c:pt idx="179">
                  <c:v>53.77</c:v>
                </c:pt>
                <c:pt idx="180">
                  <c:v>53.84</c:v>
                </c:pt>
                <c:pt idx="181">
                  <c:v>53.9</c:v>
                </c:pt>
                <c:pt idx="182">
                  <c:v>54.01</c:v>
                </c:pt>
                <c:pt idx="183">
                  <c:v>54.08</c:v>
                </c:pt>
                <c:pt idx="184">
                  <c:v>54.06</c:v>
                </c:pt>
                <c:pt idx="185">
                  <c:v>54.07</c:v>
                </c:pt>
                <c:pt idx="186">
                  <c:v>54.15</c:v>
                </c:pt>
                <c:pt idx="187">
                  <c:v>54.18</c:v>
                </c:pt>
                <c:pt idx="188">
                  <c:v>54.22</c:v>
                </c:pt>
                <c:pt idx="189">
                  <c:v>54.22</c:v>
                </c:pt>
                <c:pt idx="190">
                  <c:v>54.26</c:v>
                </c:pt>
                <c:pt idx="191">
                  <c:v>54.45</c:v>
                </c:pt>
                <c:pt idx="192">
                  <c:v>54.69</c:v>
                </c:pt>
                <c:pt idx="193">
                  <c:v>54.94</c:v>
                </c:pt>
                <c:pt idx="194">
                  <c:v>55.12</c:v>
                </c:pt>
                <c:pt idx="195">
                  <c:v>55.27</c:v>
                </c:pt>
                <c:pt idx="196">
                  <c:v>55.42</c:v>
                </c:pt>
                <c:pt idx="197">
                  <c:v>55.6</c:v>
                </c:pt>
                <c:pt idx="198">
                  <c:v>55.79</c:v>
                </c:pt>
                <c:pt idx="199">
                  <c:v>55.87</c:v>
                </c:pt>
                <c:pt idx="200">
                  <c:v>55.96</c:v>
                </c:pt>
                <c:pt idx="201">
                  <c:v>56.07</c:v>
                </c:pt>
                <c:pt idx="202">
                  <c:v>56.17</c:v>
                </c:pt>
                <c:pt idx="203">
                  <c:v>56.24</c:v>
                </c:pt>
                <c:pt idx="204">
                  <c:v>56.3</c:v>
                </c:pt>
                <c:pt idx="205">
                  <c:v>56.29</c:v>
                </c:pt>
                <c:pt idx="206">
                  <c:v>56.23</c:v>
                </c:pt>
                <c:pt idx="207">
                  <c:v>56.11</c:v>
                </c:pt>
                <c:pt idx="208">
                  <c:v>55.96</c:v>
                </c:pt>
                <c:pt idx="209">
                  <c:v>55.89</c:v>
                </c:pt>
                <c:pt idx="210">
                  <c:v>55.89</c:v>
                </c:pt>
                <c:pt idx="211">
                  <c:v>55.82</c:v>
                </c:pt>
                <c:pt idx="212">
                  <c:v>55.51</c:v>
                </c:pt>
                <c:pt idx="213">
                  <c:v>55.37</c:v>
                </c:pt>
                <c:pt idx="214">
                  <c:v>54.93</c:v>
                </c:pt>
                <c:pt idx="215">
                  <c:v>54.54</c:v>
                </c:pt>
                <c:pt idx="216">
                  <c:v>54.32</c:v>
                </c:pt>
                <c:pt idx="217">
                  <c:v>54.2</c:v>
                </c:pt>
                <c:pt idx="218">
                  <c:v>54.31</c:v>
                </c:pt>
                <c:pt idx="219">
                  <c:v>54.44</c:v>
                </c:pt>
                <c:pt idx="220">
                  <c:v>54.52</c:v>
                </c:pt>
                <c:pt idx="221">
                  <c:v>54.57</c:v>
                </c:pt>
                <c:pt idx="222">
                  <c:v>54.83</c:v>
                </c:pt>
                <c:pt idx="223">
                  <c:v>55.27</c:v>
                </c:pt>
                <c:pt idx="224">
                  <c:v>55.65</c:v>
                </c:pt>
                <c:pt idx="225">
                  <c:v>56.01</c:v>
                </c:pt>
                <c:pt idx="226">
                  <c:v>56.41</c:v>
                </c:pt>
                <c:pt idx="227">
                  <c:v>56.61</c:v>
                </c:pt>
                <c:pt idx="228">
                  <c:v>56.75</c:v>
                </c:pt>
                <c:pt idx="229">
                  <c:v>56.9</c:v>
                </c:pt>
                <c:pt idx="230">
                  <c:v>57.09</c:v>
                </c:pt>
                <c:pt idx="231">
                  <c:v>57.26</c:v>
                </c:pt>
                <c:pt idx="232">
                  <c:v>57.47</c:v>
                </c:pt>
                <c:pt idx="233">
                  <c:v>57.68</c:v>
                </c:pt>
                <c:pt idx="234">
                  <c:v>57.87</c:v>
                </c:pt>
                <c:pt idx="235">
                  <c:v>58.01</c:v>
                </c:pt>
                <c:pt idx="236">
                  <c:v>58.19</c:v>
                </c:pt>
                <c:pt idx="237">
                  <c:v>58.36</c:v>
                </c:pt>
                <c:pt idx="238">
                  <c:v>58.65</c:v>
                </c:pt>
                <c:pt idx="239">
                  <c:v>58.97</c:v>
                </c:pt>
                <c:pt idx="240">
                  <c:v>59.2</c:v>
                </c:pt>
                <c:pt idx="241">
                  <c:v>59.37</c:v>
                </c:pt>
                <c:pt idx="242">
                  <c:v>59.53</c:v>
                </c:pt>
                <c:pt idx="243">
                  <c:v>59.67</c:v>
                </c:pt>
                <c:pt idx="244">
                  <c:v>59.8</c:v>
                </c:pt>
                <c:pt idx="245">
                  <c:v>59.97</c:v>
                </c:pt>
                <c:pt idx="246">
                  <c:v>60.18</c:v>
                </c:pt>
                <c:pt idx="247">
                  <c:v>60.29</c:v>
                </c:pt>
                <c:pt idx="248">
                  <c:v>60.4</c:v>
                </c:pt>
                <c:pt idx="249">
                  <c:v>60.45</c:v>
                </c:pt>
                <c:pt idx="250">
                  <c:v>60.45</c:v>
                </c:pt>
                <c:pt idx="251">
                  <c:v>60.38</c:v>
                </c:pt>
                <c:pt idx="252">
                  <c:v>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3-42CC-89C1-7A522BC1F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935968"/>
        <c:axId val="1711938048"/>
      </c:lineChart>
      <c:catAx>
        <c:axId val="171193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38048"/>
        <c:crosses val="autoZero"/>
        <c:auto val="1"/>
        <c:lblAlgn val="ctr"/>
        <c:lblOffset val="100"/>
        <c:noMultiLvlLbl val="0"/>
      </c:catAx>
      <c:valAx>
        <c:axId val="17119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3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2</xdr:row>
      <xdr:rowOff>152400</xdr:rowOff>
    </xdr:from>
    <xdr:to>
      <xdr:col>9</xdr:col>
      <xdr:colOff>723900</xdr:colOff>
      <xdr:row>17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26602D-5C94-4535-BA32-BE565A760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3</xdr:row>
      <xdr:rowOff>0</xdr:rowOff>
    </xdr:from>
    <xdr:to>
      <xdr:col>49</xdr:col>
      <xdr:colOff>381000</xdr:colOff>
      <xdr:row>16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683F7D-B4E4-4A64-A671-83DADE43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3</xdr:row>
      <xdr:rowOff>0</xdr:rowOff>
    </xdr:from>
    <xdr:to>
      <xdr:col>43</xdr:col>
      <xdr:colOff>381000</xdr:colOff>
      <xdr:row>16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ABDE32-455E-4EBC-83B4-DFED37A71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3810</xdr:colOff>
      <xdr:row>18</xdr:row>
      <xdr:rowOff>7620</xdr:rowOff>
    </xdr:from>
    <xdr:to>
      <xdr:col>43</xdr:col>
      <xdr:colOff>384810</xdr:colOff>
      <xdr:row>31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6F51D2-1C1D-425B-9E9F-74AD27ABD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3810</xdr:colOff>
      <xdr:row>18</xdr:row>
      <xdr:rowOff>7620</xdr:rowOff>
    </xdr:from>
    <xdr:to>
      <xdr:col>49</xdr:col>
      <xdr:colOff>384810</xdr:colOff>
      <xdr:row>31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24115A-B712-4793-8CA2-48463E48E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27</xdr:row>
      <xdr:rowOff>0</xdr:rowOff>
    </xdr:from>
    <xdr:to>
      <xdr:col>11</xdr:col>
      <xdr:colOff>114300</xdr:colOff>
      <xdr:row>44</xdr:row>
      <xdr:rowOff>53340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238A44E-C423-4C63-9399-43C898E0B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</xdr:row>
      <xdr:rowOff>7620</xdr:rowOff>
    </xdr:from>
    <xdr:to>
      <xdr:col>11</xdr:col>
      <xdr:colOff>403860</xdr:colOff>
      <xdr:row>17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ECB483-B7E2-46BD-8A71-8121E5C33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</xdr:colOff>
      <xdr:row>39</xdr:row>
      <xdr:rowOff>53340</xdr:rowOff>
    </xdr:from>
    <xdr:to>
      <xdr:col>12</xdr:col>
      <xdr:colOff>182880</xdr:colOff>
      <xdr:row>53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3063E6-D0F8-4EBA-8A80-C38EF468A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83820</xdr:colOff>
      <xdr:row>3</xdr:row>
      <xdr:rowOff>15240</xdr:rowOff>
    </xdr:from>
    <xdr:to>
      <xdr:col>43</xdr:col>
      <xdr:colOff>632460</xdr:colOff>
      <xdr:row>16</xdr:row>
      <xdr:rowOff>182880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83ED5B-1E62-4062-B970-308A76A77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41910</xdr:colOff>
      <xdr:row>3</xdr:row>
      <xdr:rowOff>38100</xdr:rowOff>
    </xdr:from>
    <xdr:to>
      <xdr:col>50</xdr:col>
      <xdr:colOff>220980</xdr:colOff>
      <xdr:row>17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EA4979-D51B-48BB-BA4C-093F05F3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57150</xdr:colOff>
      <xdr:row>18</xdr:row>
      <xdr:rowOff>15240</xdr:rowOff>
    </xdr:from>
    <xdr:to>
      <xdr:col>43</xdr:col>
      <xdr:colOff>605790</xdr:colOff>
      <xdr:row>31</xdr:row>
      <xdr:rowOff>182880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EA620A-9DF9-4CB1-AAB0-4B61C7D04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41910</xdr:colOff>
      <xdr:row>18</xdr:row>
      <xdr:rowOff>38100</xdr:rowOff>
    </xdr:from>
    <xdr:to>
      <xdr:col>50</xdr:col>
      <xdr:colOff>590550</xdr:colOff>
      <xdr:row>32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70E417D-1864-4FA9-A6C6-9C0532074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258"/>
  <sheetViews>
    <sheetView workbookViewId="0">
      <selection activeCell="E15" sqref="E15"/>
    </sheetView>
  </sheetViews>
  <sheetFormatPr defaultColWidth="11" defaultRowHeight="15.6" x14ac:dyDescent="0.3"/>
  <cols>
    <col min="1" max="1" width="10.3984375" style="1" bestFit="1" customWidth="1"/>
    <col min="2" max="2" width="6" style="1" bestFit="1" customWidth="1"/>
    <col min="3" max="3" width="16.09765625" style="1" bestFit="1" customWidth="1"/>
    <col min="4" max="4" width="10.8984375" style="1" bestFit="1" customWidth="1"/>
    <col min="5" max="5" width="14.59765625" style="1" bestFit="1" customWidth="1"/>
    <col min="6" max="6" width="10.59765625" style="1" bestFit="1" customWidth="1"/>
  </cols>
  <sheetData>
    <row r="1" spans="1:6" x14ac:dyDescent="0.3">
      <c r="A1" s="1" t="s">
        <v>0</v>
      </c>
      <c r="B1" s="1" t="s">
        <v>1</v>
      </c>
      <c r="C1" t="s">
        <v>3</v>
      </c>
      <c r="D1" t="s">
        <v>2</v>
      </c>
      <c r="E1" t="s">
        <v>5</v>
      </c>
      <c r="F1" t="s">
        <v>4</v>
      </c>
    </row>
    <row r="2" spans="1:6" x14ac:dyDescent="0.3">
      <c r="A2" s="4">
        <v>44223</v>
      </c>
      <c r="B2" s="2">
        <v>1</v>
      </c>
      <c r="C2">
        <v>356.39001500000001</v>
      </c>
      <c r="D2">
        <v>3120800</v>
      </c>
      <c r="E2">
        <v>48.529998999999997</v>
      </c>
      <c r="F2">
        <v>21242400</v>
      </c>
    </row>
    <row r="3" spans="1:6" x14ac:dyDescent="0.3">
      <c r="A3" s="4">
        <v>44224</v>
      </c>
      <c r="B3" s="2">
        <v>2</v>
      </c>
      <c r="C3">
        <v>357.05999800000001</v>
      </c>
      <c r="D3">
        <v>2251100</v>
      </c>
      <c r="E3">
        <v>49.150002000000001</v>
      </c>
      <c r="F3">
        <v>17498900</v>
      </c>
    </row>
    <row r="4" spans="1:6" x14ac:dyDescent="0.3">
      <c r="A4" s="4">
        <v>44225</v>
      </c>
      <c r="B4" s="2">
        <v>3</v>
      </c>
      <c r="C4">
        <v>352.42999300000002</v>
      </c>
      <c r="D4">
        <v>2598700</v>
      </c>
      <c r="E4">
        <v>48.150002000000001</v>
      </c>
      <c r="F4">
        <v>18670300</v>
      </c>
    </row>
    <row r="5" spans="1:6" x14ac:dyDescent="0.3">
      <c r="A5" s="4">
        <v>44228</v>
      </c>
      <c r="B5" s="2">
        <v>4</v>
      </c>
      <c r="C5">
        <v>350.51998900000001</v>
      </c>
      <c r="D5">
        <v>2371200</v>
      </c>
      <c r="E5">
        <v>48.48</v>
      </c>
      <c r="F5">
        <v>12183600</v>
      </c>
    </row>
    <row r="6" spans="1:6" x14ac:dyDescent="0.3">
      <c r="A6" s="4">
        <v>44229</v>
      </c>
      <c r="B6" s="2">
        <v>5</v>
      </c>
      <c r="C6">
        <v>355.57998700000002</v>
      </c>
      <c r="D6">
        <v>1905000</v>
      </c>
      <c r="E6">
        <v>48.959999000000003</v>
      </c>
      <c r="F6">
        <v>13319800</v>
      </c>
    </row>
    <row r="7" spans="1:6" x14ac:dyDescent="0.3">
      <c r="A7" s="4">
        <v>44230</v>
      </c>
      <c r="B7" s="2">
        <v>6</v>
      </c>
      <c r="C7">
        <v>355.209991</v>
      </c>
      <c r="D7">
        <v>1759800</v>
      </c>
      <c r="E7">
        <v>48.77</v>
      </c>
      <c r="F7">
        <v>12274100</v>
      </c>
    </row>
    <row r="8" spans="1:6" x14ac:dyDescent="0.3">
      <c r="A8" s="4">
        <v>44231</v>
      </c>
      <c r="B8" s="2">
        <v>7</v>
      </c>
      <c r="C8">
        <v>355.85000600000001</v>
      </c>
      <c r="D8">
        <v>3411600</v>
      </c>
      <c r="E8">
        <v>49.009998000000003</v>
      </c>
      <c r="F8">
        <v>20597400</v>
      </c>
    </row>
    <row r="9" spans="1:6" x14ac:dyDescent="0.3">
      <c r="A9" s="4">
        <v>44232</v>
      </c>
      <c r="B9" s="2">
        <v>8</v>
      </c>
      <c r="C9">
        <v>355.17001299999998</v>
      </c>
      <c r="D9">
        <v>2165600</v>
      </c>
      <c r="E9">
        <v>49.650002000000001</v>
      </c>
      <c r="F9">
        <v>12742000</v>
      </c>
    </row>
    <row r="10" spans="1:6" x14ac:dyDescent="0.3">
      <c r="A10" s="4">
        <v>44235</v>
      </c>
      <c r="B10" s="2">
        <v>9</v>
      </c>
      <c r="C10">
        <v>359.82998700000002</v>
      </c>
      <c r="D10">
        <v>2520700</v>
      </c>
      <c r="E10">
        <v>49.919998</v>
      </c>
      <c r="F10">
        <v>17833200</v>
      </c>
    </row>
    <row r="11" spans="1:6" x14ac:dyDescent="0.3">
      <c r="A11" s="4">
        <v>44236</v>
      </c>
      <c r="B11" s="2">
        <v>10</v>
      </c>
      <c r="C11">
        <v>359.55999800000001</v>
      </c>
      <c r="D11">
        <v>2154000</v>
      </c>
      <c r="E11">
        <v>49.700001</v>
      </c>
      <c r="F11">
        <v>14592900</v>
      </c>
    </row>
    <row r="12" spans="1:6" x14ac:dyDescent="0.3">
      <c r="A12" s="4">
        <v>44237</v>
      </c>
      <c r="B12" s="2">
        <v>11</v>
      </c>
      <c r="C12">
        <v>356.11999500000002</v>
      </c>
      <c r="D12">
        <v>2162400</v>
      </c>
      <c r="E12">
        <v>49.599997999999999</v>
      </c>
      <c r="F12">
        <v>22965400</v>
      </c>
    </row>
    <row r="13" spans="1:6" x14ac:dyDescent="0.3">
      <c r="A13" s="4">
        <v>44238</v>
      </c>
      <c r="B13" s="2">
        <v>12</v>
      </c>
      <c r="C13">
        <v>352.20001200000002</v>
      </c>
      <c r="D13">
        <v>2088400</v>
      </c>
      <c r="E13">
        <v>50.299999</v>
      </c>
      <c r="F13">
        <v>21928600</v>
      </c>
    </row>
    <row r="14" spans="1:6" x14ac:dyDescent="0.3">
      <c r="A14" s="4">
        <v>44239</v>
      </c>
      <c r="B14" s="2">
        <v>13</v>
      </c>
      <c r="C14">
        <v>352.75</v>
      </c>
      <c r="D14">
        <v>2096600</v>
      </c>
      <c r="E14">
        <v>50.689999</v>
      </c>
      <c r="F14">
        <v>13137100</v>
      </c>
    </row>
    <row r="15" spans="1:6" x14ac:dyDescent="0.3">
      <c r="A15" s="4">
        <v>44243</v>
      </c>
      <c r="B15" s="2">
        <v>14</v>
      </c>
      <c r="C15">
        <v>354</v>
      </c>
      <c r="D15">
        <v>1829000</v>
      </c>
      <c r="E15">
        <v>50.27</v>
      </c>
      <c r="F15">
        <v>15093400</v>
      </c>
    </row>
    <row r="16" spans="1:6" x14ac:dyDescent="0.3">
      <c r="A16" s="4">
        <v>44244</v>
      </c>
      <c r="B16" s="2">
        <v>15</v>
      </c>
      <c r="C16">
        <v>358.040009</v>
      </c>
      <c r="D16">
        <v>2143000</v>
      </c>
      <c r="E16">
        <v>50.130001</v>
      </c>
      <c r="F16">
        <v>12794300</v>
      </c>
    </row>
    <row r="17" spans="1:6" x14ac:dyDescent="0.3">
      <c r="A17" s="4">
        <v>44245</v>
      </c>
      <c r="B17" s="2">
        <v>16</v>
      </c>
      <c r="C17">
        <v>356.92001299999998</v>
      </c>
      <c r="D17">
        <v>1914900</v>
      </c>
      <c r="E17">
        <v>50.77</v>
      </c>
      <c r="F17">
        <v>12747100</v>
      </c>
    </row>
    <row r="18" spans="1:6" x14ac:dyDescent="0.3">
      <c r="A18" s="4">
        <v>44246</v>
      </c>
      <c r="B18" s="2">
        <v>17</v>
      </c>
      <c r="C18">
        <v>354.76998900000001</v>
      </c>
      <c r="D18">
        <v>1839400</v>
      </c>
      <c r="E18">
        <v>50.110000999999997</v>
      </c>
      <c r="F18">
        <v>15968800</v>
      </c>
    </row>
    <row r="19" spans="1:6" x14ac:dyDescent="0.3">
      <c r="A19" s="4">
        <v>44249</v>
      </c>
      <c r="B19" s="2">
        <v>18</v>
      </c>
      <c r="C19">
        <v>350.209991</v>
      </c>
      <c r="D19">
        <v>2215600</v>
      </c>
      <c r="E19">
        <v>50.630001</v>
      </c>
      <c r="F19">
        <v>14370900</v>
      </c>
    </row>
    <row r="20" spans="1:6" x14ac:dyDescent="0.3">
      <c r="A20" s="4">
        <v>44250</v>
      </c>
      <c r="B20" s="2">
        <v>19</v>
      </c>
      <c r="C20">
        <v>342.14999399999999</v>
      </c>
      <c r="D20">
        <v>3692600</v>
      </c>
      <c r="E20">
        <v>50.540000999999997</v>
      </c>
      <c r="F20">
        <v>16222300</v>
      </c>
    </row>
    <row r="21" spans="1:6" x14ac:dyDescent="0.3">
      <c r="A21" s="4">
        <v>44251</v>
      </c>
      <c r="B21" s="2">
        <v>20</v>
      </c>
      <c r="C21">
        <v>340.70001200000002</v>
      </c>
      <c r="D21">
        <v>3305800</v>
      </c>
      <c r="E21">
        <v>50.709999000000003</v>
      </c>
      <c r="F21">
        <v>14442000</v>
      </c>
    </row>
    <row r="22" spans="1:6" x14ac:dyDescent="0.3">
      <c r="A22" s="4">
        <v>44252</v>
      </c>
      <c r="B22" s="2">
        <v>21</v>
      </c>
      <c r="C22">
        <v>333.89999399999999</v>
      </c>
      <c r="D22">
        <v>3618100</v>
      </c>
      <c r="E22">
        <v>50.169998</v>
      </c>
      <c r="F22">
        <v>14211100</v>
      </c>
    </row>
    <row r="23" spans="1:6" x14ac:dyDescent="0.3">
      <c r="A23" s="4">
        <v>44253</v>
      </c>
      <c r="B23" s="2">
        <v>22</v>
      </c>
      <c r="C23">
        <v>331</v>
      </c>
      <c r="D23">
        <v>3362200</v>
      </c>
      <c r="E23">
        <v>48.990001999999997</v>
      </c>
      <c r="F23">
        <v>23638400</v>
      </c>
    </row>
    <row r="24" spans="1:6" x14ac:dyDescent="0.3">
      <c r="A24" s="4">
        <v>44256</v>
      </c>
      <c r="B24" s="2">
        <v>23</v>
      </c>
      <c r="C24">
        <v>331.76998900000001</v>
      </c>
      <c r="D24">
        <v>4653200</v>
      </c>
      <c r="E24">
        <v>49.900002000000001</v>
      </c>
      <c r="F24">
        <v>13901200</v>
      </c>
    </row>
    <row r="25" spans="1:6" x14ac:dyDescent="0.3">
      <c r="A25" s="4">
        <v>44257</v>
      </c>
      <c r="B25" s="2">
        <v>24</v>
      </c>
      <c r="C25">
        <v>328.459991</v>
      </c>
      <c r="D25">
        <v>4660100</v>
      </c>
      <c r="E25">
        <v>50.099997999999999</v>
      </c>
      <c r="F25">
        <v>11755100</v>
      </c>
    </row>
    <row r="26" spans="1:6" x14ac:dyDescent="0.3">
      <c r="A26" s="4">
        <v>44258</v>
      </c>
      <c r="B26" s="2">
        <v>25</v>
      </c>
      <c r="C26">
        <v>323.92001299999998</v>
      </c>
      <c r="D26">
        <v>4064200</v>
      </c>
      <c r="E26">
        <v>49.98</v>
      </c>
      <c r="F26">
        <v>15410700</v>
      </c>
    </row>
    <row r="27" spans="1:6" x14ac:dyDescent="0.3">
      <c r="A27" s="4">
        <v>44259</v>
      </c>
      <c r="B27" s="2">
        <v>26</v>
      </c>
      <c r="C27">
        <v>319.040009</v>
      </c>
      <c r="D27">
        <v>5501200</v>
      </c>
      <c r="E27">
        <v>49.939999</v>
      </c>
      <c r="F27">
        <v>22036400</v>
      </c>
    </row>
    <row r="28" spans="1:6" x14ac:dyDescent="0.3">
      <c r="A28" s="4">
        <v>44260</v>
      </c>
      <c r="B28" s="2">
        <v>27</v>
      </c>
      <c r="C28">
        <v>317.32000699999998</v>
      </c>
      <c r="D28">
        <v>8102800</v>
      </c>
      <c r="E28">
        <v>50.790000999999997</v>
      </c>
      <c r="F28">
        <v>21310800</v>
      </c>
    </row>
    <row r="29" spans="1:6" x14ac:dyDescent="0.3">
      <c r="A29" s="4">
        <v>44263</v>
      </c>
      <c r="B29" s="2">
        <v>28</v>
      </c>
      <c r="C29">
        <v>311.42001299999998</v>
      </c>
      <c r="D29">
        <v>4873500</v>
      </c>
      <c r="E29">
        <v>51.639999000000003</v>
      </c>
      <c r="F29">
        <v>25084900</v>
      </c>
    </row>
    <row r="30" spans="1:6" x14ac:dyDescent="0.3">
      <c r="A30" s="4">
        <v>44264</v>
      </c>
      <c r="B30" s="2">
        <v>29</v>
      </c>
      <c r="C30">
        <v>318.77999899999998</v>
      </c>
      <c r="D30">
        <v>5426800</v>
      </c>
      <c r="E30">
        <v>50.860000999999997</v>
      </c>
      <c r="F30">
        <v>23082700</v>
      </c>
    </row>
    <row r="31" spans="1:6" x14ac:dyDescent="0.3">
      <c r="A31" s="4">
        <v>44265</v>
      </c>
      <c r="B31" s="2">
        <v>30</v>
      </c>
      <c r="C31">
        <v>323.82998700000002</v>
      </c>
      <c r="D31">
        <v>4523500</v>
      </c>
      <c r="E31">
        <v>51.439999</v>
      </c>
      <c r="F31">
        <v>21331600</v>
      </c>
    </row>
    <row r="32" spans="1:6" x14ac:dyDescent="0.3">
      <c r="A32" s="4">
        <v>44266</v>
      </c>
      <c r="B32" s="2">
        <v>31</v>
      </c>
      <c r="C32">
        <v>328.64999399999999</v>
      </c>
      <c r="D32">
        <v>4338900</v>
      </c>
      <c r="E32">
        <v>50.880001</v>
      </c>
      <c r="F32">
        <v>17417700</v>
      </c>
    </row>
    <row r="33" spans="1:6" x14ac:dyDescent="0.3">
      <c r="A33" s="4">
        <v>44267</v>
      </c>
      <c r="B33" s="2">
        <v>32</v>
      </c>
      <c r="C33">
        <v>331.14001500000001</v>
      </c>
      <c r="D33">
        <v>3182100</v>
      </c>
      <c r="E33">
        <v>50.360000999999997</v>
      </c>
      <c r="F33">
        <v>17598600</v>
      </c>
    </row>
    <row r="34" spans="1:6" x14ac:dyDescent="0.3">
      <c r="A34" s="4">
        <v>44270</v>
      </c>
      <c r="B34" s="2">
        <v>33</v>
      </c>
      <c r="C34">
        <v>330.51001000000002</v>
      </c>
      <c r="D34">
        <v>3243000</v>
      </c>
      <c r="E34">
        <v>51.029998999999997</v>
      </c>
      <c r="F34">
        <v>13411900</v>
      </c>
    </row>
    <row r="35" spans="1:6" x14ac:dyDescent="0.3">
      <c r="A35" s="4">
        <v>44271</v>
      </c>
      <c r="B35" s="2">
        <v>34</v>
      </c>
      <c r="C35">
        <v>327.25</v>
      </c>
      <c r="D35">
        <v>3066700</v>
      </c>
      <c r="E35">
        <v>51.220001000000003</v>
      </c>
      <c r="F35">
        <v>14214200</v>
      </c>
    </row>
    <row r="36" spans="1:6" x14ac:dyDescent="0.3">
      <c r="A36" s="4">
        <v>44272</v>
      </c>
      <c r="B36" s="2">
        <v>35</v>
      </c>
      <c r="C36">
        <v>329.19000199999999</v>
      </c>
      <c r="D36">
        <v>2672400</v>
      </c>
      <c r="E36">
        <v>51.240001999999997</v>
      </c>
      <c r="F36">
        <v>17502700</v>
      </c>
    </row>
    <row r="37" spans="1:6" x14ac:dyDescent="0.3">
      <c r="A37" s="4">
        <v>44273</v>
      </c>
      <c r="B37" s="2">
        <v>36</v>
      </c>
      <c r="C37">
        <v>322.98001099999999</v>
      </c>
      <c r="D37">
        <v>2736900</v>
      </c>
      <c r="E37">
        <v>50.57</v>
      </c>
      <c r="F37">
        <v>18007300</v>
      </c>
    </row>
    <row r="38" spans="1:6" x14ac:dyDescent="0.3">
      <c r="A38" s="4">
        <v>44274</v>
      </c>
      <c r="B38" s="2">
        <v>37</v>
      </c>
      <c r="C38">
        <v>328.91000400000001</v>
      </c>
      <c r="D38">
        <v>4859300</v>
      </c>
      <c r="E38">
        <v>50.810001</v>
      </c>
      <c r="F38">
        <v>67845700</v>
      </c>
    </row>
    <row r="39" spans="1:6" x14ac:dyDescent="0.3">
      <c r="A39" s="4">
        <v>44277</v>
      </c>
      <c r="B39" s="2">
        <v>38</v>
      </c>
      <c r="C39">
        <v>334.48998999999998</v>
      </c>
      <c r="D39">
        <v>4064900</v>
      </c>
      <c r="E39">
        <v>51</v>
      </c>
      <c r="F39">
        <v>17911400</v>
      </c>
    </row>
    <row r="40" spans="1:6" x14ac:dyDescent="0.3">
      <c r="A40" s="4">
        <v>44278</v>
      </c>
      <c r="B40" s="2">
        <v>39</v>
      </c>
      <c r="C40">
        <v>340.33999599999999</v>
      </c>
      <c r="D40">
        <v>3641200</v>
      </c>
      <c r="E40">
        <v>51.389999000000003</v>
      </c>
      <c r="F40">
        <v>16936700</v>
      </c>
    </row>
    <row r="41" spans="1:6" x14ac:dyDescent="0.3">
      <c r="A41" s="4">
        <v>44279</v>
      </c>
      <c r="B41" s="2">
        <v>40</v>
      </c>
      <c r="C41">
        <v>338.040009</v>
      </c>
      <c r="D41">
        <v>3006400</v>
      </c>
      <c r="E41">
        <v>51.52</v>
      </c>
      <c r="F41">
        <v>14997400</v>
      </c>
    </row>
    <row r="42" spans="1:6" x14ac:dyDescent="0.3">
      <c r="A42" s="4">
        <v>44280</v>
      </c>
      <c r="B42" s="2">
        <v>41</v>
      </c>
      <c r="C42">
        <v>346.33999599999999</v>
      </c>
      <c r="D42">
        <v>4307100</v>
      </c>
      <c r="E42">
        <v>52.02</v>
      </c>
      <c r="F42">
        <v>17091900</v>
      </c>
    </row>
    <row r="43" spans="1:6" x14ac:dyDescent="0.3">
      <c r="A43" s="4">
        <v>44281</v>
      </c>
      <c r="B43" s="2">
        <v>42</v>
      </c>
      <c r="C43">
        <v>352.01998900000001</v>
      </c>
      <c r="D43">
        <v>3061200</v>
      </c>
      <c r="E43">
        <v>53.040000999999997</v>
      </c>
      <c r="F43">
        <v>17126700</v>
      </c>
    </row>
    <row r="44" spans="1:6" x14ac:dyDescent="0.3">
      <c r="A44" s="4">
        <v>44284</v>
      </c>
      <c r="B44" s="2">
        <v>43</v>
      </c>
      <c r="C44">
        <v>356.14999399999999</v>
      </c>
      <c r="D44">
        <v>3012000</v>
      </c>
      <c r="E44">
        <v>53.849997999999999</v>
      </c>
      <c r="F44">
        <v>17514100</v>
      </c>
    </row>
    <row r="45" spans="1:6" x14ac:dyDescent="0.3">
      <c r="A45" s="4">
        <v>44285</v>
      </c>
      <c r="B45" s="2">
        <v>44</v>
      </c>
      <c r="C45">
        <v>349.75</v>
      </c>
      <c r="D45">
        <v>2602400</v>
      </c>
      <c r="E45">
        <v>53.150002000000001</v>
      </c>
      <c r="F45">
        <v>14871800</v>
      </c>
    </row>
    <row r="46" spans="1:6" x14ac:dyDescent="0.3">
      <c r="A46" s="4">
        <v>44286</v>
      </c>
      <c r="B46" s="2">
        <v>45</v>
      </c>
      <c r="C46">
        <v>352.48001099999999</v>
      </c>
      <c r="D46">
        <v>2832200</v>
      </c>
      <c r="E46">
        <v>52.709999000000003</v>
      </c>
      <c r="F46">
        <v>15826500</v>
      </c>
    </row>
    <row r="47" spans="1:6" x14ac:dyDescent="0.3">
      <c r="A47" s="4">
        <v>44287</v>
      </c>
      <c r="B47" s="2">
        <v>46</v>
      </c>
      <c r="C47">
        <v>354.94000199999999</v>
      </c>
      <c r="D47">
        <v>2938600</v>
      </c>
      <c r="E47">
        <v>52.509998000000003</v>
      </c>
      <c r="F47">
        <v>15834700</v>
      </c>
    </row>
    <row r="48" spans="1:6" x14ac:dyDescent="0.3">
      <c r="A48" s="4">
        <v>44291</v>
      </c>
      <c r="B48" s="2">
        <v>47</v>
      </c>
      <c r="C48">
        <v>360.82000699999998</v>
      </c>
      <c r="D48">
        <v>2705700</v>
      </c>
      <c r="E48">
        <v>52.810001</v>
      </c>
      <c r="F48">
        <v>16368700</v>
      </c>
    </row>
    <row r="49" spans="1:6" x14ac:dyDescent="0.3">
      <c r="A49" s="4">
        <v>44292</v>
      </c>
      <c r="B49" s="2">
        <v>48</v>
      </c>
      <c r="C49">
        <v>360.11999500000002</v>
      </c>
      <c r="D49">
        <v>2142000</v>
      </c>
      <c r="E49">
        <v>53.189999</v>
      </c>
      <c r="F49">
        <v>15614300</v>
      </c>
    </row>
    <row r="50" spans="1:6" x14ac:dyDescent="0.3">
      <c r="A50" s="4">
        <v>44293</v>
      </c>
      <c r="B50" s="2">
        <v>49</v>
      </c>
      <c r="C50">
        <v>358.80999800000001</v>
      </c>
      <c r="D50">
        <v>1808400</v>
      </c>
      <c r="E50">
        <v>53.279998999999997</v>
      </c>
      <c r="F50">
        <v>10062700</v>
      </c>
    </row>
    <row r="51" spans="1:6" x14ac:dyDescent="0.3">
      <c r="A51" s="4">
        <v>44294</v>
      </c>
      <c r="B51" s="2">
        <v>50</v>
      </c>
      <c r="C51">
        <v>361.22000100000002</v>
      </c>
      <c r="D51">
        <v>2839200</v>
      </c>
      <c r="E51">
        <v>53.119999</v>
      </c>
      <c r="F51">
        <v>9695600</v>
      </c>
    </row>
    <row r="52" spans="1:6" x14ac:dyDescent="0.3">
      <c r="A52" s="4">
        <v>44295</v>
      </c>
      <c r="B52" s="2">
        <v>51</v>
      </c>
      <c r="C52">
        <v>363.209991</v>
      </c>
      <c r="D52">
        <v>1610800</v>
      </c>
      <c r="E52">
        <v>53.18</v>
      </c>
      <c r="F52">
        <v>10828200</v>
      </c>
    </row>
    <row r="53" spans="1:6" x14ac:dyDescent="0.3">
      <c r="A53" s="4">
        <v>44298</v>
      </c>
      <c r="B53" s="2">
        <v>52</v>
      </c>
      <c r="C53">
        <v>364.80999800000001</v>
      </c>
      <c r="D53">
        <v>1836600</v>
      </c>
      <c r="E53">
        <v>53.349997999999999</v>
      </c>
      <c r="F53">
        <v>8565300</v>
      </c>
    </row>
    <row r="54" spans="1:6" x14ac:dyDescent="0.3">
      <c r="A54" s="4">
        <v>44299</v>
      </c>
      <c r="B54" s="2">
        <v>53</v>
      </c>
      <c r="C54">
        <v>365.209991</v>
      </c>
      <c r="D54">
        <v>1796400</v>
      </c>
      <c r="E54">
        <v>53.09</v>
      </c>
      <c r="F54">
        <v>11071700</v>
      </c>
    </row>
    <row r="55" spans="1:6" x14ac:dyDescent="0.3">
      <c r="A55" s="4">
        <v>44300</v>
      </c>
      <c r="B55" s="2">
        <v>54</v>
      </c>
      <c r="C55">
        <v>363.17001299999998</v>
      </c>
      <c r="D55">
        <v>1509400</v>
      </c>
      <c r="E55">
        <v>53.080002</v>
      </c>
      <c r="F55">
        <v>9787600</v>
      </c>
    </row>
    <row r="56" spans="1:6" x14ac:dyDescent="0.3">
      <c r="A56" s="4">
        <v>44301</v>
      </c>
      <c r="B56" s="2">
        <v>55</v>
      </c>
      <c r="C56">
        <v>368.79998799999998</v>
      </c>
      <c r="D56">
        <v>1850100</v>
      </c>
      <c r="E56">
        <v>53.330002</v>
      </c>
      <c r="F56">
        <v>13078100</v>
      </c>
    </row>
    <row r="57" spans="1:6" x14ac:dyDescent="0.3">
      <c r="A57" s="4">
        <v>44302</v>
      </c>
      <c r="B57" s="2">
        <v>56</v>
      </c>
      <c r="C57">
        <v>370.72000100000002</v>
      </c>
      <c r="D57">
        <v>2249200</v>
      </c>
      <c r="E57">
        <v>53.68</v>
      </c>
      <c r="F57">
        <v>17974100</v>
      </c>
    </row>
    <row r="58" spans="1:6" x14ac:dyDescent="0.3">
      <c r="A58" s="4">
        <v>44305</v>
      </c>
      <c r="B58" s="2">
        <v>57</v>
      </c>
      <c r="C58">
        <v>369.54998799999998</v>
      </c>
      <c r="D58">
        <v>1560000</v>
      </c>
      <c r="E58">
        <v>54</v>
      </c>
      <c r="F58">
        <v>19352900</v>
      </c>
    </row>
    <row r="59" spans="1:6" x14ac:dyDescent="0.3">
      <c r="A59" s="4">
        <v>44306</v>
      </c>
      <c r="B59" s="2">
        <v>58</v>
      </c>
      <c r="C59">
        <v>371.73001099999999</v>
      </c>
      <c r="D59">
        <v>2330700</v>
      </c>
      <c r="E59">
        <v>54.169998</v>
      </c>
      <c r="F59">
        <v>14419200</v>
      </c>
    </row>
    <row r="60" spans="1:6" x14ac:dyDescent="0.3">
      <c r="A60" s="4">
        <v>44307</v>
      </c>
      <c r="B60" s="2">
        <v>59</v>
      </c>
      <c r="C60">
        <v>374.08999599999999</v>
      </c>
      <c r="D60">
        <v>1531800</v>
      </c>
      <c r="E60">
        <v>54.610000999999997</v>
      </c>
      <c r="F60">
        <v>13866500</v>
      </c>
    </row>
    <row r="61" spans="1:6" x14ac:dyDescent="0.3">
      <c r="A61" s="4">
        <v>44308</v>
      </c>
      <c r="B61" s="2">
        <v>60</v>
      </c>
      <c r="C61">
        <v>371.26001000000002</v>
      </c>
      <c r="D61">
        <v>2138000</v>
      </c>
      <c r="E61">
        <v>54.439999</v>
      </c>
      <c r="F61">
        <v>12558900</v>
      </c>
    </row>
    <row r="62" spans="1:6" x14ac:dyDescent="0.3">
      <c r="A62" s="4">
        <v>44309</v>
      </c>
      <c r="B62" s="2">
        <v>61</v>
      </c>
      <c r="C62">
        <v>373.27999899999998</v>
      </c>
      <c r="D62">
        <v>1404500</v>
      </c>
      <c r="E62">
        <v>54.470001000000003</v>
      </c>
      <c r="F62">
        <v>9020500</v>
      </c>
    </row>
    <row r="63" spans="1:6" x14ac:dyDescent="0.3">
      <c r="A63" s="4">
        <v>44312</v>
      </c>
      <c r="B63" s="2">
        <v>62</v>
      </c>
      <c r="C63">
        <v>368.51998900000001</v>
      </c>
      <c r="D63">
        <v>2059700</v>
      </c>
      <c r="E63">
        <v>53.66</v>
      </c>
      <c r="F63">
        <v>11684600</v>
      </c>
    </row>
    <row r="64" spans="1:6" x14ac:dyDescent="0.3">
      <c r="A64" s="4">
        <v>44313</v>
      </c>
      <c r="B64" s="2">
        <v>63</v>
      </c>
      <c r="C64">
        <v>370.209991</v>
      </c>
      <c r="D64">
        <v>1875900</v>
      </c>
      <c r="E64">
        <v>53.580002</v>
      </c>
      <c r="F64">
        <v>9852400</v>
      </c>
    </row>
    <row r="65" spans="1:6" x14ac:dyDescent="0.3">
      <c r="A65" s="4">
        <v>44314</v>
      </c>
      <c r="B65" s="2">
        <v>64</v>
      </c>
      <c r="C65">
        <v>369.58999599999999</v>
      </c>
      <c r="D65">
        <v>1305600</v>
      </c>
      <c r="E65">
        <v>53.59</v>
      </c>
      <c r="F65">
        <v>10868100</v>
      </c>
    </row>
    <row r="66" spans="1:6" x14ac:dyDescent="0.3">
      <c r="A66" s="4">
        <v>44315</v>
      </c>
      <c r="B66" s="2">
        <v>65</v>
      </c>
      <c r="C66">
        <v>373.540009</v>
      </c>
      <c r="D66">
        <v>1848300</v>
      </c>
      <c r="E66">
        <v>54.259998000000003</v>
      </c>
      <c r="F66">
        <v>15391000</v>
      </c>
    </row>
    <row r="67" spans="1:6" x14ac:dyDescent="0.3">
      <c r="A67" s="4">
        <v>44316</v>
      </c>
      <c r="B67" s="2">
        <v>66</v>
      </c>
      <c r="C67">
        <v>372.08999599999999</v>
      </c>
      <c r="D67">
        <v>2118900</v>
      </c>
      <c r="E67">
        <v>53.98</v>
      </c>
      <c r="F67">
        <v>14912600</v>
      </c>
    </row>
    <row r="68" spans="1:6" x14ac:dyDescent="0.3">
      <c r="A68" s="4">
        <v>44319</v>
      </c>
      <c r="B68" s="2">
        <v>67</v>
      </c>
      <c r="C68">
        <v>379.32000699999998</v>
      </c>
      <c r="D68">
        <v>2685800</v>
      </c>
      <c r="E68">
        <v>54.48</v>
      </c>
      <c r="F68">
        <v>10417900</v>
      </c>
    </row>
    <row r="69" spans="1:6" x14ac:dyDescent="0.3">
      <c r="A69" s="4">
        <v>44320</v>
      </c>
      <c r="B69" s="2">
        <v>68</v>
      </c>
      <c r="C69">
        <v>375.290009</v>
      </c>
      <c r="D69">
        <v>2133800</v>
      </c>
      <c r="E69">
        <v>54.139999000000003</v>
      </c>
      <c r="F69">
        <v>14151000</v>
      </c>
    </row>
    <row r="70" spans="1:6" x14ac:dyDescent="0.3">
      <c r="A70" s="4">
        <v>44321</v>
      </c>
      <c r="B70" s="2">
        <v>69</v>
      </c>
      <c r="C70">
        <v>372.5</v>
      </c>
      <c r="D70">
        <v>1905300</v>
      </c>
      <c r="E70">
        <v>54</v>
      </c>
      <c r="F70">
        <v>9665900</v>
      </c>
    </row>
    <row r="71" spans="1:6" x14ac:dyDescent="0.3">
      <c r="A71" s="4">
        <v>44322</v>
      </c>
      <c r="B71" s="2">
        <v>70</v>
      </c>
      <c r="C71">
        <v>382.76001000000002</v>
      </c>
      <c r="D71">
        <v>2641400</v>
      </c>
      <c r="E71">
        <v>54.540000999999997</v>
      </c>
      <c r="F71">
        <v>11572700</v>
      </c>
    </row>
    <row r="72" spans="1:6" x14ac:dyDescent="0.3">
      <c r="A72" s="4">
        <v>44323</v>
      </c>
      <c r="B72" s="2">
        <v>71</v>
      </c>
      <c r="C72">
        <v>384.32000699999998</v>
      </c>
      <c r="D72">
        <v>1817100</v>
      </c>
      <c r="E72">
        <v>54.509998000000003</v>
      </c>
      <c r="F72">
        <v>10637500</v>
      </c>
    </row>
    <row r="73" spans="1:6" x14ac:dyDescent="0.3">
      <c r="A73" s="4">
        <v>44326</v>
      </c>
      <c r="B73" s="2">
        <v>72</v>
      </c>
      <c r="C73">
        <v>381.48001099999999</v>
      </c>
      <c r="D73">
        <v>1998700</v>
      </c>
      <c r="E73">
        <v>54.91</v>
      </c>
      <c r="F73">
        <v>15545800</v>
      </c>
    </row>
    <row r="74" spans="1:6" x14ac:dyDescent="0.3">
      <c r="A74" s="4">
        <v>44327</v>
      </c>
      <c r="B74" s="2">
        <v>73</v>
      </c>
      <c r="C74">
        <v>378.17999300000002</v>
      </c>
      <c r="D74">
        <v>1859700</v>
      </c>
      <c r="E74">
        <v>54.32</v>
      </c>
      <c r="F74">
        <v>12986700</v>
      </c>
    </row>
    <row r="75" spans="1:6" x14ac:dyDescent="0.3">
      <c r="A75" s="4">
        <v>44328</v>
      </c>
      <c r="B75" s="2">
        <v>74</v>
      </c>
      <c r="C75">
        <v>372.20001200000002</v>
      </c>
      <c r="D75">
        <v>2344600</v>
      </c>
      <c r="E75">
        <v>54.040000999999997</v>
      </c>
      <c r="F75">
        <v>15836500</v>
      </c>
    </row>
    <row r="76" spans="1:6" x14ac:dyDescent="0.3">
      <c r="A76" s="4">
        <v>44329</v>
      </c>
      <c r="B76" s="2">
        <v>75</v>
      </c>
      <c r="C76">
        <v>379.52999899999998</v>
      </c>
      <c r="D76">
        <v>2023100</v>
      </c>
      <c r="E76">
        <v>54.509998000000003</v>
      </c>
      <c r="F76">
        <v>15475800</v>
      </c>
    </row>
    <row r="77" spans="1:6" x14ac:dyDescent="0.3">
      <c r="A77" s="4">
        <v>44330</v>
      </c>
      <c r="B77" s="2">
        <v>76</v>
      </c>
      <c r="C77">
        <v>384.42001299999998</v>
      </c>
      <c r="D77">
        <v>1876100</v>
      </c>
      <c r="E77">
        <v>54.73</v>
      </c>
      <c r="F77">
        <v>11725300</v>
      </c>
    </row>
    <row r="78" spans="1:6" x14ac:dyDescent="0.3">
      <c r="A78" s="4">
        <v>44333</v>
      </c>
      <c r="B78" s="2">
        <v>77</v>
      </c>
      <c r="C78">
        <v>383.959991</v>
      </c>
      <c r="D78">
        <v>1830800</v>
      </c>
      <c r="E78">
        <v>54.639999000000003</v>
      </c>
      <c r="F78">
        <v>12119800</v>
      </c>
    </row>
    <row r="79" spans="1:6" x14ac:dyDescent="0.3">
      <c r="A79" s="4">
        <v>44334</v>
      </c>
      <c r="B79" s="2">
        <v>78</v>
      </c>
      <c r="C79">
        <v>382.80999800000001</v>
      </c>
      <c r="D79">
        <v>1698200</v>
      </c>
      <c r="E79">
        <v>54.34</v>
      </c>
      <c r="F79">
        <v>13232500</v>
      </c>
    </row>
    <row r="80" spans="1:6" x14ac:dyDescent="0.3">
      <c r="A80" s="4">
        <v>44335</v>
      </c>
      <c r="B80" s="2">
        <v>79</v>
      </c>
      <c r="C80">
        <v>379.66000400000001</v>
      </c>
      <c r="D80">
        <v>1725000</v>
      </c>
      <c r="E80">
        <v>54.169998</v>
      </c>
      <c r="F80">
        <v>15126100</v>
      </c>
    </row>
    <row r="81" spans="1:6" x14ac:dyDescent="0.3">
      <c r="A81" s="4">
        <v>44336</v>
      </c>
      <c r="B81" s="2">
        <v>80</v>
      </c>
      <c r="C81">
        <v>383.57998700000002</v>
      </c>
      <c r="D81">
        <v>1427300</v>
      </c>
      <c r="E81">
        <v>54.650002000000001</v>
      </c>
      <c r="F81">
        <v>10948400</v>
      </c>
    </row>
    <row r="82" spans="1:6" x14ac:dyDescent="0.3">
      <c r="A82" s="4">
        <v>44337</v>
      </c>
      <c r="B82" s="2">
        <v>81</v>
      </c>
      <c r="C82">
        <v>380.72000100000002</v>
      </c>
      <c r="D82">
        <v>1706600</v>
      </c>
      <c r="E82">
        <v>54.619999</v>
      </c>
      <c r="F82">
        <v>16033200</v>
      </c>
    </row>
    <row r="83" spans="1:6" x14ac:dyDescent="0.3">
      <c r="A83" s="4">
        <v>44340</v>
      </c>
      <c r="B83" s="2">
        <v>82</v>
      </c>
      <c r="C83">
        <v>383.45001200000002</v>
      </c>
      <c r="D83">
        <v>1657000</v>
      </c>
      <c r="E83">
        <v>54.799999</v>
      </c>
      <c r="F83">
        <v>10326100</v>
      </c>
    </row>
    <row r="84" spans="1:6" x14ac:dyDescent="0.3">
      <c r="A84" s="4">
        <v>44341</v>
      </c>
      <c r="B84" s="2">
        <v>83</v>
      </c>
      <c r="C84">
        <v>385.38000499999998</v>
      </c>
      <c r="D84">
        <v>1379700</v>
      </c>
      <c r="E84">
        <v>54.790000999999997</v>
      </c>
      <c r="F84">
        <v>11916500</v>
      </c>
    </row>
    <row r="85" spans="1:6" x14ac:dyDescent="0.3">
      <c r="A85" s="4">
        <v>44342</v>
      </c>
      <c r="B85" s="2">
        <v>84</v>
      </c>
      <c r="C85">
        <v>385.61999500000002</v>
      </c>
      <c r="D85">
        <v>1648000</v>
      </c>
      <c r="E85">
        <v>55.029998999999997</v>
      </c>
      <c r="F85">
        <v>16064300</v>
      </c>
    </row>
    <row r="86" spans="1:6" x14ac:dyDescent="0.3">
      <c r="A86" s="4">
        <v>44343</v>
      </c>
      <c r="B86" s="2">
        <v>85</v>
      </c>
      <c r="C86">
        <v>387.5</v>
      </c>
      <c r="D86">
        <v>4452000</v>
      </c>
      <c r="E86">
        <v>55.490001999999997</v>
      </c>
      <c r="F86">
        <v>59109600</v>
      </c>
    </row>
    <row r="87" spans="1:6" x14ac:dyDescent="0.3">
      <c r="A87" s="4">
        <v>44344</v>
      </c>
      <c r="B87" s="2">
        <v>86</v>
      </c>
      <c r="C87">
        <v>378.26998900000001</v>
      </c>
      <c r="D87">
        <v>4681200</v>
      </c>
      <c r="E87">
        <v>55.290000999999997</v>
      </c>
      <c r="F87">
        <v>17011600</v>
      </c>
    </row>
    <row r="88" spans="1:6" x14ac:dyDescent="0.3">
      <c r="A88" s="4">
        <v>44348</v>
      </c>
      <c r="B88" s="2">
        <v>87</v>
      </c>
      <c r="C88">
        <v>378.23001099999999</v>
      </c>
      <c r="D88">
        <v>2117800</v>
      </c>
      <c r="E88">
        <v>55.279998999999997</v>
      </c>
      <c r="F88">
        <v>13304000</v>
      </c>
    </row>
    <row r="89" spans="1:6" x14ac:dyDescent="0.3">
      <c r="A89" s="4">
        <v>44349</v>
      </c>
      <c r="B89" s="2">
        <v>88</v>
      </c>
      <c r="C89">
        <v>380.58999599999999</v>
      </c>
      <c r="D89">
        <v>1881000</v>
      </c>
      <c r="E89">
        <v>55.5</v>
      </c>
      <c r="F89">
        <v>11328500</v>
      </c>
    </row>
    <row r="90" spans="1:6" x14ac:dyDescent="0.3">
      <c r="A90" s="4">
        <v>44350</v>
      </c>
      <c r="B90" s="2">
        <v>89</v>
      </c>
      <c r="C90">
        <v>383.86999500000002</v>
      </c>
      <c r="D90">
        <v>1780300</v>
      </c>
      <c r="E90">
        <v>55.639999000000003</v>
      </c>
      <c r="F90">
        <v>17364300</v>
      </c>
    </row>
    <row r="91" spans="1:6" x14ac:dyDescent="0.3">
      <c r="A91" s="4">
        <v>44351</v>
      </c>
      <c r="B91" s="2">
        <v>90</v>
      </c>
      <c r="C91">
        <v>387.51998900000001</v>
      </c>
      <c r="D91">
        <v>1765900</v>
      </c>
      <c r="E91">
        <v>56.240001999999997</v>
      </c>
      <c r="F91">
        <v>18935100</v>
      </c>
    </row>
    <row r="92" spans="1:6" x14ac:dyDescent="0.3">
      <c r="A92" s="4">
        <v>44354</v>
      </c>
      <c r="B92" s="2">
        <v>91</v>
      </c>
      <c r="C92">
        <v>380.39999399999999</v>
      </c>
      <c r="D92">
        <v>2515800</v>
      </c>
      <c r="E92">
        <v>56.040000999999997</v>
      </c>
      <c r="F92">
        <v>14010800</v>
      </c>
    </row>
    <row r="93" spans="1:6" x14ac:dyDescent="0.3">
      <c r="A93" s="4">
        <v>44355</v>
      </c>
      <c r="B93" s="2">
        <v>92</v>
      </c>
      <c r="C93">
        <v>379.70001200000002</v>
      </c>
      <c r="D93">
        <v>1553800</v>
      </c>
      <c r="E93">
        <v>55.650002000000001</v>
      </c>
      <c r="F93">
        <v>10968300</v>
      </c>
    </row>
    <row r="94" spans="1:6" x14ac:dyDescent="0.3">
      <c r="A94" s="4">
        <v>44356</v>
      </c>
      <c r="B94" s="2">
        <v>93</v>
      </c>
      <c r="C94">
        <v>379.959991</v>
      </c>
      <c r="D94">
        <v>1398900</v>
      </c>
      <c r="E94">
        <v>55.48</v>
      </c>
      <c r="F94">
        <v>9838800</v>
      </c>
    </row>
    <row r="95" spans="1:6" x14ac:dyDescent="0.3">
      <c r="A95" s="4">
        <v>44357</v>
      </c>
      <c r="B95" s="2">
        <v>94</v>
      </c>
      <c r="C95">
        <v>383.01001000000002</v>
      </c>
      <c r="D95">
        <v>1404000</v>
      </c>
      <c r="E95">
        <v>55.91</v>
      </c>
      <c r="F95">
        <v>12444400</v>
      </c>
    </row>
    <row r="96" spans="1:6" x14ac:dyDescent="0.3">
      <c r="A96" s="4">
        <v>44358</v>
      </c>
      <c r="B96" s="2">
        <v>95</v>
      </c>
      <c r="C96">
        <v>381.82998700000002</v>
      </c>
      <c r="D96">
        <v>1404200</v>
      </c>
      <c r="E96">
        <v>56.16</v>
      </c>
      <c r="F96">
        <v>11825800</v>
      </c>
    </row>
    <row r="97" spans="1:6" x14ac:dyDescent="0.3">
      <c r="A97" s="4">
        <v>44361</v>
      </c>
      <c r="B97" s="2">
        <v>96</v>
      </c>
      <c r="C97">
        <v>383.76001000000002</v>
      </c>
      <c r="D97">
        <v>1652600</v>
      </c>
      <c r="E97">
        <v>55.549999</v>
      </c>
      <c r="F97">
        <v>9710800</v>
      </c>
    </row>
    <row r="98" spans="1:6" x14ac:dyDescent="0.3">
      <c r="A98" s="4">
        <v>44362</v>
      </c>
      <c r="B98" s="2">
        <v>97</v>
      </c>
      <c r="C98">
        <v>383.91000400000001</v>
      </c>
      <c r="D98">
        <v>1252000</v>
      </c>
      <c r="E98">
        <v>55.41</v>
      </c>
      <c r="F98">
        <v>11154200</v>
      </c>
    </row>
    <row r="99" spans="1:6" x14ac:dyDescent="0.3">
      <c r="A99" s="4">
        <v>44363</v>
      </c>
      <c r="B99" s="2">
        <v>98</v>
      </c>
      <c r="C99">
        <v>379.41000400000001</v>
      </c>
      <c r="D99">
        <v>1801700</v>
      </c>
      <c r="E99">
        <v>54.669998</v>
      </c>
      <c r="F99">
        <v>15211700</v>
      </c>
    </row>
    <row r="100" spans="1:6" x14ac:dyDescent="0.3">
      <c r="A100" s="4">
        <v>44364</v>
      </c>
      <c r="B100" s="2">
        <v>99</v>
      </c>
      <c r="C100">
        <v>384.75</v>
      </c>
      <c r="D100">
        <v>1686500</v>
      </c>
      <c r="E100">
        <v>54.950001</v>
      </c>
      <c r="F100">
        <v>10658400</v>
      </c>
    </row>
    <row r="101" spans="1:6" x14ac:dyDescent="0.3">
      <c r="A101" s="4">
        <v>44365</v>
      </c>
      <c r="B101" s="2">
        <v>100</v>
      </c>
      <c r="C101">
        <v>380.88000499999998</v>
      </c>
      <c r="D101">
        <v>3415700</v>
      </c>
      <c r="E101">
        <v>53.77</v>
      </c>
      <c r="F101">
        <v>31445600</v>
      </c>
    </row>
    <row r="102" spans="1:6" x14ac:dyDescent="0.3">
      <c r="A102" s="4">
        <v>44368</v>
      </c>
      <c r="B102" s="2">
        <v>101</v>
      </c>
      <c r="C102">
        <v>386.79998799999998</v>
      </c>
      <c r="D102">
        <v>1631600</v>
      </c>
      <c r="E102">
        <v>54.360000999999997</v>
      </c>
      <c r="F102">
        <v>14404300</v>
      </c>
    </row>
    <row r="103" spans="1:6" x14ac:dyDescent="0.3">
      <c r="A103" s="4">
        <v>44369</v>
      </c>
      <c r="B103" s="2">
        <v>102</v>
      </c>
      <c r="C103">
        <v>392.17999300000002</v>
      </c>
      <c r="D103">
        <v>1934800</v>
      </c>
      <c r="E103">
        <v>54.560001</v>
      </c>
      <c r="F103">
        <v>13072800</v>
      </c>
    </row>
    <row r="104" spans="1:6" x14ac:dyDescent="0.3">
      <c r="A104" s="4">
        <v>44370</v>
      </c>
      <c r="B104" s="2">
        <v>103</v>
      </c>
      <c r="C104">
        <v>391.97000100000002</v>
      </c>
      <c r="D104">
        <v>1538000</v>
      </c>
      <c r="E104">
        <v>54.119999</v>
      </c>
      <c r="F104">
        <v>12339200</v>
      </c>
    </row>
    <row r="105" spans="1:6" x14ac:dyDescent="0.3">
      <c r="A105" s="4">
        <v>44371</v>
      </c>
      <c r="B105" s="2">
        <v>104</v>
      </c>
      <c r="C105">
        <v>392.07000699999998</v>
      </c>
      <c r="D105">
        <v>1487300</v>
      </c>
      <c r="E105">
        <v>54.389999000000003</v>
      </c>
      <c r="F105">
        <v>11488400</v>
      </c>
    </row>
    <row r="106" spans="1:6" x14ac:dyDescent="0.3">
      <c r="A106" s="4">
        <v>44372</v>
      </c>
      <c r="B106" s="2">
        <v>105</v>
      </c>
      <c r="C106">
        <v>394.51001000000002</v>
      </c>
      <c r="D106">
        <v>2056100</v>
      </c>
      <c r="E106">
        <v>54.32</v>
      </c>
      <c r="F106">
        <v>18880300</v>
      </c>
    </row>
    <row r="107" spans="1:6" x14ac:dyDescent="0.3">
      <c r="A107" s="4">
        <v>44375</v>
      </c>
      <c r="B107" s="2">
        <v>106</v>
      </c>
      <c r="C107">
        <v>396.540009</v>
      </c>
      <c r="D107">
        <v>1645500</v>
      </c>
      <c r="E107">
        <v>54.259998000000003</v>
      </c>
      <c r="F107">
        <v>10556900</v>
      </c>
    </row>
    <row r="108" spans="1:6" x14ac:dyDescent="0.3">
      <c r="A108" s="4">
        <v>44376</v>
      </c>
      <c r="B108" s="2">
        <v>107</v>
      </c>
      <c r="C108">
        <v>398.790009</v>
      </c>
      <c r="D108">
        <v>1523600</v>
      </c>
      <c r="E108">
        <v>53.860000999999997</v>
      </c>
      <c r="F108">
        <v>12300900</v>
      </c>
    </row>
    <row r="109" spans="1:6" x14ac:dyDescent="0.3">
      <c r="A109" s="4">
        <v>44377</v>
      </c>
      <c r="B109" s="2">
        <v>108</v>
      </c>
      <c r="C109">
        <v>395.67001299999998</v>
      </c>
      <c r="D109">
        <v>2031700</v>
      </c>
      <c r="E109">
        <v>54.110000999999997</v>
      </c>
      <c r="F109">
        <v>14614200</v>
      </c>
    </row>
    <row r="110" spans="1:6" x14ac:dyDescent="0.3">
      <c r="A110" s="4">
        <v>44378</v>
      </c>
      <c r="B110" s="2">
        <v>109</v>
      </c>
      <c r="C110">
        <v>394.52999899999998</v>
      </c>
      <c r="D110">
        <v>1523400</v>
      </c>
      <c r="E110">
        <v>53.959999000000003</v>
      </c>
      <c r="F110">
        <v>13214700</v>
      </c>
    </row>
    <row r="111" spans="1:6" x14ac:dyDescent="0.3">
      <c r="A111" s="4">
        <v>44379</v>
      </c>
      <c r="B111" s="2">
        <v>110</v>
      </c>
      <c r="C111">
        <v>398.94000199999999</v>
      </c>
      <c r="D111">
        <v>1676600</v>
      </c>
      <c r="E111">
        <v>54.18</v>
      </c>
      <c r="F111">
        <v>10604600</v>
      </c>
    </row>
    <row r="112" spans="1:6" x14ac:dyDescent="0.3">
      <c r="A112" s="4">
        <v>44383</v>
      </c>
      <c r="B112" s="2">
        <v>111</v>
      </c>
      <c r="C112">
        <v>398.85998499999999</v>
      </c>
      <c r="D112">
        <v>2113100</v>
      </c>
      <c r="E112">
        <v>53.880001</v>
      </c>
      <c r="F112">
        <v>15278200</v>
      </c>
    </row>
    <row r="113" spans="1:6" x14ac:dyDescent="0.3">
      <c r="A113" s="4">
        <v>44384</v>
      </c>
      <c r="B113" s="2">
        <v>112</v>
      </c>
      <c r="C113">
        <v>404.67999300000002</v>
      </c>
      <c r="D113">
        <v>2308600</v>
      </c>
      <c r="E113">
        <v>54.32</v>
      </c>
      <c r="F113">
        <v>14377700</v>
      </c>
    </row>
    <row r="114" spans="1:6" x14ac:dyDescent="0.3">
      <c r="A114" s="4">
        <v>44385</v>
      </c>
      <c r="B114" s="2">
        <v>113</v>
      </c>
      <c r="C114">
        <v>407.14999399999999</v>
      </c>
      <c r="D114">
        <v>2235500</v>
      </c>
      <c r="E114">
        <v>54.130001</v>
      </c>
      <c r="F114">
        <v>11943900</v>
      </c>
    </row>
    <row r="115" spans="1:6" x14ac:dyDescent="0.3">
      <c r="A115" s="4">
        <v>44386</v>
      </c>
      <c r="B115" s="2">
        <v>114</v>
      </c>
      <c r="C115">
        <v>412.36999500000002</v>
      </c>
      <c r="D115">
        <v>2304200</v>
      </c>
      <c r="E115">
        <v>54.459999000000003</v>
      </c>
      <c r="F115">
        <v>10847000</v>
      </c>
    </row>
    <row r="116" spans="1:6" x14ac:dyDescent="0.3">
      <c r="A116" s="4">
        <v>44389</v>
      </c>
      <c r="B116" s="2">
        <v>115</v>
      </c>
      <c r="C116">
        <v>407.88000499999998</v>
      </c>
      <c r="D116">
        <v>2491300</v>
      </c>
      <c r="E116">
        <v>54.48</v>
      </c>
      <c r="F116">
        <v>15107600</v>
      </c>
    </row>
    <row r="117" spans="1:6" x14ac:dyDescent="0.3">
      <c r="A117" s="4">
        <v>44390</v>
      </c>
      <c r="B117" s="2">
        <v>116</v>
      </c>
      <c r="C117">
        <v>407.05999800000001</v>
      </c>
      <c r="D117">
        <v>1540300</v>
      </c>
      <c r="E117">
        <v>55.02</v>
      </c>
      <c r="F117">
        <v>15170800</v>
      </c>
    </row>
    <row r="118" spans="1:6" x14ac:dyDescent="0.3">
      <c r="A118" s="4">
        <v>44391</v>
      </c>
      <c r="B118" s="2">
        <v>117</v>
      </c>
      <c r="C118">
        <v>409.95001200000002</v>
      </c>
      <c r="D118">
        <v>1265800</v>
      </c>
      <c r="E118">
        <v>56.259998000000003</v>
      </c>
      <c r="F118">
        <v>22002700</v>
      </c>
    </row>
    <row r="119" spans="1:6" x14ac:dyDescent="0.3">
      <c r="A119" s="4">
        <v>44392</v>
      </c>
      <c r="B119" s="2">
        <v>118</v>
      </c>
      <c r="C119">
        <v>411.82000699999998</v>
      </c>
      <c r="D119">
        <v>1894100</v>
      </c>
      <c r="E119">
        <v>56.439999</v>
      </c>
      <c r="F119">
        <v>15068200</v>
      </c>
    </row>
    <row r="120" spans="1:6" x14ac:dyDescent="0.3">
      <c r="A120" s="4">
        <v>44393</v>
      </c>
      <c r="B120" s="2">
        <v>119</v>
      </c>
      <c r="C120">
        <v>410.36999500000002</v>
      </c>
      <c r="D120">
        <v>1413900</v>
      </c>
      <c r="E120">
        <v>56.400002000000001</v>
      </c>
      <c r="F120">
        <v>14860500</v>
      </c>
    </row>
    <row r="121" spans="1:6" x14ac:dyDescent="0.3">
      <c r="A121" s="4">
        <v>44396</v>
      </c>
      <c r="B121" s="2">
        <v>120</v>
      </c>
      <c r="C121">
        <v>414.14999399999999</v>
      </c>
      <c r="D121">
        <v>2293100</v>
      </c>
      <c r="E121">
        <v>55.73</v>
      </c>
      <c r="F121">
        <v>19527000</v>
      </c>
    </row>
    <row r="122" spans="1:6" x14ac:dyDescent="0.3">
      <c r="A122" s="4">
        <v>44397</v>
      </c>
      <c r="B122" s="2">
        <v>121</v>
      </c>
      <c r="C122">
        <v>416.23998999999998</v>
      </c>
      <c r="D122">
        <v>2045400</v>
      </c>
      <c r="E122">
        <v>55.830002</v>
      </c>
      <c r="F122">
        <v>16257900</v>
      </c>
    </row>
    <row r="123" spans="1:6" x14ac:dyDescent="0.3">
      <c r="A123" s="4">
        <v>44398</v>
      </c>
      <c r="B123" s="2">
        <v>122</v>
      </c>
      <c r="C123">
        <v>415.01001000000002</v>
      </c>
      <c r="D123">
        <v>1480000</v>
      </c>
      <c r="E123">
        <v>56.549999</v>
      </c>
      <c r="F123">
        <v>20918200</v>
      </c>
    </row>
    <row r="124" spans="1:6" x14ac:dyDescent="0.3">
      <c r="A124" s="4">
        <v>44399</v>
      </c>
      <c r="B124" s="2">
        <v>123</v>
      </c>
      <c r="C124">
        <v>417.540009</v>
      </c>
      <c r="D124">
        <v>1339200</v>
      </c>
      <c r="E124">
        <v>56.470001000000003</v>
      </c>
      <c r="F124">
        <v>13402700</v>
      </c>
    </row>
    <row r="125" spans="1:6" x14ac:dyDescent="0.3">
      <c r="A125" s="4">
        <v>44400</v>
      </c>
      <c r="B125" s="2">
        <v>124</v>
      </c>
      <c r="C125">
        <v>423.42999300000002</v>
      </c>
      <c r="D125">
        <v>1344500</v>
      </c>
      <c r="E125">
        <v>57.009998000000003</v>
      </c>
      <c r="F125">
        <v>12144000</v>
      </c>
    </row>
    <row r="126" spans="1:6" x14ac:dyDescent="0.3">
      <c r="A126" s="4">
        <v>44403</v>
      </c>
      <c r="B126" s="2">
        <v>125</v>
      </c>
      <c r="C126">
        <v>423.23001099999999</v>
      </c>
      <c r="D126">
        <v>1220000</v>
      </c>
      <c r="E126">
        <v>57.060001</v>
      </c>
      <c r="F126">
        <v>8681100</v>
      </c>
    </row>
    <row r="127" spans="1:6" x14ac:dyDescent="0.3">
      <c r="A127" s="4">
        <v>44404</v>
      </c>
      <c r="B127" s="2">
        <v>126</v>
      </c>
      <c r="C127">
        <v>424.33999599999999</v>
      </c>
      <c r="D127">
        <v>1666500</v>
      </c>
      <c r="E127">
        <v>57.259998000000003</v>
      </c>
      <c r="F127">
        <v>12794400</v>
      </c>
    </row>
    <row r="128" spans="1:6" x14ac:dyDescent="0.3">
      <c r="A128" s="4">
        <v>44405</v>
      </c>
      <c r="B128" s="2">
        <v>127</v>
      </c>
      <c r="C128">
        <v>422.22000100000002</v>
      </c>
      <c r="D128">
        <v>1362700</v>
      </c>
      <c r="E128">
        <v>56.740001999999997</v>
      </c>
      <c r="F128">
        <v>9858000</v>
      </c>
    </row>
    <row r="129" spans="1:6" x14ac:dyDescent="0.3">
      <c r="A129" s="4">
        <v>44406</v>
      </c>
      <c r="B129" s="2">
        <v>128</v>
      </c>
      <c r="C129">
        <v>425.27999899999998</v>
      </c>
      <c r="D129">
        <v>1434200</v>
      </c>
      <c r="E129">
        <v>57.049999</v>
      </c>
      <c r="F129">
        <v>9599100</v>
      </c>
    </row>
    <row r="130" spans="1:6" x14ac:dyDescent="0.3">
      <c r="A130" s="4">
        <v>44407</v>
      </c>
      <c r="B130" s="2">
        <v>129</v>
      </c>
      <c r="C130">
        <v>429.72000100000002</v>
      </c>
      <c r="D130">
        <v>2283900</v>
      </c>
      <c r="E130">
        <v>57.029998999999997</v>
      </c>
      <c r="F130">
        <v>11727000</v>
      </c>
    </row>
    <row r="131" spans="1:6" x14ac:dyDescent="0.3">
      <c r="A131" s="4">
        <v>44410</v>
      </c>
      <c r="B131" s="2">
        <v>130</v>
      </c>
      <c r="C131">
        <v>428.92001299999998</v>
      </c>
      <c r="D131">
        <v>1366900</v>
      </c>
      <c r="E131">
        <v>56.880001</v>
      </c>
      <c r="F131">
        <v>9778000</v>
      </c>
    </row>
    <row r="132" spans="1:6" x14ac:dyDescent="0.3">
      <c r="A132" s="4">
        <v>44411</v>
      </c>
      <c r="B132" s="2">
        <v>131</v>
      </c>
      <c r="C132">
        <v>435.07000699999998</v>
      </c>
      <c r="D132">
        <v>1448100</v>
      </c>
      <c r="E132">
        <v>56.919998</v>
      </c>
      <c r="F132">
        <v>8825500</v>
      </c>
    </row>
    <row r="133" spans="1:6" x14ac:dyDescent="0.3">
      <c r="A133" s="4">
        <v>44412</v>
      </c>
      <c r="B133" s="2">
        <v>132</v>
      </c>
      <c r="C133">
        <v>435.040009</v>
      </c>
      <c r="D133">
        <v>1280500</v>
      </c>
      <c r="E133">
        <v>56.099997999999999</v>
      </c>
      <c r="F133">
        <v>11888400</v>
      </c>
    </row>
    <row r="134" spans="1:6" x14ac:dyDescent="0.3">
      <c r="A134" s="4">
        <v>44413</v>
      </c>
      <c r="B134" s="2">
        <v>133</v>
      </c>
      <c r="C134">
        <v>443.19000199999999</v>
      </c>
      <c r="D134">
        <v>1742600</v>
      </c>
      <c r="E134">
        <v>56.5</v>
      </c>
      <c r="F134">
        <v>9806800</v>
      </c>
    </row>
    <row r="135" spans="1:6" x14ac:dyDescent="0.3">
      <c r="A135" s="4">
        <v>44414</v>
      </c>
      <c r="B135" s="2">
        <v>134</v>
      </c>
      <c r="C135">
        <v>439.63000499999998</v>
      </c>
      <c r="D135">
        <v>1789200</v>
      </c>
      <c r="E135">
        <v>56.639999000000003</v>
      </c>
      <c r="F135">
        <v>10407900</v>
      </c>
    </row>
    <row r="136" spans="1:6" x14ac:dyDescent="0.3">
      <c r="A136" s="4">
        <v>44417</v>
      </c>
      <c r="B136" s="2">
        <v>135</v>
      </c>
      <c r="C136">
        <v>440.47000100000002</v>
      </c>
      <c r="D136">
        <v>1472500</v>
      </c>
      <c r="E136">
        <v>56.650002000000001</v>
      </c>
      <c r="F136">
        <v>8859900</v>
      </c>
    </row>
    <row r="137" spans="1:6" x14ac:dyDescent="0.3">
      <c r="A137" s="4">
        <v>44418</v>
      </c>
      <c r="B137" s="2">
        <v>136</v>
      </c>
      <c r="C137">
        <v>443.02999899999998</v>
      </c>
      <c r="D137">
        <v>1893700</v>
      </c>
      <c r="E137">
        <v>56.799999</v>
      </c>
      <c r="F137">
        <v>10906900</v>
      </c>
    </row>
    <row r="138" spans="1:6" x14ac:dyDescent="0.3">
      <c r="A138" s="4">
        <v>44419</v>
      </c>
      <c r="B138" s="2">
        <v>137</v>
      </c>
      <c r="C138">
        <v>444.29998799999998</v>
      </c>
      <c r="D138">
        <v>2267500</v>
      </c>
      <c r="E138">
        <v>56.73</v>
      </c>
      <c r="F138">
        <v>8370700</v>
      </c>
    </row>
    <row r="139" spans="1:6" x14ac:dyDescent="0.3">
      <c r="A139" s="4">
        <v>44420</v>
      </c>
      <c r="B139" s="2">
        <v>138</v>
      </c>
      <c r="C139">
        <v>445.35998499999999</v>
      </c>
      <c r="D139">
        <v>1230700</v>
      </c>
      <c r="E139">
        <v>56.84</v>
      </c>
      <c r="F139">
        <v>6169200</v>
      </c>
    </row>
    <row r="140" spans="1:6" x14ac:dyDescent="0.3">
      <c r="A140" s="4">
        <v>44421</v>
      </c>
      <c r="B140" s="2">
        <v>139</v>
      </c>
      <c r="C140">
        <v>447.82000699999998</v>
      </c>
      <c r="D140">
        <v>1308500</v>
      </c>
      <c r="E140">
        <v>57.23</v>
      </c>
      <c r="F140">
        <v>7713600</v>
      </c>
    </row>
    <row r="141" spans="1:6" x14ac:dyDescent="0.3">
      <c r="A141" s="4">
        <v>44424</v>
      </c>
      <c r="B141" s="2">
        <v>140</v>
      </c>
      <c r="C141">
        <v>452.85998499999999</v>
      </c>
      <c r="D141">
        <v>1515600</v>
      </c>
      <c r="E141">
        <v>57.48</v>
      </c>
      <c r="F141">
        <v>7972000</v>
      </c>
    </row>
    <row r="142" spans="1:6" x14ac:dyDescent="0.3">
      <c r="A142" s="4">
        <v>44425</v>
      </c>
      <c r="B142" s="2">
        <v>141</v>
      </c>
      <c r="C142">
        <v>452.33999599999999</v>
      </c>
      <c r="D142">
        <v>1936700</v>
      </c>
      <c r="E142">
        <v>57.279998999999997</v>
      </c>
      <c r="F142">
        <v>10346400</v>
      </c>
    </row>
    <row r="143" spans="1:6" x14ac:dyDescent="0.3">
      <c r="A143" s="4">
        <v>44426</v>
      </c>
      <c r="B143" s="2">
        <v>142</v>
      </c>
      <c r="C143">
        <v>446.209991</v>
      </c>
      <c r="D143">
        <v>2030100</v>
      </c>
      <c r="E143">
        <v>56.5</v>
      </c>
      <c r="F143">
        <v>13873700</v>
      </c>
    </row>
    <row r="144" spans="1:6" x14ac:dyDescent="0.3">
      <c r="A144" s="4">
        <v>44427</v>
      </c>
      <c r="B144" s="2">
        <v>143</v>
      </c>
      <c r="C144">
        <v>454.26001000000002</v>
      </c>
      <c r="D144">
        <v>1953700</v>
      </c>
      <c r="E144">
        <v>56.860000999999997</v>
      </c>
      <c r="F144">
        <v>9223700</v>
      </c>
    </row>
    <row r="145" spans="1:6" x14ac:dyDescent="0.3">
      <c r="A145" s="4">
        <v>44428</v>
      </c>
      <c r="B145" s="2">
        <v>144</v>
      </c>
      <c r="C145">
        <v>458.98998999999998</v>
      </c>
      <c r="D145">
        <v>1909800</v>
      </c>
      <c r="E145">
        <v>56.639999000000003</v>
      </c>
      <c r="F145">
        <v>10541000</v>
      </c>
    </row>
    <row r="146" spans="1:6" x14ac:dyDescent="0.3">
      <c r="A146" s="4">
        <v>44431</v>
      </c>
      <c r="B146" s="2">
        <v>145</v>
      </c>
      <c r="C146">
        <v>454.92999300000002</v>
      </c>
      <c r="D146">
        <v>1835900</v>
      </c>
      <c r="E146">
        <v>56.439999</v>
      </c>
      <c r="F146">
        <v>8912800</v>
      </c>
    </row>
    <row r="147" spans="1:6" x14ac:dyDescent="0.3">
      <c r="A147" s="4">
        <v>44432</v>
      </c>
      <c r="B147" s="2">
        <v>146</v>
      </c>
      <c r="C147">
        <v>451.790009</v>
      </c>
      <c r="D147">
        <v>1541700</v>
      </c>
      <c r="E147">
        <v>56.009998000000003</v>
      </c>
      <c r="F147">
        <v>12067200</v>
      </c>
    </row>
    <row r="148" spans="1:6" x14ac:dyDescent="0.3">
      <c r="A148" s="4">
        <v>44433</v>
      </c>
      <c r="B148" s="2">
        <v>147</v>
      </c>
      <c r="C148">
        <v>451.23001099999999</v>
      </c>
      <c r="D148">
        <v>1520600</v>
      </c>
      <c r="E148">
        <v>56.07</v>
      </c>
      <c r="F148">
        <v>11270700</v>
      </c>
    </row>
    <row r="149" spans="1:6" x14ac:dyDescent="0.3">
      <c r="A149" s="4">
        <v>44434</v>
      </c>
      <c r="B149" s="2">
        <v>148</v>
      </c>
      <c r="C149">
        <v>449.30999800000001</v>
      </c>
      <c r="D149">
        <v>1418600</v>
      </c>
      <c r="E149">
        <v>55.540000999999997</v>
      </c>
      <c r="F149">
        <v>10331500</v>
      </c>
    </row>
    <row r="150" spans="1:6" x14ac:dyDescent="0.3">
      <c r="A150" s="4">
        <v>44435</v>
      </c>
      <c r="B150" s="2">
        <v>149</v>
      </c>
      <c r="C150">
        <v>450.33999599999999</v>
      </c>
      <c r="D150">
        <v>1310200</v>
      </c>
      <c r="E150">
        <v>55.650002000000001</v>
      </c>
      <c r="F150">
        <v>8842200</v>
      </c>
    </row>
    <row r="151" spans="1:6" x14ac:dyDescent="0.3">
      <c r="A151" s="4">
        <v>44438</v>
      </c>
      <c r="B151" s="2">
        <v>150</v>
      </c>
      <c r="C151">
        <v>455.92999300000002</v>
      </c>
      <c r="D151">
        <v>1219800</v>
      </c>
      <c r="E151">
        <v>56.18</v>
      </c>
      <c r="F151">
        <v>10034700</v>
      </c>
    </row>
    <row r="152" spans="1:6" x14ac:dyDescent="0.3">
      <c r="A152" s="4">
        <v>44439</v>
      </c>
      <c r="B152" s="2">
        <v>151</v>
      </c>
      <c r="C152">
        <v>455.48998999999998</v>
      </c>
      <c r="D152">
        <v>1699000</v>
      </c>
      <c r="E152">
        <v>56.310001</v>
      </c>
      <c r="F152">
        <v>14185700</v>
      </c>
    </row>
    <row r="153" spans="1:6" x14ac:dyDescent="0.3">
      <c r="A153" s="4">
        <v>44440</v>
      </c>
      <c r="B153" s="2">
        <v>152</v>
      </c>
      <c r="C153">
        <v>456.51998900000001</v>
      </c>
      <c r="D153">
        <v>1325400</v>
      </c>
      <c r="E153">
        <v>56.689999</v>
      </c>
      <c r="F153">
        <v>9518900</v>
      </c>
    </row>
    <row r="154" spans="1:6" x14ac:dyDescent="0.3">
      <c r="A154" s="4">
        <v>44441</v>
      </c>
      <c r="B154" s="2">
        <v>153</v>
      </c>
      <c r="C154">
        <v>460.97000100000002</v>
      </c>
      <c r="D154">
        <v>1455000</v>
      </c>
      <c r="E154">
        <v>56.77</v>
      </c>
      <c r="F154">
        <v>11653200</v>
      </c>
    </row>
    <row r="155" spans="1:6" x14ac:dyDescent="0.3">
      <c r="A155" s="4">
        <v>44442</v>
      </c>
      <c r="B155" s="2">
        <v>154</v>
      </c>
      <c r="C155">
        <v>462.54998799999998</v>
      </c>
      <c r="D155">
        <v>1302400</v>
      </c>
      <c r="E155">
        <v>56.73</v>
      </c>
      <c r="F155">
        <v>13220400</v>
      </c>
    </row>
    <row r="156" spans="1:6" x14ac:dyDescent="0.3">
      <c r="A156" s="4">
        <v>44446</v>
      </c>
      <c r="B156" s="2">
        <v>155</v>
      </c>
      <c r="C156">
        <v>459.60000600000001</v>
      </c>
      <c r="D156">
        <v>1463400</v>
      </c>
      <c r="E156">
        <v>55.669998</v>
      </c>
      <c r="F156">
        <v>20035300</v>
      </c>
    </row>
    <row r="157" spans="1:6" x14ac:dyDescent="0.3">
      <c r="A157" s="4">
        <v>44447</v>
      </c>
      <c r="B157" s="2">
        <v>156</v>
      </c>
      <c r="C157">
        <v>465.70001200000002</v>
      </c>
      <c r="D157">
        <v>1372000</v>
      </c>
      <c r="E157">
        <v>56.419998</v>
      </c>
      <c r="F157">
        <v>12040100</v>
      </c>
    </row>
    <row r="158" spans="1:6" x14ac:dyDescent="0.3">
      <c r="A158" s="4">
        <v>44448</v>
      </c>
      <c r="B158" s="2">
        <v>157</v>
      </c>
      <c r="C158">
        <v>465.94000199999999</v>
      </c>
      <c r="D158">
        <v>1398700</v>
      </c>
      <c r="E158">
        <v>55.860000999999997</v>
      </c>
      <c r="F158">
        <v>12545400</v>
      </c>
    </row>
    <row r="159" spans="1:6" x14ac:dyDescent="0.3">
      <c r="A159" s="4">
        <v>44449</v>
      </c>
      <c r="B159" s="2">
        <v>158</v>
      </c>
      <c r="C159">
        <v>465.16000400000001</v>
      </c>
      <c r="D159">
        <v>1323600</v>
      </c>
      <c r="E159">
        <v>55.610000999999997</v>
      </c>
      <c r="F159">
        <v>10569400</v>
      </c>
    </row>
    <row r="160" spans="1:6" x14ac:dyDescent="0.3">
      <c r="A160" s="4">
        <v>44452</v>
      </c>
      <c r="B160" s="2">
        <v>159</v>
      </c>
      <c r="C160">
        <v>459.66000400000001</v>
      </c>
      <c r="D160">
        <v>1679500</v>
      </c>
      <c r="E160">
        <v>56.07</v>
      </c>
      <c r="F160">
        <v>20274300</v>
      </c>
    </row>
    <row r="161" spans="1:6" x14ac:dyDescent="0.3">
      <c r="A161" s="4">
        <v>44453</v>
      </c>
      <c r="B161" s="2">
        <v>160</v>
      </c>
      <c r="C161">
        <v>458.41000400000001</v>
      </c>
      <c r="D161">
        <v>1383900</v>
      </c>
      <c r="E161">
        <v>55.689999</v>
      </c>
      <c r="F161">
        <v>13918900</v>
      </c>
    </row>
    <row r="162" spans="1:6" x14ac:dyDescent="0.3">
      <c r="A162" s="4">
        <v>44454</v>
      </c>
      <c r="B162" s="2">
        <v>161</v>
      </c>
      <c r="C162">
        <v>460.73001099999999</v>
      </c>
      <c r="D162">
        <v>1770300</v>
      </c>
      <c r="E162">
        <v>55.880001</v>
      </c>
      <c r="F162">
        <v>15746000</v>
      </c>
    </row>
    <row r="163" spans="1:6" x14ac:dyDescent="0.3">
      <c r="A163" s="4">
        <v>44455</v>
      </c>
      <c r="B163" s="2">
        <v>162</v>
      </c>
      <c r="C163">
        <v>463.30999800000001</v>
      </c>
      <c r="D163">
        <v>1577500</v>
      </c>
      <c r="E163">
        <v>55.349997999999999</v>
      </c>
      <c r="F163">
        <v>17430400</v>
      </c>
    </row>
    <row r="164" spans="1:6" x14ac:dyDescent="0.3">
      <c r="A164" s="4">
        <v>44456</v>
      </c>
      <c r="B164" s="2">
        <v>163</v>
      </c>
      <c r="C164">
        <v>459.51001000000002</v>
      </c>
      <c r="D164">
        <v>3411400</v>
      </c>
      <c r="E164">
        <v>54.439999</v>
      </c>
      <c r="F164">
        <v>33370200</v>
      </c>
    </row>
    <row r="165" spans="1:6" x14ac:dyDescent="0.3">
      <c r="A165" s="4">
        <v>44459</v>
      </c>
      <c r="B165" s="2">
        <v>164</v>
      </c>
      <c r="C165">
        <v>451.14001500000001</v>
      </c>
      <c r="D165">
        <v>2602000</v>
      </c>
      <c r="E165">
        <v>54.060001</v>
      </c>
      <c r="F165">
        <v>27542500</v>
      </c>
    </row>
    <row r="166" spans="1:6" x14ac:dyDescent="0.3">
      <c r="A166" s="4">
        <v>44460</v>
      </c>
      <c r="B166" s="2">
        <v>165</v>
      </c>
      <c r="C166">
        <v>452.10998499999999</v>
      </c>
      <c r="D166">
        <v>1531300</v>
      </c>
      <c r="E166">
        <v>54.049999</v>
      </c>
      <c r="F166">
        <v>16418200</v>
      </c>
    </row>
    <row r="167" spans="1:6" x14ac:dyDescent="0.3">
      <c r="A167" s="4">
        <v>44461</v>
      </c>
      <c r="B167" s="2">
        <v>166</v>
      </c>
      <c r="C167">
        <v>452.32998700000002</v>
      </c>
      <c r="D167">
        <v>1380800</v>
      </c>
      <c r="E167">
        <v>54.130001</v>
      </c>
      <c r="F167">
        <v>12719700</v>
      </c>
    </row>
    <row r="168" spans="1:6" x14ac:dyDescent="0.3">
      <c r="A168" s="4">
        <v>44462</v>
      </c>
      <c r="B168" s="2">
        <v>167</v>
      </c>
      <c r="C168">
        <v>452.77999899999998</v>
      </c>
      <c r="D168">
        <v>2061200</v>
      </c>
      <c r="E168">
        <v>54.040000999999997</v>
      </c>
      <c r="F168">
        <v>13836200</v>
      </c>
    </row>
    <row r="169" spans="1:6" x14ac:dyDescent="0.3">
      <c r="A169" s="4">
        <v>44463</v>
      </c>
      <c r="B169" s="2">
        <v>168</v>
      </c>
      <c r="C169">
        <v>467.75</v>
      </c>
      <c r="D169">
        <v>3353800</v>
      </c>
      <c r="E169">
        <v>53.889999000000003</v>
      </c>
      <c r="F169">
        <v>9682200</v>
      </c>
    </row>
    <row r="170" spans="1:6" x14ac:dyDescent="0.3">
      <c r="A170" s="4">
        <v>44466</v>
      </c>
      <c r="B170" s="2">
        <v>169</v>
      </c>
      <c r="C170">
        <v>460.55999800000001</v>
      </c>
      <c r="D170">
        <v>2526000</v>
      </c>
      <c r="E170">
        <v>53.610000999999997</v>
      </c>
      <c r="F170">
        <v>12429500</v>
      </c>
    </row>
    <row r="171" spans="1:6" x14ac:dyDescent="0.3">
      <c r="A171" s="4">
        <v>44467</v>
      </c>
      <c r="B171" s="2">
        <v>170</v>
      </c>
      <c r="C171">
        <v>447.35000600000001</v>
      </c>
      <c r="D171">
        <v>2632700</v>
      </c>
      <c r="E171">
        <v>52.639999000000003</v>
      </c>
      <c r="F171">
        <v>19926100</v>
      </c>
    </row>
    <row r="172" spans="1:6" x14ac:dyDescent="0.3">
      <c r="A172" s="4">
        <v>44468</v>
      </c>
      <c r="B172" s="2">
        <v>171</v>
      </c>
      <c r="C172">
        <v>451.790009</v>
      </c>
      <c r="D172">
        <v>1922000</v>
      </c>
      <c r="E172">
        <v>52.959999000000003</v>
      </c>
      <c r="F172">
        <v>13941500</v>
      </c>
    </row>
    <row r="173" spans="1:6" x14ac:dyDescent="0.3">
      <c r="A173" s="4">
        <v>44469</v>
      </c>
      <c r="B173" s="2">
        <v>172</v>
      </c>
      <c r="C173">
        <v>449.35000600000001</v>
      </c>
      <c r="D173">
        <v>1836400</v>
      </c>
      <c r="E173">
        <v>52.470001000000003</v>
      </c>
      <c r="F173">
        <v>17672000</v>
      </c>
    </row>
    <row r="174" spans="1:6" x14ac:dyDescent="0.3">
      <c r="A174" s="4">
        <v>44470</v>
      </c>
      <c r="B174" s="2">
        <v>173</v>
      </c>
      <c r="C174">
        <v>448.32998700000002</v>
      </c>
      <c r="D174">
        <v>1860700</v>
      </c>
      <c r="E174">
        <v>53.02</v>
      </c>
      <c r="F174">
        <v>16277400</v>
      </c>
    </row>
    <row r="175" spans="1:6" x14ac:dyDescent="0.3">
      <c r="A175" s="4">
        <v>44473</v>
      </c>
      <c r="B175" s="2">
        <v>174</v>
      </c>
      <c r="C175">
        <v>440.14001500000001</v>
      </c>
      <c r="D175">
        <v>2264000</v>
      </c>
      <c r="E175">
        <v>52.990001999999997</v>
      </c>
      <c r="F175">
        <v>18973400</v>
      </c>
    </row>
    <row r="176" spans="1:6" x14ac:dyDescent="0.3">
      <c r="A176" s="4">
        <v>44474</v>
      </c>
      <c r="B176" s="2">
        <v>175</v>
      </c>
      <c r="C176">
        <v>446.23998999999998</v>
      </c>
      <c r="D176">
        <v>1808700</v>
      </c>
      <c r="E176">
        <v>53.080002</v>
      </c>
      <c r="F176">
        <v>17173100</v>
      </c>
    </row>
    <row r="177" spans="1:6" x14ac:dyDescent="0.3">
      <c r="A177" s="4">
        <v>44475</v>
      </c>
      <c r="B177" s="2">
        <v>176</v>
      </c>
      <c r="C177">
        <v>449.33999599999999</v>
      </c>
      <c r="D177">
        <v>1334600</v>
      </c>
      <c r="E177">
        <v>53.709999000000003</v>
      </c>
      <c r="F177">
        <v>21284500</v>
      </c>
    </row>
    <row r="178" spans="1:6" x14ac:dyDescent="0.3">
      <c r="A178" s="4">
        <v>44476</v>
      </c>
      <c r="B178" s="2">
        <v>177</v>
      </c>
      <c r="C178">
        <v>452.86999500000002</v>
      </c>
      <c r="D178">
        <v>1966200</v>
      </c>
      <c r="E178">
        <v>53.880001</v>
      </c>
      <c r="F178">
        <v>13774400</v>
      </c>
    </row>
    <row r="179" spans="1:6" x14ac:dyDescent="0.3">
      <c r="A179" s="4">
        <v>44477</v>
      </c>
      <c r="B179" s="2">
        <v>178</v>
      </c>
      <c r="C179">
        <v>451.85000600000001</v>
      </c>
      <c r="D179">
        <v>1542500</v>
      </c>
      <c r="E179">
        <v>54.119999</v>
      </c>
      <c r="F179">
        <v>13786000</v>
      </c>
    </row>
    <row r="180" spans="1:6" x14ac:dyDescent="0.3">
      <c r="A180" s="4">
        <v>44480</v>
      </c>
      <c r="B180" s="2">
        <v>179</v>
      </c>
      <c r="C180">
        <v>449.70001200000002</v>
      </c>
      <c r="D180">
        <v>1011700</v>
      </c>
      <c r="E180">
        <v>54.23</v>
      </c>
      <c r="F180">
        <v>12378500</v>
      </c>
    </row>
    <row r="181" spans="1:6" x14ac:dyDescent="0.3">
      <c r="A181" s="4">
        <v>44481</v>
      </c>
      <c r="B181" s="2">
        <v>180</v>
      </c>
      <c r="C181">
        <v>446.86999500000002</v>
      </c>
      <c r="D181">
        <v>1380900</v>
      </c>
      <c r="E181">
        <v>54.23</v>
      </c>
      <c r="F181">
        <v>19474400</v>
      </c>
    </row>
    <row r="182" spans="1:6" x14ac:dyDescent="0.3">
      <c r="A182" s="4">
        <v>44482</v>
      </c>
      <c r="B182" s="2">
        <v>181</v>
      </c>
      <c r="C182">
        <v>445.29998799999998</v>
      </c>
      <c r="D182">
        <v>1621500</v>
      </c>
      <c r="E182">
        <v>54.240001999999997</v>
      </c>
      <c r="F182">
        <v>12143300</v>
      </c>
    </row>
    <row r="183" spans="1:6" x14ac:dyDescent="0.3">
      <c r="A183" s="4">
        <v>44483</v>
      </c>
      <c r="B183" s="2">
        <v>182</v>
      </c>
      <c r="C183">
        <v>450.66000400000001</v>
      </c>
      <c r="D183">
        <v>1480400</v>
      </c>
      <c r="E183">
        <v>54.610000999999997</v>
      </c>
      <c r="F183">
        <v>13704000</v>
      </c>
    </row>
    <row r="184" spans="1:6" x14ac:dyDescent="0.3">
      <c r="A184" s="4">
        <v>44484</v>
      </c>
      <c r="B184" s="2">
        <v>183</v>
      </c>
      <c r="C184">
        <v>452.39001500000001</v>
      </c>
      <c r="D184">
        <v>1493500</v>
      </c>
      <c r="E184">
        <v>54.48</v>
      </c>
      <c r="F184">
        <v>17867000</v>
      </c>
    </row>
    <row r="185" spans="1:6" x14ac:dyDescent="0.3">
      <c r="A185" s="4">
        <v>44487</v>
      </c>
      <c r="B185" s="2">
        <v>184</v>
      </c>
      <c r="C185">
        <v>461.95001200000002</v>
      </c>
      <c r="D185">
        <v>2141300</v>
      </c>
      <c r="E185">
        <v>53.939999</v>
      </c>
      <c r="F185">
        <v>15861800</v>
      </c>
    </row>
    <row r="186" spans="1:6" x14ac:dyDescent="0.3">
      <c r="A186" s="4">
        <v>44488</v>
      </c>
      <c r="B186" s="2">
        <v>185</v>
      </c>
      <c r="C186">
        <v>467.07998700000002</v>
      </c>
      <c r="D186">
        <v>1365300</v>
      </c>
      <c r="E186">
        <v>54.150002000000001</v>
      </c>
      <c r="F186">
        <v>11068500</v>
      </c>
    </row>
    <row r="187" spans="1:6" x14ac:dyDescent="0.3">
      <c r="A187" s="4">
        <v>44489</v>
      </c>
      <c r="B187" s="2">
        <v>186</v>
      </c>
      <c r="C187">
        <v>469.76998900000001</v>
      </c>
      <c r="D187">
        <v>1352900</v>
      </c>
      <c r="E187">
        <v>54.630001</v>
      </c>
      <c r="F187">
        <v>12474800</v>
      </c>
    </row>
    <row r="188" spans="1:6" x14ac:dyDescent="0.3">
      <c r="A188" s="4">
        <v>44490</v>
      </c>
      <c r="B188" s="2">
        <v>187</v>
      </c>
      <c r="C188">
        <v>477.23001099999999</v>
      </c>
      <c r="D188">
        <v>1423300</v>
      </c>
      <c r="E188">
        <v>54.349997999999999</v>
      </c>
      <c r="F188">
        <v>14388300</v>
      </c>
    </row>
    <row r="189" spans="1:6" x14ac:dyDescent="0.3">
      <c r="A189" s="4">
        <v>44491</v>
      </c>
      <c r="B189" s="2">
        <v>188</v>
      </c>
      <c r="C189">
        <v>481.98998999999998</v>
      </c>
      <c r="D189">
        <v>1710300</v>
      </c>
      <c r="E189">
        <v>54.450001</v>
      </c>
      <c r="F189">
        <v>12828600</v>
      </c>
    </row>
    <row r="190" spans="1:6" x14ac:dyDescent="0.3">
      <c r="A190" s="4">
        <v>44494</v>
      </c>
      <c r="B190" s="2">
        <v>189</v>
      </c>
      <c r="C190">
        <v>490.10000600000001</v>
      </c>
      <c r="D190">
        <v>1903400</v>
      </c>
      <c r="E190">
        <v>54.23</v>
      </c>
      <c r="F190">
        <v>11855000</v>
      </c>
    </row>
    <row r="191" spans="1:6" x14ac:dyDescent="0.3">
      <c r="A191" s="4">
        <v>44495</v>
      </c>
      <c r="B191" s="2">
        <v>190</v>
      </c>
      <c r="C191">
        <v>485.52999899999998</v>
      </c>
      <c r="D191">
        <v>2378600</v>
      </c>
      <c r="E191">
        <v>54.470001000000003</v>
      </c>
      <c r="F191">
        <v>12086700</v>
      </c>
    </row>
    <row r="192" spans="1:6" x14ac:dyDescent="0.3">
      <c r="A192" s="4">
        <v>44496</v>
      </c>
      <c r="B192" s="2">
        <v>191</v>
      </c>
      <c r="C192">
        <v>489.10998499999999</v>
      </c>
      <c r="D192">
        <v>1741800</v>
      </c>
      <c r="E192">
        <v>55.52</v>
      </c>
      <c r="F192">
        <v>24019800</v>
      </c>
    </row>
    <row r="193" spans="1:6" x14ac:dyDescent="0.3">
      <c r="A193" s="4">
        <v>44497</v>
      </c>
      <c r="B193" s="2">
        <v>192</v>
      </c>
      <c r="C193">
        <v>490.52999899999998</v>
      </c>
      <c r="D193">
        <v>1362400</v>
      </c>
      <c r="E193">
        <v>56.040000999999997</v>
      </c>
      <c r="F193">
        <v>15928000</v>
      </c>
    </row>
    <row r="194" spans="1:6" x14ac:dyDescent="0.3">
      <c r="A194" s="4">
        <v>44498</v>
      </c>
      <c r="B194" s="2">
        <v>193</v>
      </c>
      <c r="C194">
        <v>491.540009</v>
      </c>
      <c r="D194">
        <v>2471100</v>
      </c>
      <c r="E194">
        <v>56.369999</v>
      </c>
      <c r="F194">
        <v>24460800</v>
      </c>
    </row>
    <row r="195" spans="1:6" x14ac:dyDescent="0.3">
      <c r="A195" s="4">
        <v>44501</v>
      </c>
      <c r="B195" s="2">
        <v>194</v>
      </c>
      <c r="C195">
        <v>491.86999500000002</v>
      </c>
      <c r="D195">
        <v>1548700</v>
      </c>
      <c r="E195">
        <v>56.169998</v>
      </c>
      <c r="F195">
        <v>11651100</v>
      </c>
    </row>
    <row r="196" spans="1:6" x14ac:dyDescent="0.3">
      <c r="A196" s="4">
        <v>44502</v>
      </c>
      <c r="B196" s="2">
        <v>195</v>
      </c>
      <c r="C196">
        <v>496.98998999999998</v>
      </c>
      <c r="D196">
        <v>2012200</v>
      </c>
      <c r="E196">
        <v>56.099997999999999</v>
      </c>
      <c r="F196">
        <v>11498900</v>
      </c>
    </row>
    <row r="197" spans="1:6" x14ac:dyDescent="0.3">
      <c r="A197" s="4">
        <v>44503</v>
      </c>
      <c r="B197" s="2">
        <v>196</v>
      </c>
      <c r="C197">
        <v>502.32998700000002</v>
      </c>
      <c r="D197">
        <v>1856000</v>
      </c>
      <c r="E197">
        <v>56.290000999999997</v>
      </c>
      <c r="F197">
        <v>10788300</v>
      </c>
    </row>
    <row r="198" spans="1:6" x14ac:dyDescent="0.3">
      <c r="A198" s="4">
        <v>44504</v>
      </c>
      <c r="B198" s="2">
        <v>197</v>
      </c>
      <c r="C198">
        <v>515.61999500000002</v>
      </c>
      <c r="D198">
        <v>2615000</v>
      </c>
      <c r="E198">
        <v>56.599997999999999</v>
      </c>
      <c r="F198">
        <v>10820200</v>
      </c>
    </row>
    <row r="199" spans="1:6" x14ac:dyDescent="0.3">
      <c r="A199" s="4">
        <v>44505</v>
      </c>
      <c r="B199" s="2">
        <v>198</v>
      </c>
      <c r="C199">
        <v>513.11999500000002</v>
      </c>
      <c r="D199">
        <v>2071300</v>
      </c>
      <c r="E199">
        <v>56.84</v>
      </c>
      <c r="F199">
        <v>12884200</v>
      </c>
    </row>
    <row r="200" spans="1:6" x14ac:dyDescent="0.3">
      <c r="A200" s="4">
        <v>44508</v>
      </c>
      <c r="B200" s="2">
        <v>199</v>
      </c>
      <c r="C200">
        <v>503.80999800000001</v>
      </c>
      <c r="D200">
        <v>2834800</v>
      </c>
      <c r="E200">
        <v>56.330002</v>
      </c>
      <c r="F200">
        <v>12828000</v>
      </c>
    </row>
    <row r="201" spans="1:6" x14ac:dyDescent="0.3">
      <c r="A201" s="4">
        <v>44509</v>
      </c>
      <c r="B201" s="2">
        <v>200</v>
      </c>
      <c r="C201">
        <v>508.709991</v>
      </c>
      <c r="D201">
        <v>1881800</v>
      </c>
      <c r="E201">
        <v>56.490001999999997</v>
      </c>
      <c r="F201">
        <v>10155800</v>
      </c>
    </row>
    <row r="202" spans="1:6" x14ac:dyDescent="0.3">
      <c r="A202" s="4">
        <v>44510</v>
      </c>
      <c r="B202" s="2">
        <v>201</v>
      </c>
      <c r="C202">
        <v>505.51001000000002</v>
      </c>
      <c r="D202">
        <v>1226600</v>
      </c>
      <c r="E202">
        <v>56.720001000000003</v>
      </c>
      <c r="F202">
        <v>8813600</v>
      </c>
    </row>
    <row r="203" spans="1:6" x14ac:dyDescent="0.3">
      <c r="A203" s="4">
        <v>44511</v>
      </c>
      <c r="B203" s="2">
        <v>202</v>
      </c>
      <c r="C203">
        <v>512.17999299999997</v>
      </c>
      <c r="D203">
        <v>1227300</v>
      </c>
      <c r="E203">
        <v>56.740001999999997</v>
      </c>
      <c r="F203">
        <v>7257700</v>
      </c>
    </row>
    <row r="204" spans="1:6" x14ac:dyDescent="0.3">
      <c r="A204" s="4">
        <v>44512</v>
      </c>
      <c r="B204" s="2">
        <v>203</v>
      </c>
      <c r="C204">
        <v>517.169983</v>
      </c>
      <c r="D204">
        <v>1779500</v>
      </c>
      <c r="E204">
        <v>56.610000999999997</v>
      </c>
      <c r="F204">
        <v>10161800</v>
      </c>
    </row>
    <row r="205" spans="1:6" x14ac:dyDescent="0.3">
      <c r="A205" s="4">
        <v>44515</v>
      </c>
      <c r="B205" s="2">
        <v>204</v>
      </c>
      <c r="C205">
        <v>519.89001499999995</v>
      </c>
      <c r="D205">
        <v>1392300</v>
      </c>
      <c r="E205">
        <v>56.619999</v>
      </c>
      <c r="F205">
        <v>10289200</v>
      </c>
    </row>
    <row r="206" spans="1:6" x14ac:dyDescent="0.3">
      <c r="A206" s="4">
        <v>44516</v>
      </c>
      <c r="B206" s="2">
        <v>205</v>
      </c>
      <c r="C206">
        <v>526.71997099999999</v>
      </c>
      <c r="D206">
        <v>1690700</v>
      </c>
      <c r="E206">
        <v>56.220001000000003</v>
      </c>
      <c r="F206">
        <v>13756500</v>
      </c>
    </row>
    <row r="207" spans="1:6" x14ac:dyDescent="0.3">
      <c r="A207" s="4">
        <v>44517</v>
      </c>
      <c r="B207" s="2">
        <v>206</v>
      </c>
      <c r="C207">
        <v>526.28997800000002</v>
      </c>
      <c r="D207">
        <v>1609400</v>
      </c>
      <c r="E207">
        <v>55.91</v>
      </c>
      <c r="F207">
        <v>13288700</v>
      </c>
    </row>
    <row r="208" spans="1:6" x14ac:dyDescent="0.3">
      <c r="A208" s="4">
        <v>44518</v>
      </c>
      <c r="B208" s="2">
        <v>207</v>
      </c>
      <c r="C208">
        <v>529.36999500000002</v>
      </c>
      <c r="D208">
        <v>1664200</v>
      </c>
      <c r="E208">
        <v>55.41</v>
      </c>
      <c r="F208">
        <v>15380100</v>
      </c>
    </row>
    <row r="209" spans="1:6" x14ac:dyDescent="0.3">
      <c r="A209" s="4">
        <v>44519</v>
      </c>
      <c r="B209" s="2">
        <v>208</v>
      </c>
      <c r="C209">
        <v>533.78997800000002</v>
      </c>
      <c r="D209">
        <v>1909800</v>
      </c>
      <c r="E209">
        <v>55.130001</v>
      </c>
      <c r="F209">
        <v>15813700</v>
      </c>
    </row>
    <row r="210" spans="1:6" x14ac:dyDescent="0.3">
      <c r="A210" s="4">
        <v>44522</v>
      </c>
      <c r="B210" s="2">
        <v>209</v>
      </c>
      <c r="C210">
        <v>539.65002400000003</v>
      </c>
      <c r="D210">
        <v>2190500</v>
      </c>
      <c r="E210">
        <v>55.470001000000003</v>
      </c>
      <c r="F210">
        <v>16905600</v>
      </c>
    </row>
    <row r="211" spans="1:6" x14ac:dyDescent="0.3">
      <c r="A211" s="4">
        <v>44523</v>
      </c>
      <c r="B211" s="2">
        <v>210</v>
      </c>
      <c r="C211">
        <v>545.26000999999997</v>
      </c>
      <c r="D211">
        <v>2147000</v>
      </c>
      <c r="E211">
        <v>55.880001</v>
      </c>
      <c r="F211">
        <v>13835900</v>
      </c>
    </row>
    <row r="212" spans="1:6" x14ac:dyDescent="0.3">
      <c r="A212" s="4">
        <v>44524</v>
      </c>
      <c r="B212" s="2">
        <v>211</v>
      </c>
      <c r="C212">
        <v>549.72997999999995</v>
      </c>
      <c r="D212">
        <v>2316400</v>
      </c>
      <c r="E212">
        <v>55.43</v>
      </c>
      <c r="F212">
        <v>12598900</v>
      </c>
    </row>
    <row r="213" spans="1:6" x14ac:dyDescent="0.3">
      <c r="A213" s="4">
        <v>44526</v>
      </c>
      <c r="B213" s="2">
        <v>212</v>
      </c>
      <c r="C213">
        <v>546.13000499999998</v>
      </c>
      <c r="D213">
        <v>1844800</v>
      </c>
      <c r="E213">
        <v>53.73</v>
      </c>
      <c r="F213">
        <v>14754300</v>
      </c>
    </row>
    <row r="214" spans="1:6" x14ac:dyDescent="0.3">
      <c r="A214" s="4">
        <v>44529</v>
      </c>
      <c r="B214" s="2">
        <v>213</v>
      </c>
      <c r="C214">
        <v>554.88000499999998</v>
      </c>
      <c r="D214">
        <v>2919100</v>
      </c>
      <c r="E214">
        <v>54.580002</v>
      </c>
      <c r="F214">
        <v>22712500</v>
      </c>
    </row>
    <row r="215" spans="1:6" x14ac:dyDescent="0.3">
      <c r="A215" s="4">
        <v>44530</v>
      </c>
      <c r="B215" s="2">
        <v>214</v>
      </c>
      <c r="C215">
        <v>539.38000499999998</v>
      </c>
      <c r="D215">
        <v>4244200</v>
      </c>
      <c r="E215">
        <v>52.450001</v>
      </c>
      <c r="F215">
        <v>30485200</v>
      </c>
    </row>
    <row r="216" spans="1:6" x14ac:dyDescent="0.3">
      <c r="A216" s="4">
        <v>44531</v>
      </c>
      <c r="B216" s="2">
        <v>215</v>
      </c>
      <c r="C216">
        <v>529.84002699999996</v>
      </c>
      <c r="D216">
        <v>2877100</v>
      </c>
      <c r="E216">
        <v>52.299999</v>
      </c>
      <c r="F216">
        <v>18719600</v>
      </c>
    </row>
    <row r="217" spans="1:6" x14ac:dyDescent="0.3">
      <c r="A217" s="4">
        <v>44532</v>
      </c>
      <c r="B217" s="2">
        <v>216</v>
      </c>
      <c r="C217">
        <v>525.51000999999997</v>
      </c>
      <c r="D217">
        <v>3277500</v>
      </c>
      <c r="E217">
        <v>53.07</v>
      </c>
      <c r="F217">
        <v>17074200</v>
      </c>
    </row>
    <row r="218" spans="1:6" x14ac:dyDescent="0.3">
      <c r="A218" s="4">
        <v>44533</v>
      </c>
      <c r="B218" s="2">
        <v>217</v>
      </c>
      <c r="C218">
        <v>528.92999299999997</v>
      </c>
      <c r="D218">
        <v>2982300</v>
      </c>
      <c r="E218">
        <v>53.540000999999997</v>
      </c>
      <c r="F218">
        <v>21062400</v>
      </c>
    </row>
    <row r="219" spans="1:6" x14ac:dyDescent="0.3">
      <c r="A219" s="4">
        <v>44536</v>
      </c>
      <c r="B219" s="2">
        <v>218</v>
      </c>
      <c r="C219">
        <v>533.20001200000002</v>
      </c>
      <c r="D219">
        <v>2432900</v>
      </c>
      <c r="E219">
        <v>54.91</v>
      </c>
      <c r="F219">
        <v>26624100</v>
      </c>
    </row>
    <row r="220" spans="1:6" x14ac:dyDescent="0.3">
      <c r="A220" s="4">
        <v>44537</v>
      </c>
      <c r="B220" s="2">
        <v>219</v>
      </c>
      <c r="C220">
        <v>542.02002000000005</v>
      </c>
      <c r="D220">
        <v>2579800</v>
      </c>
      <c r="E220">
        <v>55.209999000000003</v>
      </c>
      <c r="F220">
        <v>23832700</v>
      </c>
    </row>
    <row r="221" spans="1:6" x14ac:dyDescent="0.3">
      <c r="A221" s="4">
        <v>44538</v>
      </c>
      <c r="B221" s="2">
        <v>220</v>
      </c>
      <c r="C221">
        <v>530.10998500000005</v>
      </c>
      <c r="D221">
        <v>3037500</v>
      </c>
      <c r="E221">
        <v>55</v>
      </c>
      <c r="F221">
        <v>18026300</v>
      </c>
    </row>
    <row r="222" spans="1:6" x14ac:dyDescent="0.3">
      <c r="A222" s="4">
        <v>44539</v>
      </c>
      <c r="B222" s="2">
        <v>221</v>
      </c>
      <c r="C222">
        <v>524.330017</v>
      </c>
      <c r="D222">
        <v>3200500</v>
      </c>
      <c r="E222">
        <v>54.860000999999997</v>
      </c>
      <c r="F222">
        <v>13846400</v>
      </c>
    </row>
    <row r="223" spans="1:6" x14ac:dyDescent="0.3">
      <c r="A223" s="4">
        <v>44540</v>
      </c>
      <c r="B223" s="2">
        <v>222</v>
      </c>
      <c r="C223">
        <v>558.82000700000003</v>
      </c>
      <c r="D223">
        <v>6323400</v>
      </c>
      <c r="E223">
        <v>56.279998999999997</v>
      </c>
      <c r="F223">
        <v>23151000</v>
      </c>
    </row>
    <row r="224" spans="1:6" x14ac:dyDescent="0.3">
      <c r="A224" s="4">
        <v>44543</v>
      </c>
      <c r="B224" s="2">
        <v>223</v>
      </c>
      <c r="C224">
        <v>557.21997099999999</v>
      </c>
      <c r="D224">
        <v>3415200</v>
      </c>
      <c r="E224">
        <v>57.759998000000003</v>
      </c>
      <c r="F224">
        <v>31362800</v>
      </c>
    </row>
    <row r="225" spans="1:6" x14ac:dyDescent="0.3">
      <c r="A225" s="4">
        <v>44544</v>
      </c>
      <c r="B225" s="2">
        <v>224</v>
      </c>
      <c r="C225">
        <v>545.34002699999996</v>
      </c>
      <c r="D225">
        <v>3494400</v>
      </c>
      <c r="E225">
        <v>57.799999</v>
      </c>
      <c r="F225">
        <v>24806600</v>
      </c>
    </row>
    <row r="226" spans="1:6" x14ac:dyDescent="0.3">
      <c r="A226" s="4">
        <v>44545</v>
      </c>
      <c r="B226" s="2">
        <v>225</v>
      </c>
      <c r="C226">
        <v>565.47997999999995</v>
      </c>
      <c r="D226">
        <v>2937100</v>
      </c>
      <c r="E226">
        <v>58.060001</v>
      </c>
      <c r="F226">
        <v>24923800</v>
      </c>
    </row>
    <row r="227" spans="1:6" x14ac:dyDescent="0.3">
      <c r="A227" s="4">
        <v>44546</v>
      </c>
      <c r="B227" s="2">
        <v>226</v>
      </c>
      <c r="C227">
        <v>552.63000499999998</v>
      </c>
      <c r="D227">
        <v>2683000</v>
      </c>
      <c r="E227">
        <v>58.650002000000001</v>
      </c>
      <c r="F227">
        <v>24696900</v>
      </c>
    </row>
    <row r="228" spans="1:6" x14ac:dyDescent="0.3">
      <c r="A228" s="4">
        <v>44547</v>
      </c>
      <c r="B228" s="2">
        <v>227</v>
      </c>
      <c r="C228">
        <v>547.60998500000005</v>
      </c>
      <c r="D228">
        <v>5752000</v>
      </c>
      <c r="E228">
        <v>57.73</v>
      </c>
      <c r="F228">
        <v>51874400</v>
      </c>
    </row>
    <row r="229" spans="1:6" x14ac:dyDescent="0.3">
      <c r="A229" s="4">
        <v>44550</v>
      </c>
      <c r="B229" s="2">
        <v>228</v>
      </c>
      <c r="C229">
        <v>548.55999799999995</v>
      </c>
      <c r="D229">
        <v>2033600</v>
      </c>
      <c r="E229">
        <v>57.540000999999997</v>
      </c>
      <c r="F229">
        <v>20879500</v>
      </c>
    </row>
    <row r="230" spans="1:6" x14ac:dyDescent="0.3">
      <c r="A230" s="4">
        <v>44551</v>
      </c>
      <c r="B230" s="2">
        <v>229</v>
      </c>
      <c r="C230">
        <v>545.42999299999997</v>
      </c>
      <c r="D230">
        <v>2472800</v>
      </c>
      <c r="E230">
        <v>57.77</v>
      </c>
      <c r="F230">
        <v>15864900</v>
      </c>
    </row>
    <row r="231" spans="1:6" x14ac:dyDescent="0.3">
      <c r="A231" s="4">
        <v>44552</v>
      </c>
      <c r="B231" s="2">
        <v>230</v>
      </c>
      <c r="C231">
        <v>549.669983</v>
      </c>
      <c r="D231">
        <v>1454500</v>
      </c>
      <c r="E231">
        <v>58.18</v>
      </c>
      <c r="F231">
        <v>12447400</v>
      </c>
    </row>
    <row r="232" spans="1:6" x14ac:dyDescent="0.3">
      <c r="A232" s="4">
        <v>44553</v>
      </c>
      <c r="B232" s="2">
        <v>231</v>
      </c>
      <c r="C232">
        <v>550.36999500000002</v>
      </c>
      <c r="D232">
        <v>1757800</v>
      </c>
      <c r="E232">
        <v>58.220001000000003</v>
      </c>
      <c r="F232">
        <v>11027300</v>
      </c>
    </row>
    <row r="233" spans="1:6" x14ac:dyDescent="0.3">
      <c r="A233" s="4">
        <v>44557</v>
      </c>
      <c r="B233" s="2">
        <v>232</v>
      </c>
      <c r="C233">
        <v>563.46997099999999</v>
      </c>
      <c r="D233">
        <v>2262900</v>
      </c>
      <c r="E233">
        <v>58.650002000000001</v>
      </c>
      <c r="F233">
        <v>9860000</v>
      </c>
    </row>
    <row r="234" spans="1:6" x14ac:dyDescent="0.3">
      <c r="A234" s="4">
        <v>44558</v>
      </c>
      <c r="B234" s="2">
        <v>233</v>
      </c>
      <c r="C234">
        <v>564.64001499999995</v>
      </c>
      <c r="D234">
        <v>1155000</v>
      </c>
      <c r="E234">
        <v>58.880001</v>
      </c>
      <c r="F234">
        <v>8979900</v>
      </c>
    </row>
    <row r="235" spans="1:6" x14ac:dyDescent="0.3">
      <c r="A235" s="4">
        <v>44559</v>
      </c>
      <c r="B235" s="2">
        <v>234</v>
      </c>
      <c r="C235">
        <v>567.77002000000005</v>
      </c>
      <c r="D235">
        <v>1753000</v>
      </c>
      <c r="E235">
        <v>58.950001</v>
      </c>
      <c r="F235">
        <v>9996000</v>
      </c>
    </row>
    <row r="236" spans="1:6" x14ac:dyDescent="0.3">
      <c r="A236" s="4">
        <v>44560</v>
      </c>
      <c r="B236" s="2">
        <v>235</v>
      </c>
      <c r="C236">
        <v>563.90997300000004</v>
      </c>
      <c r="D236">
        <v>1338700</v>
      </c>
      <c r="E236">
        <v>58.779998999999997</v>
      </c>
      <c r="F236">
        <v>7703900</v>
      </c>
    </row>
    <row r="237" spans="1:6" x14ac:dyDescent="0.3">
      <c r="A237" s="4">
        <v>44561</v>
      </c>
      <c r="B237" s="2">
        <v>236</v>
      </c>
      <c r="C237">
        <v>567.70001200000002</v>
      </c>
      <c r="D237">
        <v>1509200</v>
      </c>
      <c r="E237">
        <v>59.209999000000003</v>
      </c>
      <c r="F237">
        <v>10021300</v>
      </c>
    </row>
    <row r="238" spans="1:6" x14ac:dyDescent="0.3">
      <c r="A238" s="4">
        <v>44564</v>
      </c>
      <c r="B238" s="2">
        <v>237</v>
      </c>
      <c r="C238">
        <v>566.71002199999998</v>
      </c>
      <c r="D238">
        <v>2714100</v>
      </c>
      <c r="E238">
        <v>59.299999</v>
      </c>
      <c r="F238">
        <v>20187300</v>
      </c>
    </row>
    <row r="239" spans="1:6" x14ac:dyDescent="0.3">
      <c r="A239" s="4">
        <v>44565</v>
      </c>
      <c r="B239" s="2">
        <v>238</v>
      </c>
      <c r="C239">
        <v>564.22997999999995</v>
      </c>
      <c r="D239">
        <v>2097500</v>
      </c>
      <c r="E239">
        <v>60.290000999999997</v>
      </c>
      <c r="F239">
        <v>26141600</v>
      </c>
    </row>
    <row r="240" spans="1:6" x14ac:dyDescent="0.3">
      <c r="A240" s="4">
        <v>44566</v>
      </c>
      <c r="B240" s="2">
        <v>239</v>
      </c>
      <c r="C240">
        <v>549.919983</v>
      </c>
      <c r="D240">
        <v>2887500</v>
      </c>
      <c r="E240">
        <v>60.790000999999997</v>
      </c>
      <c r="F240">
        <v>22507300</v>
      </c>
    </row>
    <row r="241" spans="1:6" x14ac:dyDescent="0.3">
      <c r="A241" s="4">
        <v>44567</v>
      </c>
      <c r="B241" s="2">
        <v>240</v>
      </c>
      <c r="C241">
        <v>549.79998799999998</v>
      </c>
      <c r="D241">
        <v>2503100</v>
      </c>
      <c r="E241">
        <v>60.470001000000003</v>
      </c>
      <c r="F241">
        <v>17902300</v>
      </c>
    </row>
    <row r="242" spans="1:6" x14ac:dyDescent="0.3">
      <c r="A242" s="4">
        <v>44568</v>
      </c>
      <c r="B242" s="2">
        <v>241</v>
      </c>
      <c r="C242">
        <v>536.17999299999997</v>
      </c>
      <c r="D242">
        <v>2323200</v>
      </c>
      <c r="E242">
        <v>60.330002</v>
      </c>
      <c r="F242">
        <v>12307400</v>
      </c>
    </row>
    <row r="243" spans="1:6" x14ac:dyDescent="0.3">
      <c r="A243" s="4">
        <v>44571</v>
      </c>
      <c r="B243" s="2">
        <v>242</v>
      </c>
      <c r="C243">
        <v>518.79998799999998</v>
      </c>
      <c r="D243">
        <v>4916800</v>
      </c>
      <c r="E243">
        <v>60.43</v>
      </c>
      <c r="F243">
        <v>20954300</v>
      </c>
    </row>
    <row r="244" spans="1:6" x14ac:dyDescent="0.3">
      <c r="A244" s="4">
        <v>44572</v>
      </c>
      <c r="B244" s="2">
        <v>243</v>
      </c>
      <c r="C244">
        <v>522.03002900000001</v>
      </c>
      <c r="D244">
        <v>2457300</v>
      </c>
      <c r="E244">
        <v>60.450001</v>
      </c>
      <c r="F244">
        <v>19369600</v>
      </c>
    </row>
    <row r="245" spans="1:6" x14ac:dyDescent="0.3">
      <c r="A245" s="4">
        <v>44573</v>
      </c>
      <c r="B245" s="2">
        <v>244</v>
      </c>
      <c r="C245">
        <v>525.79998799999998</v>
      </c>
      <c r="D245">
        <v>1729500</v>
      </c>
      <c r="E245">
        <v>60.540000999999997</v>
      </c>
      <c r="F245">
        <v>15753800</v>
      </c>
    </row>
    <row r="246" spans="1:6" x14ac:dyDescent="0.3">
      <c r="A246" s="4">
        <v>44574</v>
      </c>
      <c r="B246" s="2">
        <v>245</v>
      </c>
      <c r="C246">
        <v>516.88000499999998</v>
      </c>
      <c r="D246">
        <v>2428100</v>
      </c>
      <c r="E246">
        <v>60.900002000000001</v>
      </c>
      <c r="F246">
        <v>14318000</v>
      </c>
    </row>
    <row r="247" spans="1:6" x14ac:dyDescent="0.3">
      <c r="A247" s="4">
        <v>44575</v>
      </c>
      <c r="B247" s="2">
        <v>246</v>
      </c>
      <c r="C247">
        <v>502.98998999999998</v>
      </c>
      <c r="D247">
        <v>3870100</v>
      </c>
      <c r="E247">
        <v>61.389999000000003</v>
      </c>
      <c r="F247">
        <v>19726600</v>
      </c>
    </row>
    <row r="248" spans="1:6" x14ac:dyDescent="0.3">
      <c r="A248" s="4">
        <v>44579</v>
      </c>
      <c r="B248" s="2">
        <v>247</v>
      </c>
      <c r="C248">
        <v>488.07000699999998</v>
      </c>
      <c r="D248">
        <v>3801900</v>
      </c>
      <c r="E248">
        <v>60.900002000000001</v>
      </c>
      <c r="F248">
        <v>21976700</v>
      </c>
    </row>
    <row r="249" spans="1:6" x14ac:dyDescent="0.3">
      <c r="A249" s="4">
        <v>44580</v>
      </c>
      <c r="B249" s="2">
        <v>248</v>
      </c>
      <c r="C249">
        <v>490.16000400000001</v>
      </c>
      <c r="D249">
        <v>2709400</v>
      </c>
      <c r="E249">
        <v>61</v>
      </c>
      <c r="F249">
        <v>18654700</v>
      </c>
    </row>
    <row r="250" spans="1:6" x14ac:dyDescent="0.3">
      <c r="A250" s="4">
        <v>44581</v>
      </c>
      <c r="B250" s="2">
        <v>249</v>
      </c>
      <c r="C250">
        <v>482.82000699999998</v>
      </c>
      <c r="D250">
        <v>2893700</v>
      </c>
      <c r="E250">
        <v>60.75</v>
      </c>
      <c r="F250">
        <v>23002400</v>
      </c>
    </row>
    <row r="251" spans="1:6" x14ac:dyDescent="0.3">
      <c r="A251" s="4">
        <v>44582</v>
      </c>
      <c r="B251" s="2">
        <v>250</v>
      </c>
      <c r="C251">
        <v>481.60998499999999</v>
      </c>
      <c r="D251">
        <v>3292800</v>
      </c>
      <c r="E251">
        <v>60.450001</v>
      </c>
      <c r="F251">
        <v>26641500</v>
      </c>
    </row>
    <row r="252" spans="1:6" x14ac:dyDescent="0.3">
      <c r="A252" s="4">
        <v>44585</v>
      </c>
      <c r="B252" s="2">
        <v>251</v>
      </c>
      <c r="C252">
        <v>488.89999399999999</v>
      </c>
      <c r="D252">
        <v>4423900</v>
      </c>
      <c r="E252">
        <v>59.959999000000003</v>
      </c>
      <c r="F252">
        <v>30207500</v>
      </c>
    </row>
    <row r="253" spans="1:6" ht="16.2" thickBot="1" x14ac:dyDescent="0.35">
      <c r="A253" s="4">
        <v>44586</v>
      </c>
      <c r="B253" s="2">
        <v>252</v>
      </c>
      <c r="C253">
        <v>477.32000699999998</v>
      </c>
      <c r="D253">
        <v>3076800</v>
      </c>
      <c r="E253">
        <v>59.82</v>
      </c>
      <c r="F253">
        <v>19027100</v>
      </c>
    </row>
    <row r="254" spans="1:6" ht="16.2" thickBot="1" x14ac:dyDescent="0.35">
      <c r="A254" s="4">
        <v>44587</v>
      </c>
      <c r="B254" s="2">
        <v>253</v>
      </c>
      <c r="C254" s="3"/>
      <c r="E254" s="3"/>
    </row>
    <row r="255" spans="1:6" x14ac:dyDescent="0.3">
      <c r="A255" s="4">
        <v>44588</v>
      </c>
      <c r="B255" s="2">
        <v>254</v>
      </c>
    </row>
    <row r="256" spans="1:6" x14ac:dyDescent="0.3">
      <c r="A256" s="4">
        <v>44589</v>
      </c>
      <c r="B256" s="2">
        <v>255</v>
      </c>
    </row>
    <row r="257" spans="1:2" x14ac:dyDescent="0.3">
      <c r="A257" s="4">
        <v>44590</v>
      </c>
      <c r="B257" s="2">
        <v>256</v>
      </c>
    </row>
    <row r="258" spans="1:2" x14ac:dyDescent="0.3">
      <c r="A258" s="4">
        <v>44591</v>
      </c>
      <c r="B258" s="2">
        <v>257</v>
      </c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BC258"/>
  <sheetViews>
    <sheetView topLeftCell="A8" zoomScaleNormal="100" workbookViewId="0">
      <selection activeCell="I25" sqref="I25"/>
    </sheetView>
  </sheetViews>
  <sheetFormatPr defaultColWidth="11" defaultRowHeight="15.6" x14ac:dyDescent="0.3"/>
  <cols>
    <col min="1" max="1" width="6" style="1" bestFit="1" customWidth="1"/>
    <col min="2" max="2" width="10.3984375" style="1" bestFit="1" customWidth="1"/>
    <col min="3" max="3" width="16.09765625" style="1" bestFit="1" customWidth="1"/>
    <col min="4" max="4" width="10.8984375" style="1" bestFit="1" customWidth="1"/>
    <col min="5" max="5" width="19.796875" bestFit="1" customWidth="1"/>
    <col min="13" max="13" width="7.8984375" bestFit="1" customWidth="1"/>
    <col min="51" max="51" width="16.09765625" style="1" bestFit="1" customWidth="1"/>
    <col min="52" max="52" width="15.59765625" bestFit="1" customWidth="1"/>
    <col min="53" max="55" width="15.09765625" bestFit="1" customWidth="1"/>
  </cols>
  <sheetData>
    <row r="1" spans="1:55" x14ac:dyDescent="0.3">
      <c r="A1" s="1" t="s">
        <v>1</v>
      </c>
      <c r="B1" s="1" t="s">
        <v>0</v>
      </c>
      <c r="C1" t="s">
        <v>3</v>
      </c>
      <c r="D1" t="s">
        <v>2</v>
      </c>
      <c r="M1" s="7" t="s">
        <v>8</v>
      </c>
      <c r="N1" s="7" t="s">
        <v>9</v>
      </c>
      <c r="O1" t="s">
        <v>10</v>
      </c>
      <c r="P1" t="s">
        <v>11</v>
      </c>
      <c r="T1" s="7" t="s">
        <v>8</v>
      </c>
      <c r="U1" s="7" t="s">
        <v>9</v>
      </c>
      <c r="V1" t="s">
        <v>10</v>
      </c>
      <c r="W1" t="s">
        <v>11</v>
      </c>
      <c r="AA1" s="7" t="s">
        <v>8</v>
      </c>
      <c r="AB1" s="7" t="s">
        <v>9</v>
      </c>
      <c r="AC1" t="s">
        <v>10</v>
      </c>
      <c r="AD1" t="s">
        <v>11</v>
      </c>
      <c r="AH1" s="7" t="s">
        <v>8</v>
      </c>
      <c r="AI1" s="7" t="s">
        <v>9</v>
      </c>
      <c r="AJ1" t="s">
        <v>10</v>
      </c>
      <c r="AK1" t="s">
        <v>11</v>
      </c>
      <c r="AY1" s="7" t="s">
        <v>3</v>
      </c>
      <c r="AZ1" s="7" t="s">
        <v>17</v>
      </c>
      <c r="BA1" s="7" t="s">
        <v>18</v>
      </c>
      <c r="BB1" s="7" t="s">
        <v>19</v>
      </c>
      <c r="BC1" s="7" t="s">
        <v>20</v>
      </c>
    </row>
    <row r="2" spans="1:55" x14ac:dyDescent="0.3">
      <c r="A2" s="2">
        <v>1</v>
      </c>
      <c r="B2" s="4">
        <v>44223</v>
      </c>
      <c r="C2">
        <v>356.39001500000001</v>
      </c>
      <c r="D2">
        <v>3120800</v>
      </c>
      <c r="K2" s="5" t="s">
        <v>6</v>
      </c>
      <c r="L2" s="5">
        <v>0.15</v>
      </c>
      <c r="M2" s="8">
        <f>C2</f>
        <v>356.39001500000001</v>
      </c>
      <c r="R2" s="5" t="s">
        <v>6</v>
      </c>
      <c r="S2" s="5">
        <v>0.35</v>
      </c>
      <c r="T2" s="8">
        <f>C2</f>
        <v>356.39001500000001</v>
      </c>
      <c r="Y2" s="5" t="s">
        <v>6</v>
      </c>
      <c r="Z2" s="5">
        <v>0.55000000000000004</v>
      </c>
      <c r="AA2" s="8">
        <f>C2</f>
        <v>356.39001500000001</v>
      </c>
      <c r="AF2" s="5" t="s">
        <v>6</v>
      </c>
      <c r="AG2" s="5">
        <v>0.75</v>
      </c>
      <c r="AH2" s="8">
        <f>C2</f>
        <v>356.39001500000001</v>
      </c>
      <c r="AY2">
        <v>356.39001500000001</v>
      </c>
      <c r="AZ2" s="8">
        <v>356.39001500000001</v>
      </c>
      <c r="BA2">
        <v>356.39001500000001</v>
      </c>
      <c r="BB2">
        <v>356.39001500000001</v>
      </c>
      <c r="BC2">
        <v>356.39001500000001</v>
      </c>
    </row>
    <row r="3" spans="1:55" x14ac:dyDescent="0.3">
      <c r="A3" s="2">
        <v>2</v>
      </c>
      <c r="B3" s="4">
        <v>44224</v>
      </c>
      <c r="C3">
        <v>357.05999800000001</v>
      </c>
      <c r="D3">
        <v>2251100</v>
      </c>
      <c r="K3" s="5" t="s">
        <v>7</v>
      </c>
      <c r="L3" s="6">
        <f>AVERAGE(M2:M254)</f>
        <v>426.52596843873499</v>
      </c>
      <c r="M3">
        <f>ROUND($L$2*C2+(1-$L$2)*M2,2)</f>
        <v>356.39</v>
      </c>
      <c r="N3">
        <f>ROUND(ABS(C3-M3),2)</f>
        <v>0.67</v>
      </c>
      <c r="O3" s="8">
        <f>N3^2</f>
        <v>0.44890000000000008</v>
      </c>
      <c r="P3">
        <f>ROUND(N3/C3,2)</f>
        <v>0</v>
      </c>
      <c r="R3" s="5" t="s">
        <v>7</v>
      </c>
      <c r="S3" s="6">
        <f>AVERAGE(T2:T254)</f>
        <v>428.85035579051402</v>
      </c>
      <c r="T3">
        <f>ROUND($S$2*C2+(1-$S$2)*T2,2)</f>
        <v>356.39</v>
      </c>
      <c r="U3">
        <f>ROUND(ABS(C3-T3),2)</f>
        <v>0.67</v>
      </c>
      <c r="V3" s="8">
        <f t="shared" ref="V3:V66" si="0">U3^2</f>
        <v>0.44890000000000008</v>
      </c>
      <c r="W3">
        <f>ROUND(U3/C3,2)</f>
        <v>0</v>
      </c>
      <c r="Y3" s="5" t="s">
        <v>7</v>
      </c>
      <c r="Z3" s="6">
        <f>AVERAGE(AA2:AA254)</f>
        <v>429.39268780632409</v>
      </c>
      <c r="AA3">
        <f>ROUND($Z$2*C2+(1-$Z$2)*AA2,2)</f>
        <v>356.39</v>
      </c>
      <c r="AB3">
        <f>ROUND(ABS(C3-AA3),2)</f>
        <v>0.67</v>
      </c>
      <c r="AC3" s="8">
        <f t="shared" ref="AC3:AC66" si="1">AB3^2</f>
        <v>0.44890000000000008</v>
      </c>
      <c r="AD3">
        <f>ROUND(AB3/C3,2)</f>
        <v>0</v>
      </c>
      <c r="AF3" s="5" t="s">
        <v>7</v>
      </c>
      <c r="AG3" s="6">
        <f>AVERAGE(AH2:AH254)</f>
        <v>429.63474314229251</v>
      </c>
      <c r="AH3">
        <f>ROUND($AG$2*C2+(1-$AG$2)*AH2,2)</f>
        <v>356.39</v>
      </c>
      <c r="AI3">
        <f>ROUND(ABS(C3-AH3),2)</f>
        <v>0.67</v>
      </c>
      <c r="AJ3" s="8">
        <f t="shared" ref="AJ3:AJ66" si="2">AI3^2</f>
        <v>0.44890000000000008</v>
      </c>
      <c r="AK3">
        <f>ROUND(AI3/C3,2)</f>
        <v>0</v>
      </c>
      <c r="AY3">
        <v>357.05999800000001</v>
      </c>
      <c r="AZ3">
        <v>356.39</v>
      </c>
      <c r="BA3">
        <v>356.39</v>
      </c>
      <c r="BB3">
        <v>356.39</v>
      </c>
      <c r="BC3">
        <v>356.39</v>
      </c>
    </row>
    <row r="4" spans="1:55" x14ac:dyDescent="0.3">
      <c r="A4" s="2">
        <v>3</v>
      </c>
      <c r="B4" s="4">
        <v>44225</v>
      </c>
      <c r="C4">
        <v>352.42999300000002</v>
      </c>
      <c r="D4">
        <v>2598700</v>
      </c>
      <c r="M4">
        <f t="shared" ref="M4:M67" si="3">ROUND($L$2*C3+(1-$L$2)*M3,2)</f>
        <v>356.49</v>
      </c>
      <c r="N4">
        <f t="shared" ref="N4:N67" si="4">ROUND(ABS(C4-M4),2)</f>
        <v>4.0599999999999996</v>
      </c>
      <c r="O4" s="8">
        <f t="shared" ref="O4:O67" si="5">N4^2</f>
        <v>16.483599999999996</v>
      </c>
      <c r="P4">
        <f t="shared" ref="P4:P67" si="6">ROUND(N4/C4,2)</f>
        <v>0.01</v>
      </c>
      <c r="T4">
        <f t="shared" ref="T4:T67" si="7">ROUND($S$2*C3+(1-$S$2)*T3,2)</f>
        <v>356.62</v>
      </c>
      <c r="U4">
        <f t="shared" ref="U4:U67" si="8">ROUND(ABS(C4-T4),2)</f>
        <v>4.1900000000000004</v>
      </c>
      <c r="V4" s="8">
        <f t="shared" si="0"/>
        <v>17.556100000000004</v>
      </c>
      <c r="W4">
        <f t="shared" ref="W4:W67" si="9">ROUND(U4/C4,2)</f>
        <v>0.01</v>
      </c>
      <c r="AA4">
        <f t="shared" ref="AA4:AA67" si="10">ROUND($Z$2*C3+(1-$Z$2)*AA3,2)</f>
        <v>356.76</v>
      </c>
      <c r="AB4">
        <f t="shared" ref="AB4:AB67" si="11">ROUND(ABS(C4-AA4),2)</f>
        <v>4.33</v>
      </c>
      <c r="AC4" s="8">
        <f t="shared" si="1"/>
        <v>18.748899999999999</v>
      </c>
      <c r="AD4">
        <f t="shared" ref="AD4:AD67" si="12">ROUND(AB4/C4,2)</f>
        <v>0.01</v>
      </c>
      <c r="AH4">
        <f t="shared" ref="AH4:AH67" si="13">ROUND($AG$2*C3+(1-$AG$2)*AH3,2)</f>
        <v>356.89</v>
      </c>
      <c r="AI4">
        <f t="shared" ref="AI4:AI67" si="14">ROUND(ABS(C4-AH4),2)</f>
        <v>4.46</v>
      </c>
      <c r="AJ4" s="8">
        <f t="shared" si="2"/>
        <v>19.8916</v>
      </c>
      <c r="AK4">
        <f t="shared" ref="AK4:AK67" si="15">ROUND(AI4/C4,2)</f>
        <v>0.01</v>
      </c>
      <c r="AY4">
        <v>352.42999300000002</v>
      </c>
      <c r="AZ4">
        <v>356.49</v>
      </c>
      <c r="BA4">
        <v>356.62</v>
      </c>
      <c r="BB4">
        <v>356.76</v>
      </c>
      <c r="BC4">
        <v>356.89</v>
      </c>
    </row>
    <row r="5" spans="1:55" x14ac:dyDescent="0.3">
      <c r="A5" s="2">
        <v>4</v>
      </c>
      <c r="B5" s="4">
        <v>44228</v>
      </c>
      <c r="C5">
        <v>350.51998900000001</v>
      </c>
      <c r="D5">
        <v>2371200</v>
      </c>
      <c r="M5">
        <f t="shared" si="3"/>
        <v>355.88</v>
      </c>
      <c r="N5">
        <f t="shared" si="4"/>
        <v>5.36</v>
      </c>
      <c r="O5" s="8">
        <f t="shared" si="5"/>
        <v>28.729600000000005</v>
      </c>
      <c r="P5">
        <f t="shared" si="6"/>
        <v>0.02</v>
      </c>
      <c r="T5">
        <f t="shared" si="7"/>
        <v>355.15</v>
      </c>
      <c r="U5">
        <f t="shared" si="8"/>
        <v>4.63</v>
      </c>
      <c r="V5" s="8">
        <f t="shared" si="0"/>
        <v>21.436899999999998</v>
      </c>
      <c r="W5">
        <f t="shared" si="9"/>
        <v>0.01</v>
      </c>
      <c r="AA5">
        <f t="shared" si="10"/>
        <v>354.38</v>
      </c>
      <c r="AB5">
        <f t="shared" si="11"/>
        <v>3.86</v>
      </c>
      <c r="AC5" s="8">
        <f t="shared" si="1"/>
        <v>14.8996</v>
      </c>
      <c r="AD5">
        <f t="shared" si="12"/>
        <v>0.01</v>
      </c>
      <c r="AH5">
        <f t="shared" si="13"/>
        <v>353.54</v>
      </c>
      <c r="AI5">
        <f t="shared" si="14"/>
        <v>3.02</v>
      </c>
      <c r="AJ5" s="8">
        <f t="shared" si="2"/>
        <v>9.1204000000000001</v>
      </c>
      <c r="AK5">
        <f t="shared" si="15"/>
        <v>0.01</v>
      </c>
      <c r="AY5">
        <v>350.51998900000001</v>
      </c>
      <c r="AZ5">
        <v>355.88</v>
      </c>
      <c r="BA5">
        <v>355.15</v>
      </c>
      <c r="BB5">
        <v>354.38</v>
      </c>
      <c r="BC5">
        <v>353.54</v>
      </c>
    </row>
    <row r="6" spans="1:55" x14ac:dyDescent="0.3">
      <c r="A6" s="2">
        <v>5</v>
      </c>
      <c r="B6" s="4">
        <v>44229</v>
      </c>
      <c r="C6">
        <v>355.57998700000002</v>
      </c>
      <c r="D6">
        <v>1905000</v>
      </c>
      <c r="M6">
        <f t="shared" si="3"/>
        <v>355.08</v>
      </c>
      <c r="N6">
        <f t="shared" si="4"/>
        <v>0.5</v>
      </c>
      <c r="O6" s="8">
        <f t="shared" si="5"/>
        <v>0.25</v>
      </c>
      <c r="P6">
        <f t="shared" si="6"/>
        <v>0</v>
      </c>
      <c r="T6">
        <f t="shared" si="7"/>
        <v>353.53</v>
      </c>
      <c r="U6">
        <f t="shared" si="8"/>
        <v>2.0499999999999998</v>
      </c>
      <c r="V6" s="8">
        <f t="shared" si="0"/>
        <v>4.2024999999999997</v>
      </c>
      <c r="W6">
        <f t="shared" si="9"/>
        <v>0.01</v>
      </c>
      <c r="AA6">
        <f t="shared" si="10"/>
        <v>352.26</v>
      </c>
      <c r="AB6">
        <f t="shared" si="11"/>
        <v>3.32</v>
      </c>
      <c r="AC6" s="8">
        <f t="shared" si="1"/>
        <v>11.022399999999999</v>
      </c>
      <c r="AD6">
        <f t="shared" si="12"/>
        <v>0.01</v>
      </c>
      <c r="AH6">
        <f t="shared" si="13"/>
        <v>351.27</v>
      </c>
      <c r="AI6">
        <f t="shared" si="14"/>
        <v>4.3099999999999996</v>
      </c>
      <c r="AJ6" s="8">
        <f t="shared" si="2"/>
        <v>18.576099999999997</v>
      </c>
      <c r="AK6">
        <f t="shared" si="15"/>
        <v>0.01</v>
      </c>
      <c r="AY6">
        <v>355.57998700000002</v>
      </c>
      <c r="AZ6">
        <v>355.08</v>
      </c>
      <c r="BA6">
        <v>353.53</v>
      </c>
      <c r="BB6">
        <v>352.26</v>
      </c>
      <c r="BC6">
        <v>351.27</v>
      </c>
    </row>
    <row r="7" spans="1:55" x14ac:dyDescent="0.3">
      <c r="A7" s="2">
        <v>6</v>
      </c>
      <c r="B7" s="4">
        <v>44230</v>
      </c>
      <c r="C7">
        <v>355.209991</v>
      </c>
      <c r="D7">
        <v>1759800</v>
      </c>
      <c r="M7">
        <f t="shared" si="3"/>
        <v>355.15</v>
      </c>
      <c r="N7">
        <f t="shared" si="4"/>
        <v>0.06</v>
      </c>
      <c r="O7" s="8">
        <f t="shared" si="5"/>
        <v>3.5999999999999999E-3</v>
      </c>
      <c r="P7">
        <f t="shared" si="6"/>
        <v>0</v>
      </c>
      <c r="T7">
        <f t="shared" si="7"/>
        <v>354.25</v>
      </c>
      <c r="U7">
        <f t="shared" si="8"/>
        <v>0.96</v>
      </c>
      <c r="V7" s="8">
        <f t="shared" si="0"/>
        <v>0.92159999999999997</v>
      </c>
      <c r="W7">
        <f t="shared" si="9"/>
        <v>0</v>
      </c>
      <c r="AA7">
        <f t="shared" si="10"/>
        <v>354.09</v>
      </c>
      <c r="AB7">
        <f t="shared" si="11"/>
        <v>1.1200000000000001</v>
      </c>
      <c r="AC7" s="8">
        <f t="shared" si="1"/>
        <v>1.2544000000000002</v>
      </c>
      <c r="AD7">
        <f t="shared" si="12"/>
        <v>0</v>
      </c>
      <c r="AH7">
        <f t="shared" si="13"/>
        <v>354.5</v>
      </c>
      <c r="AI7">
        <f t="shared" si="14"/>
        <v>0.71</v>
      </c>
      <c r="AJ7" s="8">
        <f t="shared" si="2"/>
        <v>0.50409999999999999</v>
      </c>
      <c r="AK7">
        <f t="shared" si="15"/>
        <v>0</v>
      </c>
      <c r="AY7">
        <v>355.209991</v>
      </c>
      <c r="AZ7">
        <v>355.15</v>
      </c>
      <c r="BA7">
        <v>354.25</v>
      </c>
      <c r="BB7">
        <v>354.09</v>
      </c>
      <c r="BC7">
        <v>354.5</v>
      </c>
    </row>
    <row r="8" spans="1:55" x14ac:dyDescent="0.3">
      <c r="A8" s="2">
        <v>7</v>
      </c>
      <c r="B8" s="4">
        <v>44231</v>
      </c>
      <c r="C8">
        <v>355.85000600000001</v>
      </c>
      <c r="D8">
        <v>3411600</v>
      </c>
      <c r="M8">
        <f t="shared" si="3"/>
        <v>355.16</v>
      </c>
      <c r="N8">
        <f t="shared" si="4"/>
        <v>0.69</v>
      </c>
      <c r="O8" s="8">
        <f t="shared" si="5"/>
        <v>0.47609999999999991</v>
      </c>
      <c r="P8">
        <f t="shared" si="6"/>
        <v>0</v>
      </c>
      <c r="T8">
        <f t="shared" si="7"/>
        <v>354.59</v>
      </c>
      <c r="U8">
        <f t="shared" si="8"/>
        <v>1.26</v>
      </c>
      <c r="V8" s="8">
        <f t="shared" si="0"/>
        <v>1.5876000000000001</v>
      </c>
      <c r="W8">
        <f t="shared" si="9"/>
        <v>0</v>
      </c>
      <c r="AA8">
        <f t="shared" si="10"/>
        <v>354.71</v>
      </c>
      <c r="AB8">
        <f t="shared" si="11"/>
        <v>1.1399999999999999</v>
      </c>
      <c r="AC8" s="8">
        <f t="shared" si="1"/>
        <v>1.2995999999999999</v>
      </c>
      <c r="AD8">
        <f t="shared" si="12"/>
        <v>0</v>
      </c>
      <c r="AH8">
        <f t="shared" si="13"/>
        <v>355.03</v>
      </c>
      <c r="AI8">
        <f t="shared" si="14"/>
        <v>0.82</v>
      </c>
      <c r="AJ8" s="8">
        <f t="shared" si="2"/>
        <v>0.67239999999999989</v>
      </c>
      <c r="AK8">
        <f t="shared" si="15"/>
        <v>0</v>
      </c>
      <c r="AY8">
        <v>355.85000600000001</v>
      </c>
      <c r="AZ8">
        <v>355.16</v>
      </c>
      <c r="BA8">
        <v>354.59</v>
      </c>
      <c r="BB8">
        <v>354.71</v>
      </c>
      <c r="BC8">
        <v>355.03</v>
      </c>
    </row>
    <row r="9" spans="1:55" x14ac:dyDescent="0.3">
      <c r="A9" s="2">
        <v>8</v>
      </c>
      <c r="B9" s="4">
        <v>44232</v>
      </c>
      <c r="C9">
        <v>355.17001299999998</v>
      </c>
      <c r="D9">
        <v>2165600</v>
      </c>
      <c r="M9">
        <f t="shared" si="3"/>
        <v>355.26</v>
      </c>
      <c r="N9">
        <f t="shared" si="4"/>
        <v>0.09</v>
      </c>
      <c r="O9" s="8">
        <f t="shared" si="5"/>
        <v>8.0999999999999996E-3</v>
      </c>
      <c r="P9">
        <f t="shared" si="6"/>
        <v>0</v>
      </c>
      <c r="T9">
        <f t="shared" si="7"/>
        <v>355.03</v>
      </c>
      <c r="U9">
        <f t="shared" si="8"/>
        <v>0.14000000000000001</v>
      </c>
      <c r="V9" s="8">
        <f t="shared" si="0"/>
        <v>1.9600000000000003E-2</v>
      </c>
      <c r="W9">
        <f t="shared" si="9"/>
        <v>0</v>
      </c>
      <c r="AA9">
        <f t="shared" si="10"/>
        <v>355.34</v>
      </c>
      <c r="AB9">
        <f t="shared" si="11"/>
        <v>0.17</v>
      </c>
      <c r="AC9" s="8">
        <f t="shared" si="1"/>
        <v>2.8900000000000006E-2</v>
      </c>
      <c r="AD9">
        <f t="shared" si="12"/>
        <v>0</v>
      </c>
      <c r="AH9">
        <f t="shared" si="13"/>
        <v>355.65</v>
      </c>
      <c r="AI9">
        <f t="shared" si="14"/>
        <v>0.48</v>
      </c>
      <c r="AJ9" s="8">
        <f t="shared" si="2"/>
        <v>0.23039999999999999</v>
      </c>
      <c r="AK9">
        <f t="shared" si="15"/>
        <v>0</v>
      </c>
      <c r="AY9">
        <v>355.17001299999998</v>
      </c>
      <c r="AZ9">
        <v>355.26</v>
      </c>
      <c r="BA9">
        <v>355.03</v>
      </c>
      <c r="BB9">
        <v>355.34</v>
      </c>
      <c r="BC9">
        <v>355.65</v>
      </c>
    </row>
    <row r="10" spans="1:55" x14ac:dyDescent="0.3">
      <c r="A10" s="2">
        <v>9</v>
      </c>
      <c r="B10" s="4">
        <v>44235</v>
      </c>
      <c r="C10">
        <v>359.82998700000002</v>
      </c>
      <c r="D10">
        <v>2520700</v>
      </c>
      <c r="M10">
        <f t="shared" si="3"/>
        <v>355.25</v>
      </c>
      <c r="N10">
        <f t="shared" si="4"/>
        <v>4.58</v>
      </c>
      <c r="O10" s="8">
        <f t="shared" si="5"/>
        <v>20.976400000000002</v>
      </c>
      <c r="P10">
        <f t="shared" si="6"/>
        <v>0.01</v>
      </c>
      <c r="T10">
        <f t="shared" si="7"/>
        <v>355.08</v>
      </c>
      <c r="U10">
        <f t="shared" si="8"/>
        <v>4.75</v>
      </c>
      <c r="V10" s="8">
        <f t="shared" si="0"/>
        <v>22.5625</v>
      </c>
      <c r="W10">
        <f t="shared" si="9"/>
        <v>0.01</v>
      </c>
      <c r="AA10">
        <f t="shared" si="10"/>
        <v>355.25</v>
      </c>
      <c r="AB10">
        <f t="shared" si="11"/>
        <v>4.58</v>
      </c>
      <c r="AC10" s="8">
        <f t="shared" si="1"/>
        <v>20.976400000000002</v>
      </c>
      <c r="AD10">
        <f t="shared" si="12"/>
        <v>0.01</v>
      </c>
      <c r="AH10">
        <f t="shared" si="13"/>
        <v>355.29</v>
      </c>
      <c r="AI10">
        <f t="shared" si="14"/>
        <v>4.54</v>
      </c>
      <c r="AJ10" s="8">
        <f t="shared" si="2"/>
        <v>20.611599999999999</v>
      </c>
      <c r="AK10">
        <f t="shared" si="15"/>
        <v>0.01</v>
      </c>
      <c r="AY10">
        <v>359.82998700000002</v>
      </c>
      <c r="AZ10">
        <v>355.25</v>
      </c>
      <c r="BA10">
        <v>355.08</v>
      </c>
      <c r="BB10">
        <v>355.25</v>
      </c>
      <c r="BC10">
        <v>355.29</v>
      </c>
    </row>
    <row r="11" spans="1:55" x14ac:dyDescent="0.3">
      <c r="A11" s="2">
        <v>10</v>
      </c>
      <c r="B11" s="4">
        <v>44236</v>
      </c>
      <c r="C11">
        <v>359.55999800000001</v>
      </c>
      <c r="D11">
        <v>2154000</v>
      </c>
      <c r="M11">
        <f t="shared" si="3"/>
        <v>355.94</v>
      </c>
      <c r="N11">
        <f t="shared" si="4"/>
        <v>3.62</v>
      </c>
      <c r="O11" s="8">
        <f t="shared" si="5"/>
        <v>13.1044</v>
      </c>
      <c r="P11">
        <f t="shared" si="6"/>
        <v>0.01</v>
      </c>
      <c r="T11">
        <f t="shared" si="7"/>
        <v>356.74</v>
      </c>
      <c r="U11">
        <f t="shared" si="8"/>
        <v>2.82</v>
      </c>
      <c r="V11" s="8">
        <f t="shared" si="0"/>
        <v>7.952399999999999</v>
      </c>
      <c r="W11">
        <f t="shared" si="9"/>
        <v>0.01</v>
      </c>
      <c r="AA11">
        <f t="shared" si="10"/>
        <v>357.77</v>
      </c>
      <c r="AB11">
        <f t="shared" si="11"/>
        <v>1.79</v>
      </c>
      <c r="AC11" s="8">
        <f t="shared" si="1"/>
        <v>3.2040999999999999</v>
      </c>
      <c r="AD11">
        <f t="shared" si="12"/>
        <v>0</v>
      </c>
      <c r="AH11">
        <f t="shared" si="13"/>
        <v>358.69</v>
      </c>
      <c r="AI11">
        <f t="shared" si="14"/>
        <v>0.87</v>
      </c>
      <c r="AJ11" s="8">
        <f t="shared" si="2"/>
        <v>0.75690000000000002</v>
      </c>
      <c r="AK11">
        <f t="shared" si="15"/>
        <v>0</v>
      </c>
      <c r="AY11">
        <v>359.55999800000001</v>
      </c>
      <c r="AZ11">
        <v>355.94</v>
      </c>
      <c r="BA11">
        <v>356.74</v>
      </c>
      <c r="BB11">
        <v>357.77</v>
      </c>
      <c r="BC11">
        <v>358.69</v>
      </c>
    </row>
    <row r="12" spans="1:55" x14ac:dyDescent="0.3">
      <c r="A12" s="2">
        <v>11</v>
      </c>
      <c r="B12" s="4">
        <v>44237</v>
      </c>
      <c r="C12">
        <v>356.11999500000002</v>
      </c>
      <c r="D12">
        <v>2162400</v>
      </c>
      <c r="M12">
        <f t="shared" si="3"/>
        <v>356.48</v>
      </c>
      <c r="N12">
        <f t="shared" si="4"/>
        <v>0.36</v>
      </c>
      <c r="O12" s="8">
        <f t="shared" si="5"/>
        <v>0.12959999999999999</v>
      </c>
      <c r="P12">
        <f t="shared" si="6"/>
        <v>0</v>
      </c>
      <c r="T12">
        <f t="shared" si="7"/>
        <v>357.73</v>
      </c>
      <c r="U12">
        <f t="shared" si="8"/>
        <v>1.61</v>
      </c>
      <c r="V12" s="8">
        <f t="shared" si="0"/>
        <v>2.5921000000000003</v>
      </c>
      <c r="W12">
        <f t="shared" si="9"/>
        <v>0</v>
      </c>
      <c r="AA12">
        <f t="shared" si="10"/>
        <v>358.75</v>
      </c>
      <c r="AB12">
        <f t="shared" si="11"/>
        <v>2.63</v>
      </c>
      <c r="AC12" s="8">
        <f t="shared" si="1"/>
        <v>6.9168999999999992</v>
      </c>
      <c r="AD12">
        <f t="shared" si="12"/>
        <v>0.01</v>
      </c>
      <c r="AH12">
        <f t="shared" si="13"/>
        <v>359.34</v>
      </c>
      <c r="AI12">
        <f t="shared" si="14"/>
        <v>3.22</v>
      </c>
      <c r="AJ12" s="8">
        <f t="shared" si="2"/>
        <v>10.368400000000001</v>
      </c>
      <c r="AK12">
        <f t="shared" si="15"/>
        <v>0.01</v>
      </c>
      <c r="AY12">
        <v>356.11999500000002</v>
      </c>
      <c r="AZ12">
        <v>356.48</v>
      </c>
      <c r="BA12">
        <v>357.73</v>
      </c>
      <c r="BB12">
        <v>358.75</v>
      </c>
      <c r="BC12">
        <v>359.34</v>
      </c>
    </row>
    <row r="13" spans="1:55" x14ac:dyDescent="0.3">
      <c r="A13" s="2">
        <v>12</v>
      </c>
      <c r="B13" s="4">
        <v>44238</v>
      </c>
      <c r="C13">
        <v>352.20001200000002</v>
      </c>
      <c r="D13">
        <v>2088400</v>
      </c>
      <c r="M13">
        <f t="shared" si="3"/>
        <v>356.43</v>
      </c>
      <c r="N13">
        <f t="shared" si="4"/>
        <v>4.2300000000000004</v>
      </c>
      <c r="O13" s="8">
        <f t="shared" si="5"/>
        <v>17.892900000000004</v>
      </c>
      <c r="P13">
        <f t="shared" si="6"/>
        <v>0.01</v>
      </c>
      <c r="T13">
        <f t="shared" si="7"/>
        <v>357.17</v>
      </c>
      <c r="U13">
        <f t="shared" si="8"/>
        <v>4.97</v>
      </c>
      <c r="V13" s="8">
        <f t="shared" si="0"/>
        <v>24.700899999999997</v>
      </c>
      <c r="W13">
        <f t="shared" si="9"/>
        <v>0.01</v>
      </c>
      <c r="AA13">
        <f t="shared" si="10"/>
        <v>357.3</v>
      </c>
      <c r="AB13">
        <f t="shared" si="11"/>
        <v>5.0999999999999996</v>
      </c>
      <c r="AC13" s="8">
        <f t="shared" si="1"/>
        <v>26.009999999999998</v>
      </c>
      <c r="AD13">
        <f t="shared" si="12"/>
        <v>0.01</v>
      </c>
      <c r="AH13">
        <f t="shared" si="13"/>
        <v>356.92</v>
      </c>
      <c r="AI13">
        <f t="shared" si="14"/>
        <v>4.72</v>
      </c>
      <c r="AJ13" s="8">
        <f t="shared" si="2"/>
        <v>22.278399999999998</v>
      </c>
      <c r="AK13">
        <f t="shared" si="15"/>
        <v>0.01</v>
      </c>
      <c r="AY13">
        <v>352.20001200000002</v>
      </c>
      <c r="AZ13">
        <v>356.43</v>
      </c>
      <c r="BA13">
        <v>357.17</v>
      </c>
      <c r="BB13">
        <v>357.3</v>
      </c>
      <c r="BC13">
        <v>356.92</v>
      </c>
    </row>
    <row r="14" spans="1:55" x14ac:dyDescent="0.3">
      <c r="A14" s="2">
        <v>13</v>
      </c>
      <c r="B14" s="4">
        <v>44239</v>
      </c>
      <c r="C14">
        <v>352.75</v>
      </c>
      <c r="D14">
        <v>2096600</v>
      </c>
      <c r="M14">
        <f t="shared" si="3"/>
        <v>355.8</v>
      </c>
      <c r="N14">
        <f t="shared" si="4"/>
        <v>3.05</v>
      </c>
      <c r="O14" s="8">
        <f t="shared" si="5"/>
        <v>9.3024999999999984</v>
      </c>
      <c r="P14">
        <f t="shared" si="6"/>
        <v>0.01</v>
      </c>
      <c r="T14">
        <f t="shared" si="7"/>
        <v>355.43</v>
      </c>
      <c r="U14">
        <f t="shared" si="8"/>
        <v>2.68</v>
      </c>
      <c r="V14" s="8">
        <f t="shared" si="0"/>
        <v>7.1824000000000012</v>
      </c>
      <c r="W14">
        <f t="shared" si="9"/>
        <v>0.01</v>
      </c>
      <c r="AA14">
        <f t="shared" si="10"/>
        <v>354.5</v>
      </c>
      <c r="AB14">
        <f t="shared" si="11"/>
        <v>1.75</v>
      </c>
      <c r="AC14" s="8">
        <f t="shared" si="1"/>
        <v>3.0625</v>
      </c>
      <c r="AD14">
        <f t="shared" si="12"/>
        <v>0</v>
      </c>
      <c r="AH14">
        <f t="shared" si="13"/>
        <v>353.38</v>
      </c>
      <c r="AI14">
        <f t="shared" si="14"/>
        <v>0.63</v>
      </c>
      <c r="AJ14" s="8">
        <f t="shared" si="2"/>
        <v>0.39690000000000003</v>
      </c>
      <c r="AK14">
        <f t="shared" si="15"/>
        <v>0</v>
      </c>
      <c r="AY14">
        <v>352.75</v>
      </c>
      <c r="AZ14">
        <v>355.8</v>
      </c>
      <c r="BA14">
        <v>355.43</v>
      </c>
      <c r="BB14">
        <v>354.5</v>
      </c>
      <c r="BC14">
        <v>353.38</v>
      </c>
    </row>
    <row r="15" spans="1:55" x14ac:dyDescent="0.3">
      <c r="A15" s="2">
        <v>14</v>
      </c>
      <c r="B15" s="4">
        <v>44243</v>
      </c>
      <c r="C15">
        <v>354</v>
      </c>
      <c r="D15">
        <v>1829000</v>
      </c>
      <c r="M15">
        <f t="shared" si="3"/>
        <v>355.34</v>
      </c>
      <c r="N15">
        <f t="shared" si="4"/>
        <v>1.34</v>
      </c>
      <c r="O15" s="8">
        <f t="shared" si="5"/>
        <v>1.7956000000000003</v>
      </c>
      <c r="P15">
        <f t="shared" si="6"/>
        <v>0</v>
      </c>
      <c r="T15">
        <f t="shared" si="7"/>
        <v>354.49</v>
      </c>
      <c r="U15">
        <f t="shared" si="8"/>
        <v>0.49</v>
      </c>
      <c r="V15" s="8">
        <f t="shared" si="0"/>
        <v>0.24009999999999998</v>
      </c>
      <c r="W15">
        <f t="shared" si="9"/>
        <v>0</v>
      </c>
      <c r="AA15">
        <f t="shared" si="10"/>
        <v>353.54</v>
      </c>
      <c r="AB15">
        <f t="shared" si="11"/>
        <v>0.46</v>
      </c>
      <c r="AC15" s="8">
        <f t="shared" si="1"/>
        <v>0.21160000000000001</v>
      </c>
      <c r="AD15">
        <f t="shared" si="12"/>
        <v>0</v>
      </c>
      <c r="AH15">
        <f t="shared" si="13"/>
        <v>352.91</v>
      </c>
      <c r="AI15">
        <f t="shared" si="14"/>
        <v>1.0900000000000001</v>
      </c>
      <c r="AJ15" s="8">
        <f t="shared" si="2"/>
        <v>1.1881000000000002</v>
      </c>
      <c r="AK15">
        <f t="shared" si="15"/>
        <v>0</v>
      </c>
      <c r="AY15">
        <v>354</v>
      </c>
      <c r="AZ15">
        <v>355.34</v>
      </c>
      <c r="BA15">
        <v>354.49</v>
      </c>
      <c r="BB15">
        <v>353.54</v>
      </c>
      <c r="BC15">
        <v>352.91</v>
      </c>
    </row>
    <row r="16" spans="1:55" x14ac:dyDescent="0.3">
      <c r="A16" s="2">
        <v>15</v>
      </c>
      <c r="B16" s="4">
        <v>44244</v>
      </c>
      <c r="C16">
        <v>358.040009</v>
      </c>
      <c r="D16">
        <v>2143000</v>
      </c>
      <c r="M16">
        <f t="shared" si="3"/>
        <v>355.14</v>
      </c>
      <c r="N16">
        <f t="shared" si="4"/>
        <v>2.9</v>
      </c>
      <c r="O16" s="8">
        <f t="shared" si="5"/>
        <v>8.41</v>
      </c>
      <c r="P16">
        <f t="shared" si="6"/>
        <v>0.01</v>
      </c>
      <c r="T16">
        <f t="shared" si="7"/>
        <v>354.32</v>
      </c>
      <c r="U16">
        <f t="shared" si="8"/>
        <v>3.72</v>
      </c>
      <c r="V16" s="8">
        <f t="shared" si="0"/>
        <v>13.838400000000002</v>
      </c>
      <c r="W16">
        <f t="shared" si="9"/>
        <v>0.01</v>
      </c>
      <c r="AA16">
        <f t="shared" si="10"/>
        <v>353.79</v>
      </c>
      <c r="AB16">
        <f t="shared" si="11"/>
        <v>4.25</v>
      </c>
      <c r="AC16" s="8">
        <f t="shared" si="1"/>
        <v>18.0625</v>
      </c>
      <c r="AD16">
        <f t="shared" si="12"/>
        <v>0.01</v>
      </c>
      <c r="AH16">
        <f t="shared" si="13"/>
        <v>353.73</v>
      </c>
      <c r="AI16">
        <f t="shared" si="14"/>
        <v>4.3099999999999996</v>
      </c>
      <c r="AJ16" s="8">
        <f t="shared" si="2"/>
        <v>18.576099999999997</v>
      </c>
      <c r="AK16">
        <f t="shared" si="15"/>
        <v>0.01</v>
      </c>
      <c r="AY16">
        <v>358.040009</v>
      </c>
      <c r="AZ16">
        <v>355.14</v>
      </c>
      <c r="BA16">
        <v>354.32</v>
      </c>
      <c r="BB16">
        <v>353.79</v>
      </c>
      <c r="BC16">
        <v>353.73</v>
      </c>
    </row>
    <row r="17" spans="1:55" x14ac:dyDescent="0.3">
      <c r="A17" s="2">
        <v>16</v>
      </c>
      <c r="B17" s="4">
        <v>44245</v>
      </c>
      <c r="C17">
        <v>356.92001299999998</v>
      </c>
      <c r="D17">
        <v>1914900</v>
      </c>
      <c r="M17">
        <f t="shared" si="3"/>
        <v>355.58</v>
      </c>
      <c r="N17">
        <f t="shared" si="4"/>
        <v>1.34</v>
      </c>
      <c r="O17" s="8">
        <f t="shared" si="5"/>
        <v>1.7956000000000003</v>
      </c>
      <c r="P17">
        <f t="shared" si="6"/>
        <v>0</v>
      </c>
      <c r="T17">
        <f t="shared" si="7"/>
        <v>355.62</v>
      </c>
      <c r="U17">
        <f t="shared" si="8"/>
        <v>1.3</v>
      </c>
      <c r="V17" s="8">
        <f t="shared" si="0"/>
        <v>1.6900000000000002</v>
      </c>
      <c r="W17">
        <f t="shared" si="9"/>
        <v>0</v>
      </c>
      <c r="AA17">
        <f t="shared" si="10"/>
        <v>356.13</v>
      </c>
      <c r="AB17">
        <f t="shared" si="11"/>
        <v>0.79</v>
      </c>
      <c r="AC17" s="8">
        <f t="shared" si="1"/>
        <v>0.6241000000000001</v>
      </c>
      <c r="AD17">
        <f t="shared" si="12"/>
        <v>0</v>
      </c>
      <c r="AH17">
        <f t="shared" si="13"/>
        <v>356.96</v>
      </c>
      <c r="AI17">
        <f t="shared" si="14"/>
        <v>0.04</v>
      </c>
      <c r="AJ17" s="8">
        <f t="shared" si="2"/>
        <v>1.6000000000000001E-3</v>
      </c>
      <c r="AK17">
        <f t="shared" si="15"/>
        <v>0</v>
      </c>
      <c r="AY17">
        <v>356.92001299999998</v>
      </c>
      <c r="AZ17">
        <v>355.58</v>
      </c>
      <c r="BA17">
        <v>355.62</v>
      </c>
      <c r="BB17">
        <v>356.13</v>
      </c>
      <c r="BC17">
        <v>356.96</v>
      </c>
    </row>
    <row r="18" spans="1:55" x14ac:dyDescent="0.3">
      <c r="A18" s="2">
        <v>17</v>
      </c>
      <c r="B18" s="4">
        <v>44246</v>
      </c>
      <c r="C18">
        <v>354.76998900000001</v>
      </c>
      <c r="D18">
        <v>1839400</v>
      </c>
      <c r="M18">
        <f t="shared" si="3"/>
        <v>355.78</v>
      </c>
      <c r="N18">
        <f t="shared" si="4"/>
        <v>1.01</v>
      </c>
      <c r="O18" s="8">
        <f t="shared" si="5"/>
        <v>1.0201</v>
      </c>
      <c r="P18">
        <f t="shared" si="6"/>
        <v>0</v>
      </c>
      <c r="T18">
        <f t="shared" si="7"/>
        <v>356.08</v>
      </c>
      <c r="U18">
        <f t="shared" si="8"/>
        <v>1.31</v>
      </c>
      <c r="V18" s="8">
        <f t="shared" si="0"/>
        <v>1.7161000000000002</v>
      </c>
      <c r="W18">
        <f t="shared" si="9"/>
        <v>0</v>
      </c>
      <c r="AA18">
        <f t="shared" si="10"/>
        <v>356.56</v>
      </c>
      <c r="AB18">
        <f t="shared" si="11"/>
        <v>1.79</v>
      </c>
      <c r="AC18" s="8">
        <f t="shared" si="1"/>
        <v>3.2040999999999999</v>
      </c>
      <c r="AD18">
        <f t="shared" si="12"/>
        <v>0.01</v>
      </c>
      <c r="AH18">
        <f t="shared" si="13"/>
        <v>356.93</v>
      </c>
      <c r="AI18">
        <f t="shared" si="14"/>
        <v>2.16</v>
      </c>
      <c r="AJ18" s="8">
        <f t="shared" si="2"/>
        <v>4.6656000000000004</v>
      </c>
      <c r="AK18">
        <f t="shared" si="15"/>
        <v>0.01</v>
      </c>
      <c r="AY18">
        <v>354.76998900000001</v>
      </c>
      <c r="AZ18">
        <v>355.78</v>
      </c>
      <c r="BA18">
        <v>356.08</v>
      </c>
      <c r="BB18">
        <v>356.56</v>
      </c>
      <c r="BC18">
        <v>356.93</v>
      </c>
    </row>
    <row r="19" spans="1:55" x14ac:dyDescent="0.3">
      <c r="A19" s="2">
        <v>18</v>
      </c>
      <c r="B19" s="4">
        <v>44249</v>
      </c>
      <c r="C19">
        <v>350.209991</v>
      </c>
      <c r="D19">
        <v>2215600</v>
      </c>
      <c r="M19">
        <f t="shared" si="3"/>
        <v>355.63</v>
      </c>
      <c r="N19">
        <f t="shared" si="4"/>
        <v>5.42</v>
      </c>
      <c r="O19" s="8">
        <f t="shared" si="5"/>
        <v>29.3764</v>
      </c>
      <c r="P19">
        <f t="shared" si="6"/>
        <v>0.02</v>
      </c>
      <c r="T19">
        <f t="shared" si="7"/>
        <v>355.62</v>
      </c>
      <c r="U19">
        <f t="shared" si="8"/>
        <v>5.41</v>
      </c>
      <c r="V19" s="8">
        <f t="shared" si="0"/>
        <v>29.2681</v>
      </c>
      <c r="W19">
        <f t="shared" si="9"/>
        <v>0.02</v>
      </c>
      <c r="AA19">
        <f t="shared" si="10"/>
        <v>355.58</v>
      </c>
      <c r="AB19">
        <f t="shared" si="11"/>
        <v>5.37</v>
      </c>
      <c r="AC19" s="8">
        <f t="shared" si="1"/>
        <v>28.8369</v>
      </c>
      <c r="AD19">
        <f t="shared" si="12"/>
        <v>0.02</v>
      </c>
      <c r="AH19">
        <f t="shared" si="13"/>
        <v>355.31</v>
      </c>
      <c r="AI19">
        <f t="shared" si="14"/>
        <v>5.0999999999999996</v>
      </c>
      <c r="AJ19" s="8">
        <f t="shared" si="2"/>
        <v>26.009999999999998</v>
      </c>
      <c r="AK19">
        <f t="shared" si="15"/>
        <v>0.01</v>
      </c>
      <c r="AY19">
        <v>350.209991</v>
      </c>
      <c r="AZ19">
        <v>355.63</v>
      </c>
      <c r="BA19">
        <v>355.62</v>
      </c>
      <c r="BB19">
        <v>355.58</v>
      </c>
      <c r="BC19">
        <v>355.31</v>
      </c>
    </row>
    <row r="20" spans="1:55" x14ac:dyDescent="0.3">
      <c r="A20" s="2">
        <v>19</v>
      </c>
      <c r="B20" s="4">
        <v>44250</v>
      </c>
      <c r="C20">
        <v>342.14999399999999</v>
      </c>
      <c r="D20">
        <v>3692600</v>
      </c>
      <c r="M20">
        <f t="shared" si="3"/>
        <v>354.82</v>
      </c>
      <c r="N20">
        <f t="shared" si="4"/>
        <v>12.67</v>
      </c>
      <c r="O20" s="8">
        <f t="shared" si="5"/>
        <v>160.52889999999999</v>
      </c>
      <c r="P20">
        <f t="shared" si="6"/>
        <v>0.04</v>
      </c>
      <c r="T20">
        <f t="shared" si="7"/>
        <v>353.73</v>
      </c>
      <c r="U20">
        <f t="shared" si="8"/>
        <v>11.58</v>
      </c>
      <c r="V20" s="8">
        <f t="shared" si="0"/>
        <v>134.09639999999999</v>
      </c>
      <c r="W20">
        <f t="shared" si="9"/>
        <v>0.03</v>
      </c>
      <c r="AA20">
        <f t="shared" si="10"/>
        <v>352.63</v>
      </c>
      <c r="AB20">
        <f t="shared" si="11"/>
        <v>10.48</v>
      </c>
      <c r="AC20" s="8">
        <f t="shared" si="1"/>
        <v>109.83040000000001</v>
      </c>
      <c r="AD20">
        <f t="shared" si="12"/>
        <v>0.03</v>
      </c>
      <c r="AH20">
        <f t="shared" si="13"/>
        <v>351.48</v>
      </c>
      <c r="AI20">
        <f t="shared" si="14"/>
        <v>9.33</v>
      </c>
      <c r="AJ20" s="8">
        <f t="shared" si="2"/>
        <v>87.048900000000003</v>
      </c>
      <c r="AK20">
        <f t="shared" si="15"/>
        <v>0.03</v>
      </c>
      <c r="AY20">
        <v>342.14999399999999</v>
      </c>
      <c r="AZ20">
        <v>354.82</v>
      </c>
      <c r="BA20">
        <v>353.73</v>
      </c>
      <c r="BB20">
        <v>352.63</v>
      </c>
      <c r="BC20">
        <v>351.48</v>
      </c>
    </row>
    <row r="21" spans="1:55" ht="16.2" thickBot="1" x14ac:dyDescent="0.35">
      <c r="A21" s="2">
        <v>20</v>
      </c>
      <c r="B21" s="4">
        <v>44251</v>
      </c>
      <c r="C21">
        <v>340.70001200000002</v>
      </c>
      <c r="D21">
        <v>3305800</v>
      </c>
      <c r="G21" t="s">
        <v>16</v>
      </c>
      <c r="M21">
        <f t="shared" si="3"/>
        <v>352.92</v>
      </c>
      <c r="N21">
        <f t="shared" si="4"/>
        <v>12.22</v>
      </c>
      <c r="O21" s="8">
        <f t="shared" si="5"/>
        <v>149.32840000000002</v>
      </c>
      <c r="P21">
        <f t="shared" si="6"/>
        <v>0.04</v>
      </c>
      <c r="T21">
        <f t="shared" si="7"/>
        <v>349.68</v>
      </c>
      <c r="U21">
        <f t="shared" si="8"/>
        <v>8.98</v>
      </c>
      <c r="V21" s="8">
        <f t="shared" si="0"/>
        <v>80.640400000000014</v>
      </c>
      <c r="W21">
        <f t="shared" si="9"/>
        <v>0.03</v>
      </c>
      <c r="AA21">
        <f t="shared" si="10"/>
        <v>346.87</v>
      </c>
      <c r="AB21">
        <f t="shared" si="11"/>
        <v>6.17</v>
      </c>
      <c r="AC21" s="8">
        <f t="shared" si="1"/>
        <v>38.068899999999999</v>
      </c>
      <c r="AD21">
        <f t="shared" si="12"/>
        <v>0.02</v>
      </c>
      <c r="AH21">
        <f t="shared" si="13"/>
        <v>344.48</v>
      </c>
      <c r="AI21">
        <f t="shared" si="14"/>
        <v>3.78</v>
      </c>
      <c r="AJ21" s="8">
        <f t="shared" si="2"/>
        <v>14.288399999999999</v>
      </c>
      <c r="AK21">
        <f t="shared" si="15"/>
        <v>0.01</v>
      </c>
      <c r="AY21">
        <v>340.70001200000002</v>
      </c>
      <c r="AZ21">
        <v>352.92</v>
      </c>
      <c r="BA21">
        <v>349.68</v>
      </c>
      <c r="BB21">
        <v>346.87</v>
      </c>
      <c r="BC21">
        <v>344.48</v>
      </c>
    </row>
    <row r="22" spans="1:55" x14ac:dyDescent="0.3">
      <c r="A22" s="2">
        <v>21</v>
      </c>
      <c r="B22" s="4">
        <v>44252</v>
      </c>
      <c r="C22">
        <v>333.89999399999999</v>
      </c>
      <c r="D22">
        <v>3618100</v>
      </c>
      <c r="E22" s="10" t="s">
        <v>6</v>
      </c>
      <c r="F22" s="11">
        <v>0.15</v>
      </c>
      <c r="G22" s="11">
        <v>0.35</v>
      </c>
      <c r="H22" s="11">
        <v>0.55000000000000004</v>
      </c>
      <c r="I22" s="12">
        <v>0.75</v>
      </c>
      <c r="M22">
        <f t="shared" si="3"/>
        <v>351.09</v>
      </c>
      <c r="N22">
        <f t="shared" si="4"/>
        <v>17.190000000000001</v>
      </c>
      <c r="O22" s="8">
        <f t="shared" si="5"/>
        <v>295.49610000000007</v>
      </c>
      <c r="P22">
        <f t="shared" si="6"/>
        <v>0.05</v>
      </c>
      <c r="T22">
        <f t="shared" si="7"/>
        <v>346.54</v>
      </c>
      <c r="U22">
        <f t="shared" si="8"/>
        <v>12.64</v>
      </c>
      <c r="V22" s="8">
        <f t="shared" si="0"/>
        <v>159.76960000000003</v>
      </c>
      <c r="W22">
        <f t="shared" si="9"/>
        <v>0.04</v>
      </c>
      <c r="AA22">
        <f t="shared" si="10"/>
        <v>343.48</v>
      </c>
      <c r="AB22">
        <f t="shared" si="11"/>
        <v>9.58</v>
      </c>
      <c r="AC22" s="8">
        <f t="shared" si="1"/>
        <v>91.776399999999995</v>
      </c>
      <c r="AD22">
        <f t="shared" si="12"/>
        <v>0.03</v>
      </c>
      <c r="AH22">
        <f t="shared" si="13"/>
        <v>341.65</v>
      </c>
      <c r="AI22">
        <f t="shared" si="14"/>
        <v>7.75</v>
      </c>
      <c r="AJ22" s="8">
        <f t="shared" si="2"/>
        <v>60.0625</v>
      </c>
      <c r="AK22">
        <f t="shared" si="15"/>
        <v>0.02</v>
      </c>
      <c r="AY22">
        <v>333.89999399999999</v>
      </c>
      <c r="AZ22">
        <v>351.09</v>
      </c>
      <c r="BA22">
        <v>346.54</v>
      </c>
      <c r="BB22">
        <v>343.48</v>
      </c>
      <c r="BC22">
        <v>341.65</v>
      </c>
    </row>
    <row r="23" spans="1:55" x14ac:dyDescent="0.3">
      <c r="A23" s="2">
        <v>22</v>
      </c>
      <c r="B23" s="4">
        <v>44253</v>
      </c>
      <c r="C23">
        <v>331</v>
      </c>
      <c r="D23">
        <v>3362200</v>
      </c>
      <c r="E23" s="13" t="s">
        <v>14</v>
      </c>
      <c r="F23" s="21">
        <v>9.7634262948207162</v>
      </c>
      <c r="G23" s="21">
        <v>5.9604780876494043</v>
      </c>
      <c r="H23" s="21">
        <v>4.8468525896414363</v>
      </c>
      <c r="I23" s="22">
        <v>4.3896015936254988</v>
      </c>
      <c r="M23">
        <f t="shared" si="3"/>
        <v>348.51</v>
      </c>
      <c r="N23">
        <f t="shared" si="4"/>
        <v>17.510000000000002</v>
      </c>
      <c r="O23" s="8">
        <f t="shared" si="5"/>
        <v>306.60010000000005</v>
      </c>
      <c r="P23">
        <f t="shared" si="6"/>
        <v>0.05</v>
      </c>
      <c r="T23">
        <f t="shared" si="7"/>
        <v>342.12</v>
      </c>
      <c r="U23">
        <f t="shared" si="8"/>
        <v>11.12</v>
      </c>
      <c r="V23" s="8">
        <f t="shared" si="0"/>
        <v>123.65439999999998</v>
      </c>
      <c r="W23">
        <f t="shared" si="9"/>
        <v>0.03</v>
      </c>
      <c r="AA23">
        <f t="shared" si="10"/>
        <v>338.21</v>
      </c>
      <c r="AB23">
        <f t="shared" si="11"/>
        <v>7.21</v>
      </c>
      <c r="AC23" s="8">
        <f t="shared" si="1"/>
        <v>51.984099999999998</v>
      </c>
      <c r="AD23">
        <f t="shared" si="12"/>
        <v>0.02</v>
      </c>
      <c r="AH23">
        <f t="shared" si="13"/>
        <v>335.84</v>
      </c>
      <c r="AI23">
        <f t="shared" si="14"/>
        <v>4.84</v>
      </c>
      <c r="AJ23" s="8">
        <f t="shared" si="2"/>
        <v>23.425599999999999</v>
      </c>
      <c r="AK23">
        <f t="shared" si="15"/>
        <v>0.01</v>
      </c>
      <c r="AY23">
        <v>331</v>
      </c>
      <c r="AZ23">
        <v>348.51</v>
      </c>
      <c r="BA23">
        <v>342.12</v>
      </c>
      <c r="BB23">
        <v>338.21</v>
      </c>
      <c r="BC23">
        <v>335.84</v>
      </c>
    </row>
    <row r="24" spans="1:55" x14ac:dyDescent="0.3">
      <c r="A24" s="2">
        <v>23</v>
      </c>
      <c r="B24" s="4">
        <v>44256</v>
      </c>
      <c r="C24">
        <v>331.76998900000001</v>
      </c>
      <c r="D24">
        <v>4653200</v>
      </c>
      <c r="E24" s="13" t="s">
        <v>12</v>
      </c>
      <c r="F24" s="14">
        <v>158.617561752988</v>
      </c>
      <c r="G24" s="14">
        <v>62.21063824701195</v>
      </c>
      <c r="H24" s="14">
        <v>42.071588047808753</v>
      </c>
      <c r="I24" s="15">
        <v>35.332033864541827</v>
      </c>
      <c r="K24" s="9"/>
      <c r="M24">
        <f t="shared" si="3"/>
        <v>345.88</v>
      </c>
      <c r="N24">
        <f t="shared" si="4"/>
        <v>14.11</v>
      </c>
      <c r="O24" s="8">
        <f t="shared" si="5"/>
        <v>199.09209999999999</v>
      </c>
      <c r="P24">
        <f t="shared" si="6"/>
        <v>0.04</v>
      </c>
      <c r="T24">
        <f t="shared" si="7"/>
        <v>338.23</v>
      </c>
      <c r="U24">
        <f t="shared" si="8"/>
        <v>6.46</v>
      </c>
      <c r="V24" s="8">
        <f t="shared" si="0"/>
        <v>41.7316</v>
      </c>
      <c r="W24">
        <f t="shared" si="9"/>
        <v>0.02</v>
      </c>
      <c r="AA24">
        <f t="shared" si="10"/>
        <v>334.24</v>
      </c>
      <c r="AB24">
        <f t="shared" si="11"/>
        <v>2.4700000000000002</v>
      </c>
      <c r="AC24" s="8">
        <f t="shared" si="1"/>
        <v>6.1009000000000011</v>
      </c>
      <c r="AD24">
        <f t="shared" si="12"/>
        <v>0.01</v>
      </c>
      <c r="AH24">
        <f t="shared" si="13"/>
        <v>332.21</v>
      </c>
      <c r="AI24">
        <f t="shared" si="14"/>
        <v>0.44</v>
      </c>
      <c r="AJ24" s="8">
        <f t="shared" si="2"/>
        <v>0.19359999999999999</v>
      </c>
      <c r="AK24">
        <f t="shared" si="15"/>
        <v>0</v>
      </c>
      <c r="AY24">
        <v>331.76998900000001</v>
      </c>
      <c r="AZ24">
        <v>345.88</v>
      </c>
      <c r="BA24">
        <v>338.23</v>
      </c>
      <c r="BB24">
        <v>334.24</v>
      </c>
      <c r="BC24">
        <v>332.21</v>
      </c>
    </row>
    <row r="25" spans="1:55" x14ac:dyDescent="0.3">
      <c r="A25" s="2">
        <v>24</v>
      </c>
      <c r="B25" s="4">
        <v>44257</v>
      </c>
      <c r="C25">
        <v>328.459991</v>
      </c>
      <c r="D25">
        <v>4660100</v>
      </c>
      <c r="E25" s="13" t="s">
        <v>13</v>
      </c>
      <c r="F25" s="16">
        <v>2.2071713147410309E-2</v>
      </c>
      <c r="G25" s="16">
        <v>1.3426294820717114E-2</v>
      </c>
      <c r="H25" s="16">
        <v>1.0956175298804769E-2</v>
      </c>
      <c r="I25" s="17">
        <v>9.6812749003984001E-3</v>
      </c>
      <c r="M25">
        <f t="shared" si="3"/>
        <v>343.76</v>
      </c>
      <c r="N25">
        <f t="shared" si="4"/>
        <v>15.3</v>
      </c>
      <c r="O25" s="8">
        <f t="shared" si="5"/>
        <v>234.09000000000003</v>
      </c>
      <c r="P25">
        <f t="shared" si="6"/>
        <v>0.05</v>
      </c>
      <c r="T25">
        <f t="shared" si="7"/>
        <v>335.97</v>
      </c>
      <c r="U25">
        <f t="shared" si="8"/>
        <v>7.51</v>
      </c>
      <c r="V25" s="8">
        <f t="shared" si="0"/>
        <v>56.400099999999995</v>
      </c>
      <c r="W25">
        <f t="shared" si="9"/>
        <v>0.02</v>
      </c>
      <c r="AA25">
        <f t="shared" si="10"/>
        <v>332.88</v>
      </c>
      <c r="AB25">
        <f t="shared" si="11"/>
        <v>4.42</v>
      </c>
      <c r="AC25" s="8">
        <f t="shared" si="1"/>
        <v>19.5364</v>
      </c>
      <c r="AD25">
        <f t="shared" si="12"/>
        <v>0.01</v>
      </c>
      <c r="AH25">
        <f t="shared" si="13"/>
        <v>331.88</v>
      </c>
      <c r="AI25">
        <f t="shared" si="14"/>
        <v>3.42</v>
      </c>
      <c r="AJ25" s="8">
        <f t="shared" si="2"/>
        <v>11.696399999999999</v>
      </c>
      <c r="AK25">
        <f t="shared" si="15"/>
        <v>0.01</v>
      </c>
      <c r="AY25">
        <v>328.459991</v>
      </c>
      <c r="AZ25">
        <v>343.76</v>
      </c>
      <c r="BA25">
        <v>335.97</v>
      </c>
      <c r="BB25">
        <v>332.88</v>
      </c>
      <c r="BC25">
        <v>331.88</v>
      </c>
    </row>
    <row r="26" spans="1:55" ht="16.2" thickBot="1" x14ac:dyDescent="0.35">
      <c r="A26" s="2">
        <v>25</v>
      </c>
      <c r="B26" s="4">
        <v>44258</v>
      </c>
      <c r="C26">
        <v>323.92001299999998</v>
      </c>
      <c r="D26">
        <v>4064200</v>
      </c>
      <c r="E26" s="18" t="s">
        <v>15</v>
      </c>
      <c r="F26" s="19">
        <v>502.4</v>
      </c>
      <c r="G26" s="19">
        <v>485.41</v>
      </c>
      <c r="H26" s="19">
        <v>481.62</v>
      </c>
      <c r="I26" s="20">
        <v>479.81</v>
      </c>
      <c r="M26">
        <f t="shared" si="3"/>
        <v>341.46</v>
      </c>
      <c r="N26">
        <f t="shared" si="4"/>
        <v>17.54</v>
      </c>
      <c r="O26" s="8">
        <f t="shared" si="5"/>
        <v>307.65159999999997</v>
      </c>
      <c r="P26">
        <f t="shared" si="6"/>
        <v>0.05</v>
      </c>
      <c r="T26">
        <f t="shared" si="7"/>
        <v>333.34</v>
      </c>
      <c r="U26">
        <f t="shared" si="8"/>
        <v>9.42</v>
      </c>
      <c r="V26" s="8">
        <f t="shared" si="0"/>
        <v>88.736400000000003</v>
      </c>
      <c r="W26">
        <f t="shared" si="9"/>
        <v>0.03</v>
      </c>
      <c r="AA26">
        <f t="shared" si="10"/>
        <v>330.45</v>
      </c>
      <c r="AB26">
        <f t="shared" si="11"/>
        <v>6.53</v>
      </c>
      <c r="AC26" s="8">
        <f t="shared" si="1"/>
        <v>42.640900000000002</v>
      </c>
      <c r="AD26">
        <f t="shared" si="12"/>
        <v>0.02</v>
      </c>
      <c r="AH26">
        <f t="shared" si="13"/>
        <v>329.31</v>
      </c>
      <c r="AI26">
        <f t="shared" si="14"/>
        <v>5.39</v>
      </c>
      <c r="AJ26" s="8">
        <f t="shared" si="2"/>
        <v>29.052099999999996</v>
      </c>
      <c r="AK26">
        <f t="shared" si="15"/>
        <v>0.02</v>
      </c>
      <c r="AY26">
        <v>323.92001299999998</v>
      </c>
      <c r="AZ26">
        <v>341.46</v>
      </c>
      <c r="BA26">
        <v>333.34</v>
      </c>
      <c r="BB26">
        <v>330.45</v>
      </c>
      <c r="BC26">
        <v>329.31</v>
      </c>
    </row>
    <row r="27" spans="1:55" x14ac:dyDescent="0.3">
      <c r="A27" s="2">
        <v>26</v>
      </c>
      <c r="B27" s="4">
        <v>44259</v>
      </c>
      <c r="C27">
        <v>319.040009</v>
      </c>
      <c r="D27">
        <v>5501200</v>
      </c>
      <c r="M27">
        <f t="shared" si="3"/>
        <v>338.83</v>
      </c>
      <c r="N27">
        <f t="shared" si="4"/>
        <v>19.79</v>
      </c>
      <c r="O27" s="8">
        <f t="shared" si="5"/>
        <v>391.64409999999998</v>
      </c>
      <c r="P27">
        <f t="shared" si="6"/>
        <v>0.06</v>
      </c>
      <c r="T27">
        <f t="shared" si="7"/>
        <v>330.04</v>
      </c>
      <c r="U27">
        <f t="shared" si="8"/>
        <v>11</v>
      </c>
      <c r="V27" s="8">
        <f t="shared" si="0"/>
        <v>121</v>
      </c>
      <c r="W27">
        <f t="shared" si="9"/>
        <v>0.03</v>
      </c>
      <c r="AA27">
        <f t="shared" si="10"/>
        <v>326.86</v>
      </c>
      <c r="AB27">
        <f t="shared" si="11"/>
        <v>7.82</v>
      </c>
      <c r="AC27" s="8">
        <f t="shared" si="1"/>
        <v>61.152400000000007</v>
      </c>
      <c r="AD27">
        <f t="shared" si="12"/>
        <v>0.02</v>
      </c>
      <c r="AH27">
        <f t="shared" si="13"/>
        <v>325.27</v>
      </c>
      <c r="AI27">
        <f t="shared" si="14"/>
        <v>6.23</v>
      </c>
      <c r="AJ27" s="8">
        <f t="shared" si="2"/>
        <v>38.812900000000006</v>
      </c>
      <c r="AK27">
        <f t="shared" si="15"/>
        <v>0.02</v>
      </c>
      <c r="AY27">
        <v>319.040009</v>
      </c>
      <c r="AZ27">
        <v>338.83</v>
      </c>
      <c r="BA27">
        <v>330.04</v>
      </c>
      <c r="BB27">
        <v>326.86</v>
      </c>
      <c r="BC27">
        <v>325.27</v>
      </c>
    </row>
    <row r="28" spans="1:55" x14ac:dyDescent="0.3">
      <c r="A28" s="2">
        <v>27</v>
      </c>
      <c r="B28" s="4">
        <v>44260</v>
      </c>
      <c r="C28">
        <v>317.32000699999998</v>
      </c>
      <c r="D28">
        <v>8102800</v>
      </c>
      <c r="M28">
        <f t="shared" si="3"/>
        <v>335.86</v>
      </c>
      <c r="N28">
        <f t="shared" si="4"/>
        <v>18.54</v>
      </c>
      <c r="O28" s="8">
        <f t="shared" si="5"/>
        <v>343.73159999999996</v>
      </c>
      <c r="P28">
        <f t="shared" si="6"/>
        <v>0.06</v>
      </c>
      <c r="T28">
        <f t="shared" si="7"/>
        <v>326.19</v>
      </c>
      <c r="U28">
        <f t="shared" si="8"/>
        <v>8.8699999999999992</v>
      </c>
      <c r="V28" s="8">
        <f t="shared" si="0"/>
        <v>78.676899999999989</v>
      </c>
      <c r="W28">
        <f t="shared" si="9"/>
        <v>0.03</v>
      </c>
      <c r="AA28">
        <f t="shared" si="10"/>
        <v>322.56</v>
      </c>
      <c r="AB28">
        <f t="shared" si="11"/>
        <v>5.24</v>
      </c>
      <c r="AC28" s="8">
        <f t="shared" si="1"/>
        <v>27.457600000000003</v>
      </c>
      <c r="AD28">
        <f t="shared" si="12"/>
        <v>0.02</v>
      </c>
      <c r="AH28">
        <f t="shared" si="13"/>
        <v>320.60000000000002</v>
      </c>
      <c r="AI28">
        <f t="shared" si="14"/>
        <v>3.28</v>
      </c>
      <c r="AJ28" s="8">
        <f t="shared" si="2"/>
        <v>10.758399999999998</v>
      </c>
      <c r="AK28">
        <f t="shared" si="15"/>
        <v>0.01</v>
      </c>
      <c r="AY28">
        <v>317.32000699999998</v>
      </c>
      <c r="AZ28">
        <v>335.86</v>
      </c>
      <c r="BA28">
        <v>326.19</v>
      </c>
      <c r="BB28">
        <v>322.56</v>
      </c>
      <c r="BC28">
        <v>320.60000000000002</v>
      </c>
    </row>
    <row r="29" spans="1:55" x14ac:dyDescent="0.3">
      <c r="A29" s="2">
        <v>28</v>
      </c>
      <c r="B29" s="4">
        <v>44263</v>
      </c>
      <c r="C29">
        <v>311.42001299999998</v>
      </c>
      <c r="D29">
        <v>4873500</v>
      </c>
      <c r="M29">
        <f t="shared" si="3"/>
        <v>333.08</v>
      </c>
      <c r="N29">
        <f t="shared" si="4"/>
        <v>21.66</v>
      </c>
      <c r="O29" s="8">
        <f t="shared" si="5"/>
        <v>469.15559999999999</v>
      </c>
      <c r="P29">
        <f t="shared" si="6"/>
        <v>7.0000000000000007E-2</v>
      </c>
      <c r="T29">
        <f t="shared" si="7"/>
        <v>323.08999999999997</v>
      </c>
      <c r="U29">
        <f t="shared" si="8"/>
        <v>11.67</v>
      </c>
      <c r="V29" s="8">
        <f t="shared" si="0"/>
        <v>136.18889999999999</v>
      </c>
      <c r="W29">
        <f t="shared" si="9"/>
        <v>0.04</v>
      </c>
      <c r="AA29">
        <f t="shared" si="10"/>
        <v>319.68</v>
      </c>
      <c r="AB29">
        <f t="shared" si="11"/>
        <v>8.26</v>
      </c>
      <c r="AC29" s="8">
        <f t="shared" si="1"/>
        <v>68.227599999999995</v>
      </c>
      <c r="AD29">
        <f t="shared" si="12"/>
        <v>0.03</v>
      </c>
      <c r="AH29">
        <f t="shared" si="13"/>
        <v>318.14</v>
      </c>
      <c r="AI29">
        <f t="shared" si="14"/>
        <v>6.72</v>
      </c>
      <c r="AJ29" s="8">
        <f t="shared" si="2"/>
        <v>45.158399999999993</v>
      </c>
      <c r="AK29">
        <f t="shared" si="15"/>
        <v>0.02</v>
      </c>
      <c r="AY29">
        <v>311.42001299999998</v>
      </c>
      <c r="AZ29">
        <v>333.08</v>
      </c>
      <c r="BA29">
        <v>323.08999999999997</v>
      </c>
      <c r="BB29">
        <v>319.68</v>
      </c>
      <c r="BC29">
        <v>318.14</v>
      </c>
    </row>
    <row r="30" spans="1:55" x14ac:dyDescent="0.3">
      <c r="A30" s="2">
        <v>29</v>
      </c>
      <c r="B30" s="4">
        <v>44264</v>
      </c>
      <c r="C30">
        <v>318.77999899999998</v>
      </c>
      <c r="D30">
        <v>5426800</v>
      </c>
      <c r="M30">
        <f t="shared" si="3"/>
        <v>329.83</v>
      </c>
      <c r="N30">
        <f t="shared" si="4"/>
        <v>11.05</v>
      </c>
      <c r="O30" s="8">
        <f t="shared" si="5"/>
        <v>122.10250000000002</v>
      </c>
      <c r="P30">
        <f t="shared" si="6"/>
        <v>0.03</v>
      </c>
      <c r="T30">
        <f t="shared" si="7"/>
        <v>319.01</v>
      </c>
      <c r="U30">
        <f t="shared" si="8"/>
        <v>0.23</v>
      </c>
      <c r="V30" s="8">
        <f t="shared" si="0"/>
        <v>5.2900000000000003E-2</v>
      </c>
      <c r="W30">
        <f t="shared" si="9"/>
        <v>0</v>
      </c>
      <c r="AA30">
        <f t="shared" si="10"/>
        <v>315.14</v>
      </c>
      <c r="AB30">
        <f t="shared" si="11"/>
        <v>3.64</v>
      </c>
      <c r="AC30" s="8">
        <f t="shared" si="1"/>
        <v>13.249600000000001</v>
      </c>
      <c r="AD30">
        <f t="shared" si="12"/>
        <v>0.01</v>
      </c>
      <c r="AH30">
        <f t="shared" si="13"/>
        <v>313.10000000000002</v>
      </c>
      <c r="AI30">
        <f t="shared" si="14"/>
        <v>5.68</v>
      </c>
      <c r="AJ30" s="8">
        <f t="shared" si="2"/>
        <v>32.2624</v>
      </c>
      <c r="AK30">
        <f t="shared" si="15"/>
        <v>0.02</v>
      </c>
      <c r="AY30">
        <v>318.77999899999998</v>
      </c>
      <c r="AZ30">
        <v>329.83</v>
      </c>
      <c r="BA30">
        <v>319.01</v>
      </c>
      <c r="BB30">
        <v>315.14</v>
      </c>
      <c r="BC30">
        <v>313.10000000000002</v>
      </c>
    </row>
    <row r="31" spans="1:55" x14ac:dyDescent="0.3">
      <c r="A31" s="2">
        <v>30</v>
      </c>
      <c r="B31" s="4">
        <v>44265</v>
      </c>
      <c r="C31">
        <v>323.82998700000002</v>
      </c>
      <c r="D31">
        <v>4523500</v>
      </c>
      <c r="M31">
        <f t="shared" si="3"/>
        <v>328.17</v>
      </c>
      <c r="N31">
        <f t="shared" si="4"/>
        <v>4.34</v>
      </c>
      <c r="O31" s="8">
        <f t="shared" si="5"/>
        <v>18.835599999999999</v>
      </c>
      <c r="P31">
        <f t="shared" si="6"/>
        <v>0.01</v>
      </c>
      <c r="T31">
        <f t="shared" si="7"/>
        <v>318.93</v>
      </c>
      <c r="U31">
        <f t="shared" si="8"/>
        <v>4.9000000000000004</v>
      </c>
      <c r="V31" s="8">
        <f t="shared" si="0"/>
        <v>24.010000000000005</v>
      </c>
      <c r="W31">
        <f t="shared" si="9"/>
        <v>0.02</v>
      </c>
      <c r="AA31">
        <f t="shared" si="10"/>
        <v>317.14</v>
      </c>
      <c r="AB31">
        <f t="shared" si="11"/>
        <v>6.69</v>
      </c>
      <c r="AC31" s="8">
        <f t="shared" si="1"/>
        <v>44.756100000000004</v>
      </c>
      <c r="AD31">
        <f t="shared" si="12"/>
        <v>0.02</v>
      </c>
      <c r="AH31">
        <f t="shared" si="13"/>
        <v>317.36</v>
      </c>
      <c r="AI31">
        <f t="shared" si="14"/>
        <v>6.47</v>
      </c>
      <c r="AJ31" s="8">
        <f t="shared" si="2"/>
        <v>41.860899999999994</v>
      </c>
      <c r="AK31">
        <f t="shared" si="15"/>
        <v>0.02</v>
      </c>
      <c r="AY31">
        <v>323.82998700000002</v>
      </c>
      <c r="AZ31">
        <v>328.17</v>
      </c>
      <c r="BA31">
        <v>318.93</v>
      </c>
      <c r="BB31">
        <v>317.14</v>
      </c>
      <c r="BC31">
        <v>317.36</v>
      </c>
    </row>
    <row r="32" spans="1:55" x14ac:dyDescent="0.3">
      <c r="A32" s="2">
        <v>31</v>
      </c>
      <c r="B32" s="4">
        <v>44266</v>
      </c>
      <c r="C32">
        <v>328.64999399999999</v>
      </c>
      <c r="D32">
        <v>4338900</v>
      </c>
      <c r="M32">
        <f t="shared" si="3"/>
        <v>327.52</v>
      </c>
      <c r="N32">
        <f t="shared" si="4"/>
        <v>1.1299999999999999</v>
      </c>
      <c r="O32" s="8">
        <f t="shared" si="5"/>
        <v>1.2768999999999997</v>
      </c>
      <c r="P32">
        <f t="shared" si="6"/>
        <v>0</v>
      </c>
      <c r="T32">
        <f t="shared" si="7"/>
        <v>320.64</v>
      </c>
      <c r="U32">
        <f t="shared" si="8"/>
        <v>8.01</v>
      </c>
      <c r="V32" s="8">
        <f t="shared" si="0"/>
        <v>64.1601</v>
      </c>
      <c r="W32">
        <f t="shared" si="9"/>
        <v>0.02</v>
      </c>
      <c r="AA32">
        <f t="shared" si="10"/>
        <v>320.82</v>
      </c>
      <c r="AB32">
        <f t="shared" si="11"/>
        <v>7.83</v>
      </c>
      <c r="AC32" s="8">
        <f t="shared" si="1"/>
        <v>61.308900000000001</v>
      </c>
      <c r="AD32">
        <f t="shared" si="12"/>
        <v>0.02</v>
      </c>
      <c r="AH32">
        <f t="shared" si="13"/>
        <v>322.20999999999998</v>
      </c>
      <c r="AI32">
        <f t="shared" si="14"/>
        <v>6.44</v>
      </c>
      <c r="AJ32" s="8">
        <f t="shared" si="2"/>
        <v>41.473600000000005</v>
      </c>
      <c r="AK32">
        <f t="shared" si="15"/>
        <v>0.02</v>
      </c>
      <c r="AY32">
        <v>328.64999399999999</v>
      </c>
      <c r="AZ32">
        <v>327.52</v>
      </c>
      <c r="BA32">
        <v>320.64</v>
      </c>
      <c r="BB32">
        <v>320.82</v>
      </c>
      <c r="BC32">
        <v>322.20999999999998</v>
      </c>
    </row>
    <row r="33" spans="1:55" x14ac:dyDescent="0.3">
      <c r="A33" s="2">
        <v>32</v>
      </c>
      <c r="B33" s="4">
        <v>44267</v>
      </c>
      <c r="C33">
        <v>331.14001500000001</v>
      </c>
      <c r="D33">
        <v>3182100</v>
      </c>
      <c r="M33">
        <f t="shared" si="3"/>
        <v>327.69</v>
      </c>
      <c r="N33">
        <f t="shared" si="4"/>
        <v>3.45</v>
      </c>
      <c r="O33" s="8">
        <f t="shared" si="5"/>
        <v>11.902500000000002</v>
      </c>
      <c r="P33">
        <f t="shared" si="6"/>
        <v>0.01</v>
      </c>
      <c r="T33">
        <f t="shared" si="7"/>
        <v>323.44</v>
      </c>
      <c r="U33">
        <f t="shared" si="8"/>
        <v>7.7</v>
      </c>
      <c r="V33" s="8">
        <f t="shared" si="0"/>
        <v>59.290000000000006</v>
      </c>
      <c r="W33">
        <f t="shared" si="9"/>
        <v>0.02</v>
      </c>
      <c r="AA33">
        <f t="shared" si="10"/>
        <v>325.13</v>
      </c>
      <c r="AB33">
        <f t="shared" si="11"/>
        <v>6.01</v>
      </c>
      <c r="AC33" s="8">
        <f t="shared" si="1"/>
        <v>36.120100000000001</v>
      </c>
      <c r="AD33">
        <f t="shared" si="12"/>
        <v>0.02</v>
      </c>
      <c r="AH33">
        <f t="shared" si="13"/>
        <v>327.04000000000002</v>
      </c>
      <c r="AI33">
        <f t="shared" si="14"/>
        <v>4.0999999999999996</v>
      </c>
      <c r="AJ33" s="8">
        <f t="shared" si="2"/>
        <v>16.809999999999999</v>
      </c>
      <c r="AK33">
        <f t="shared" si="15"/>
        <v>0.01</v>
      </c>
      <c r="AY33">
        <v>331.14001500000001</v>
      </c>
      <c r="AZ33">
        <v>327.69</v>
      </c>
      <c r="BA33">
        <v>323.44</v>
      </c>
      <c r="BB33">
        <v>325.13</v>
      </c>
      <c r="BC33">
        <v>327.04000000000002</v>
      </c>
    </row>
    <row r="34" spans="1:55" x14ac:dyDescent="0.3">
      <c r="A34" s="2">
        <v>33</v>
      </c>
      <c r="B34" s="4">
        <v>44270</v>
      </c>
      <c r="C34">
        <v>330.51001000000002</v>
      </c>
      <c r="D34">
        <v>3243000</v>
      </c>
      <c r="M34">
        <f t="shared" si="3"/>
        <v>328.21</v>
      </c>
      <c r="N34">
        <f t="shared" si="4"/>
        <v>2.2999999999999998</v>
      </c>
      <c r="O34" s="8">
        <f t="shared" si="5"/>
        <v>5.2899999999999991</v>
      </c>
      <c r="P34">
        <f t="shared" si="6"/>
        <v>0.01</v>
      </c>
      <c r="T34">
        <f t="shared" si="7"/>
        <v>326.14</v>
      </c>
      <c r="U34">
        <f t="shared" si="8"/>
        <v>4.37</v>
      </c>
      <c r="V34" s="8">
        <f t="shared" si="0"/>
        <v>19.096900000000002</v>
      </c>
      <c r="W34">
        <f t="shared" si="9"/>
        <v>0.01</v>
      </c>
      <c r="AA34">
        <f t="shared" si="10"/>
        <v>328.44</v>
      </c>
      <c r="AB34">
        <f t="shared" si="11"/>
        <v>2.0699999999999998</v>
      </c>
      <c r="AC34" s="8">
        <f t="shared" si="1"/>
        <v>4.2848999999999995</v>
      </c>
      <c r="AD34">
        <f t="shared" si="12"/>
        <v>0.01</v>
      </c>
      <c r="AH34">
        <f t="shared" si="13"/>
        <v>330.12</v>
      </c>
      <c r="AI34">
        <f t="shared" si="14"/>
        <v>0.39</v>
      </c>
      <c r="AJ34" s="8">
        <f t="shared" si="2"/>
        <v>0.15210000000000001</v>
      </c>
      <c r="AK34">
        <f t="shared" si="15"/>
        <v>0</v>
      </c>
      <c r="AY34">
        <v>330.51001000000002</v>
      </c>
      <c r="AZ34">
        <v>328.21</v>
      </c>
      <c r="BA34">
        <v>326.14</v>
      </c>
      <c r="BB34">
        <v>328.44</v>
      </c>
      <c r="BC34">
        <v>330.12</v>
      </c>
    </row>
    <row r="35" spans="1:55" x14ac:dyDescent="0.3">
      <c r="A35" s="2">
        <v>34</v>
      </c>
      <c r="B35" s="4">
        <v>44271</v>
      </c>
      <c r="C35">
        <v>327.25</v>
      </c>
      <c r="D35">
        <v>3066700</v>
      </c>
      <c r="M35">
        <f t="shared" si="3"/>
        <v>328.56</v>
      </c>
      <c r="N35">
        <f t="shared" si="4"/>
        <v>1.31</v>
      </c>
      <c r="O35" s="8">
        <f t="shared" si="5"/>
        <v>1.7161000000000002</v>
      </c>
      <c r="P35">
        <f t="shared" si="6"/>
        <v>0</v>
      </c>
      <c r="T35">
        <f t="shared" si="7"/>
        <v>327.67</v>
      </c>
      <c r="U35">
        <f t="shared" si="8"/>
        <v>0.42</v>
      </c>
      <c r="V35" s="8">
        <f t="shared" si="0"/>
        <v>0.17639999999999997</v>
      </c>
      <c r="W35">
        <f t="shared" si="9"/>
        <v>0</v>
      </c>
      <c r="AA35">
        <f t="shared" si="10"/>
        <v>329.58</v>
      </c>
      <c r="AB35">
        <f t="shared" si="11"/>
        <v>2.33</v>
      </c>
      <c r="AC35" s="8">
        <f t="shared" si="1"/>
        <v>5.4289000000000005</v>
      </c>
      <c r="AD35">
        <f t="shared" si="12"/>
        <v>0.01</v>
      </c>
      <c r="AH35">
        <f t="shared" si="13"/>
        <v>330.41</v>
      </c>
      <c r="AI35">
        <f t="shared" si="14"/>
        <v>3.16</v>
      </c>
      <c r="AJ35" s="8">
        <f t="shared" si="2"/>
        <v>9.9856000000000016</v>
      </c>
      <c r="AK35">
        <f t="shared" si="15"/>
        <v>0.01</v>
      </c>
      <c r="AY35">
        <v>327.25</v>
      </c>
      <c r="AZ35">
        <v>328.56</v>
      </c>
      <c r="BA35">
        <v>327.67</v>
      </c>
      <c r="BB35">
        <v>329.58</v>
      </c>
      <c r="BC35">
        <v>330.41</v>
      </c>
    </row>
    <row r="36" spans="1:55" x14ac:dyDescent="0.3">
      <c r="A36" s="2">
        <v>35</v>
      </c>
      <c r="B36" s="4">
        <v>44272</v>
      </c>
      <c r="C36">
        <v>329.19000199999999</v>
      </c>
      <c r="D36">
        <v>2672400</v>
      </c>
      <c r="M36">
        <f t="shared" si="3"/>
        <v>328.36</v>
      </c>
      <c r="N36">
        <f t="shared" si="4"/>
        <v>0.83</v>
      </c>
      <c r="O36" s="8">
        <f t="shared" si="5"/>
        <v>0.68889999999999996</v>
      </c>
      <c r="P36">
        <f t="shared" si="6"/>
        <v>0</v>
      </c>
      <c r="T36">
        <f t="shared" si="7"/>
        <v>327.52</v>
      </c>
      <c r="U36">
        <f t="shared" si="8"/>
        <v>1.67</v>
      </c>
      <c r="V36" s="8">
        <f t="shared" si="0"/>
        <v>2.7888999999999999</v>
      </c>
      <c r="W36">
        <f t="shared" si="9"/>
        <v>0.01</v>
      </c>
      <c r="AA36">
        <f t="shared" si="10"/>
        <v>328.3</v>
      </c>
      <c r="AB36">
        <f t="shared" si="11"/>
        <v>0.89</v>
      </c>
      <c r="AC36" s="8">
        <f t="shared" si="1"/>
        <v>0.79210000000000003</v>
      </c>
      <c r="AD36">
        <f t="shared" si="12"/>
        <v>0</v>
      </c>
      <c r="AH36">
        <f t="shared" si="13"/>
        <v>328.04</v>
      </c>
      <c r="AI36">
        <f t="shared" si="14"/>
        <v>1.1499999999999999</v>
      </c>
      <c r="AJ36" s="8">
        <f t="shared" si="2"/>
        <v>1.3224999999999998</v>
      </c>
      <c r="AK36">
        <f t="shared" si="15"/>
        <v>0</v>
      </c>
      <c r="AY36">
        <v>329.19000199999999</v>
      </c>
      <c r="AZ36">
        <v>328.36</v>
      </c>
      <c r="BA36">
        <v>327.52</v>
      </c>
      <c r="BB36">
        <v>328.3</v>
      </c>
      <c r="BC36">
        <v>328.04</v>
      </c>
    </row>
    <row r="37" spans="1:55" x14ac:dyDescent="0.3">
      <c r="A37" s="2">
        <v>36</v>
      </c>
      <c r="B37" s="4">
        <v>44273</v>
      </c>
      <c r="C37">
        <v>322.98001099999999</v>
      </c>
      <c r="D37">
        <v>2736900</v>
      </c>
      <c r="M37">
        <f t="shared" si="3"/>
        <v>328.48</v>
      </c>
      <c r="N37">
        <f t="shared" si="4"/>
        <v>5.5</v>
      </c>
      <c r="O37" s="8">
        <f t="shared" si="5"/>
        <v>30.25</v>
      </c>
      <c r="P37">
        <f t="shared" si="6"/>
        <v>0.02</v>
      </c>
      <c r="T37">
        <f t="shared" si="7"/>
        <v>328.1</v>
      </c>
      <c r="U37">
        <f t="shared" si="8"/>
        <v>5.12</v>
      </c>
      <c r="V37" s="8">
        <f t="shared" si="0"/>
        <v>26.214400000000001</v>
      </c>
      <c r="W37">
        <f t="shared" si="9"/>
        <v>0.02</v>
      </c>
      <c r="AA37">
        <f t="shared" si="10"/>
        <v>328.79</v>
      </c>
      <c r="AB37">
        <f t="shared" si="11"/>
        <v>5.81</v>
      </c>
      <c r="AC37" s="8">
        <f t="shared" si="1"/>
        <v>33.756099999999996</v>
      </c>
      <c r="AD37">
        <f t="shared" si="12"/>
        <v>0.02</v>
      </c>
      <c r="AH37">
        <f t="shared" si="13"/>
        <v>328.9</v>
      </c>
      <c r="AI37">
        <f t="shared" si="14"/>
        <v>5.92</v>
      </c>
      <c r="AJ37" s="8">
        <f t="shared" si="2"/>
        <v>35.046399999999998</v>
      </c>
      <c r="AK37">
        <f t="shared" si="15"/>
        <v>0.02</v>
      </c>
      <c r="AY37">
        <v>322.98001099999999</v>
      </c>
      <c r="AZ37">
        <v>328.48</v>
      </c>
      <c r="BA37">
        <v>328.1</v>
      </c>
      <c r="BB37">
        <v>328.79</v>
      </c>
      <c r="BC37">
        <v>328.9</v>
      </c>
    </row>
    <row r="38" spans="1:55" x14ac:dyDescent="0.3">
      <c r="A38" s="2">
        <v>37</v>
      </c>
      <c r="B38" s="4">
        <v>44274</v>
      </c>
      <c r="C38">
        <v>328.91000400000001</v>
      </c>
      <c r="D38">
        <v>4859300</v>
      </c>
      <c r="M38">
        <f t="shared" si="3"/>
        <v>327.66000000000003</v>
      </c>
      <c r="N38">
        <f t="shared" si="4"/>
        <v>1.25</v>
      </c>
      <c r="O38" s="8">
        <f t="shared" si="5"/>
        <v>1.5625</v>
      </c>
      <c r="P38">
        <f t="shared" si="6"/>
        <v>0</v>
      </c>
      <c r="T38">
        <f t="shared" si="7"/>
        <v>326.31</v>
      </c>
      <c r="U38">
        <f t="shared" si="8"/>
        <v>2.6</v>
      </c>
      <c r="V38" s="8">
        <f t="shared" si="0"/>
        <v>6.7600000000000007</v>
      </c>
      <c r="W38">
        <f t="shared" si="9"/>
        <v>0.01</v>
      </c>
      <c r="AA38">
        <f t="shared" si="10"/>
        <v>325.58999999999997</v>
      </c>
      <c r="AB38">
        <f t="shared" si="11"/>
        <v>3.32</v>
      </c>
      <c r="AC38" s="8">
        <f t="shared" si="1"/>
        <v>11.022399999999999</v>
      </c>
      <c r="AD38">
        <f t="shared" si="12"/>
        <v>0.01</v>
      </c>
      <c r="AH38">
        <f t="shared" si="13"/>
        <v>324.45999999999998</v>
      </c>
      <c r="AI38">
        <f t="shared" si="14"/>
        <v>4.45</v>
      </c>
      <c r="AJ38" s="8">
        <f t="shared" si="2"/>
        <v>19.802500000000002</v>
      </c>
      <c r="AK38">
        <f t="shared" si="15"/>
        <v>0.01</v>
      </c>
      <c r="AY38">
        <v>328.91000400000001</v>
      </c>
      <c r="AZ38">
        <v>327.66000000000003</v>
      </c>
      <c r="BA38">
        <v>326.31</v>
      </c>
      <c r="BB38">
        <v>325.58999999999997</v>
      </c>
      <c r="BC38">
        <v>324.45999999999998</v>
      </c>
    </row>
    <row r="39" spans="1:55" x14ac:dyDescent="0.3">
      <c r="A39" s="2">
        <v>38</v>
      </c>
      <c r="B39" s="4">
        <v>44277</v>
      </c>
      <c r="C39">
        <v>334.48998999999998</v>
      </c>
      <c r="D39">
        <v>4064900</v>
      </c>
      <c r="M39">
        <f t="shared" si="3"/>
        <v>327.85</v>
      </c>
      <c r="N39">
        <f t="shared" si="4"/>
        <v>6.64</v>
      </c>
      <c r="O39" s="8">
        <f t="shared" si="5"/>
        <v>44.089599999999997</v>
      </c>
      <c r="P39">
        <f t="shared" si="6"/>
        <v>0.02</v>
      </c>
      <c r="T39">
        <f t="shared" si="7"/>
        <v>327.22000000000003</v>
      </c>
      <c r="U39">
        <f t="shared" si="8"/>
        <v>7.27</v>
      </c>
      <c r="V39" s="8">
        <f t="shared" si="0"/>
        <v>52.852899999999991</v>
      </c>
      <c r="W39">
        <f t="shared" si="9"/>
        <v>0.02</v>
      </c>
      <c r="AA39">
        <f t="shared" si="10"/>
        <v>327.42</v>
      </c>
      <c r="AB39">
        <f t="shared" si="11"/>
        <v>7.07</v>
      </c>
      <c r="AC39" s="8">
        <f t="shared" si="1"/>
        <v>49.984900000000003</v>
      </c>
      <c r="AD39">
        <f t="shared" si="12"/>
        <v>0.02</v>
      </c>
      <c r="AH39">
        <f t="shared" si="13"/>
        <v>327.8</v>
      </c>
      <c r="AI39">
        <f t="shared" si="14"/>
        <v>6.69</v>
      </c>
      <c r="AJ39" s="8">
        <f t="shared" si="2"/>
        <v>44.756100000000004</v>
      </c>
      <c r="AK39">
        <f t="shared" si="15"/>
        <v>0.02</v>
      </c>
      <c r="AY39">
        <v>334.48998999999998</v>
      </c>
      <c r="AZ39">
        <v>327.85</v>
      </c>
      <c r="BA39">
        <v>327.22000000000003</v>
      </c>
      <c r="BB39">
        <v>327.42</v>
      </c>
      <c r="BC39">
        <v>327.8</v>
      </c>
    </row>
    <row r="40" spans="1:55" x14ac:dyDescent="0.3">
      <c r="A40" s="2">
        <v>39</v>
      </c>
      <c r="B40" s="4">
        <v>44278</v>
      </c>
      <c r="C40">
        <v>340.33999599999999</v>
      </c>
      <c r="D40">
        <v>3641200</v>
      </c>
      <c r="M40">
        <f t="shared" si="3"/>
        <v>328.85</v>
      </c>
      <c r="N40">
        <f t="shared" si="4"/>
        <v>11.49</v>
      </c>
      <c r="O40" s="8">
        <f t="shared" si="5"/>
        <v>132.02010000000001</v>
      </c>
      <c r="P40">
        <f t="shared" si="6"/>
        <v>0.03</v>
      </c>
      <c r="T40">
        <f t="shared" si="7"/>
        <v>329.76</v>
      </c>
      <c r="U40">
        <f t="shared" si="8"/>
        <v>10.58</v>
      </c>
      <c r="V40" s="8">
        <f t="shared" si="0"/>
        <v>111.93640000000001</v>
      </c>
      <c r="W40">
        <f t="shared" si="9"/>
        <v>0.03</v>
      </c>
      <c r="AA40">
        <f t="shared" si="10"/>
        <v>331.31</v>
      </c>
      <c r="AB40">
        <f t="shared" si="11"/>
        <v>9.0299999999999994</v>
      </c>
      <c r="AC40" s="8">
        <f t="shared" si="1"/>
        <v>81.540899999999993</v>
      </c>
      <c r="AD40">
        <f t="shared" si="12"/>
        <v>0.03</v>
      </c>
      <c r="AH40">
        <f t="shared" si="13"/>
        <v>332.82</v>
      </c>
      <c r="AI40">
        <f t="shared" si="14"/>
        <v>7.52</v>
      </c>
      <c r="AJ40" s="8">
        <f t="shared" si="2"/>
        <v>56.550399999999996</v>
      </c>
      <c r="AK40">
        <f t="shared" si="15"/>
        <v>0.02</v>
      </c>
      <c r="AY40">
        <v>340.33999599999999</v>
      </c>
      <c r="AZ40">
        <v>328.85</v>
      </c>
      <c r="BA40">
        <v>329.76</v>
      </c>
      <c r="BB40">
        <v>331.31</v>
      </c>
      <c r="BC40">
        <v>332.82</v>
      </c>
    </row>
    <row r="41" spans="1:55" x14ac:dyDescent="0.3">
      <c r="A41" s="2">
        <v>40</v>
      </c>
      <c r="B41" s="4">
        <v>44279</v>
      </c>
      <c r="C41">
        <v>338.040009</v>
      </c>
      <c r="D41">
        <v>3006400</v>
      </c>
      <c r="M41">
        <f t="shared" si="3"/>
        <v>330.57</v>
      </c>
      <c r="N41">
        <f t="shared" si="4"/>
        <v>7.47</v>
      </c>
      <c r="O41" s="8">
        <f t="shared" si="5"/>
        <v>55.800899999999999</v>
      </c>
      <c r="P41">
        <f t="shared" si="6"/>
        <v>0.02</v>
      </c>
      <c r="T41">
        <f t="shared" si="7"/>
        <v>333.46</v>
      </c>
      <c r="U41">
        <f t="shared" si="8"/>
        <v>4.58</v>
      </c>
      <c r="V41" s="8">
        <f t="shared" si="0"/>
        <v>20.976400000000002</v>
      </c>
      <c r="W41">
        <f t="shared" si="9"/>
        <v>0.01</v>
      </c>
      <c r="AA41">
        <f t="shared" si="10"/>
        <v>336.28</v>
      </c>
      <c r="AB41">
        <f t="shared" si="11"/>
        <v>1.76</v>
      </c>
      <c r="AC41" s="8">
        <f t="shared" si="1"/>
        <v>3.0975999999999999</v>
      </c>
      <c r="AD41">
        <f t="shared" si="12"/>
        <v>0.01</v>
      </c>
      <c r="AH41">
        <f t="shared" si="13"/>
        <v>338.46</v>
      </c>
      <c r="AI41">
        <f t="shared" si="14"/>
        <v>0.42</v>
      </c>
      <c r="AJ41" s="8">
        <f t="shared" si="2"/>
        <v>0.17639999999999997</v>
      </c>
      <c r="AK41">
        <f t="shared" si="15"/>
        <v>0</v>
      </c>
      <c r="AY41">
        <v>338.040009</v>
      </c>
      <c r="AZ41">
        <v>330.57</v>
      </c>
      <c r="BA41">
        <v>333.46</v>
      </c>
      <c r="BB41">
        <v>336.28</v>
      </c>
      <c r="BC41">
        <v>338.46</v>
      </c>
    </row>
    <row r="42" spans="1:55" x14ac:dyDescent="0.3">
      <c r="A42" s="2">
        <v>41</v>
      </c>
      <c r="B42" s="4">
        <v>44280</v>
      </c>
      <c r="C42">
        <v>346.33999599999999</v>
      </c>
      <c r="D42">
        <v>4307100</v>
      </c>
      <c r="M42">
        <f t="shared" si="3"/>
        <v>331.69</v>
      </c>
      <c r="N42">
        <f t="shared" si="4"/>
        <v>14.65</v>
      </c>
      <c r="O42" s="8">
        <f t="shared" si="5"/>
        <v>214.6225</v>
      </c>
      <c r="P42">
        <f t="shared" si="6"/>
        <v>0.04</v>
      </c>
      <c r="T42">
        <f t="shared" si="7"/>
        <v>335.06</v>
      </c>
      <c r="U42">
        <f t="shared" si="8"/>
        <v>11.28</v>
      </c>
      <c r="V42" s="8">
        <f t="shared" si="0"/>
        <v>127.23839999999998</v>
      </c>
      <c r="W42">
        <f t="shared" si="9"/>
        <v>0.03</v>
      </c>
      <c r="AA42">
        <f t="shared" si="10"/>
        <v>337.25</v>
      </c>
      <c r="AB42">
        <f t="shared" si="11"/>
        <v>9.09</v>
      </c>
      <c r="AC42" s="8">
        <f t="shared" si="1"/>
        <v>82.628100000000003</v>
      </c>
      <c r="AD42">
        <f t="shared" si="12"/>
        <v>0.03</v>
      </c>
      <c r="AH42">
        <f t="shared" si="13"/>
        <v>338.15</v>
      </c>
      <c r="AI42">
        <f t="shared" si="14"/>
        <v>8.19</v>
      </c>
      <c r="AJ42" s="8">
        <f t="shared" si="2"/>
        <v>67.076099999999997</v>
      </c>
      <c r="AK42">
        <f t="shared" si="15"/>
        <v>0.02</v>
      </c>
      <c r="AY42">
        <v>346.33999599999999</v>
      </c>
      <c r="AZ42">
        <v>331.69</v>
      </c>
      <c r="BA42">
        <v>335.06</v>
      </c>
      <c r="BB42">
        <v>337.25</v>
      </c>
      <c r="BC42">
        <v>338.15</v>
      </c>
    </row>
    <row r="43" spans="1:55" x14ac:dyDescent="0.3">
      <c r="A43" s="2">
        <v>42</v>
      </c>
      <c r="B43" s="4">
        <v>44281</v>
      </c>
      <c r="C43">
        <v>352.01998900000001</v>
      </c>
      <c r="D43">
        <v>3061200</v>
      </c>
      <c r="M43">
        <f t="shared" si="3"/>
        <v>333.89</v>
      </c>
      <c r="N43">
        <f t="shared" si="4"/>
        <v>18.13</v>
      </c>
      <c r="O43" s="8">
        <f t="shared" si="5"/>
        <v>328.69689999999997</v>
      </c>
      <c r="P43">
        <f t="shared" si="6"/>
        <v>0.05</v>
      </c>
      <c r="T43">
        <f t="shared" si="7"/>
        <v>339.01</v>
      </c>
      <c r="U43">
        <f t="shared" si="8"/>
        <v>13.01</v>
      </c>
      <c r="V43" s="8">
        <f t="shared" si="0"/>
        <v>169.26009999999999</v>
      </c>
      <c r="W43">
        <f t="shared" si="9"/>
        <v>0.04</v>
      </c>
      <c r="AA43">
        <f t="shared" si="10"/>
        <v>342.25</v>
      </c>
      <c r="AB43">
        <f t="shared" si="11"/>
        <v>9.77</v>
      </c>
      <c r="AC43" s="8">
        <f t="shared" si="1"/>
        <v>95.452899999999985</v>
      </c>
      <c r="AD43">
        <f t="shared" si="12"/>
        <v>0.03</v>
      </c>
      <c r="AH43">
        <f t="shared" si="13"/>
        <v>344.29</v>
      </c>
      <c r="AI43">
        <f t="shared" si="14"/>
        <v>7.73</v>
      </c>
      <c r="AJ43" s="8">
        <f t="shared" si="2"/>
        <v>59.752900000000004</v>
      </c>
      <c r="AK43">
        <f t="shared" si="15"/>
        <v>0.02</v>
      </c>
      <c r="AY43">
        <v>352.01998900000001</v>
      </c>
      <c r="AZ43">
        <v>333.89</v>
      </c>
      <c r="BA43">
        <v>339.01</v>
      </c>
      <c r="BB43">
        <v>342.25</v>
      </c>
      <c r="BC43">
        <v>344.29</v>
      </c>
    </row>
    <row r="44" spans="1:55" x14ac:dyDescent="0.3">
      <c r="A44" s="2">
        <v>43</v>
      </c>
      <c r="B44" s="4">
        <v>44284</v>
      </c>
      <c r="C44">
        <v>356.14999399999999</v>
      </c>
      <c r="D44">
        <v>3012000</v>
      </c>
      <c r="M44">
        <f t="shared" si="3"/>
        <v>336.61</v>
      </c>
      <c r="N44">
        <f t="shared" si="4"/>
        <v>19.54</v>
      </c>
      <c r="O44" s="8">
        <f t="shared" si="5"/>
        <v>381.81159999999994</v>
      </c>
      <c r="P44">
        <f t="shared" si="6"/>
        <v>0.05</v>
      </c>
      <c r="T44">
        <f t="shared" si="7"/>
        <v>343.56</v>
      </c>
      <c r="U44">
        <f t="shared" si="8"/>
        <v>12.59</v>
      </c>
      <c r="V44" s="8">
        <f t="shared" si="0"/>
        <v>158.50809999999998</v>
      </c>
      <c r="W44">
        <f t="shared" si="9"/>
        <v>0.04</v>
      </c>
      <c r="AA44">
        <f t="shared" si="10"/>
        <v>347.62</v>
      </c>
      <c r="AB44">
        <f t="shared" si="11"/>
        <v>8.5299999999999994</v>
      </c>
      <c r="AC44" s="8">
        <f t="shared" si="1"/>
        <v>72.760899999999992</v>
      </c>
      <c r="AD44">
        <f t="shared" si="12"/>
        <v>0.02</v>
      </c>
      <c r="AH44">
        <f t="shared" si="13"/>
        <v>350.09</v>
      </c>
      <c r="AI44">
        <f t="shared" si="14"/>
        <v>6.06</v>
      </c>
      <c r="AJ44" s="8">
        <f t="shared" si="2"/>
        <v>36.723599999999998</v>
      </c>
      <c r="AK44">
        <f t="shared" si="15"/>
        <v>0.02</v>
      </c>
      <c r="AY44">
        <v>356.14999399999999</v>
      </c>
      <c r="AZ44">
        <v>336.61</v>
      </c>
      <c r="BA44">
        <v>343.56</v>
      </c>
      <c r="BB44">
        <v>347.62</v>
      </c>
      <c r="BC44">
        <v>350.09</v>
      </c>
    </row>
    <row r="45" spans="1:55" x14ac:dyDescent="0.3">
      <c r="A45" s="2">
        <v>44</v>
      </c>
      <c r="B45" s="4">
        <v>44285</v>
      </c>
      <c r="C45">
        <v>349.75</v>
      </c>
      <c r="D45">
        <v>2602400</v>
      </c>
      <c r="M45">
        <f t="shared" si="3"/>
        <v>339.54</v>
      </c>
      <c r="N45">
        <f t="shared" si="4"/>
        <v>10.210000000000001</v>
      </c>
      <c r="O45" s="8">
        <f t="shared" si="5"/>
        <v>104.24410000000002</v>
      </c>
      <c r="P45">
        <f t="shared" si="6"/>
        <v>0.03</v>
      </c>
      <c r="T45">
        <f t="shared" si="7"/>
        <v>347.97</v>
      </c>
      <c r="U45">
        <f t="shared" si="8"/>
        <v>1.78</v>
      </c>
      <c r="V45" s="8">
        <f t="shared" si="0"/>
        <v>3.1684000000000001</v>
      </c>
      <c r="W45">
        <f t="shared" si="9"/>
        <v>0.01</v>
      </c>
      <c r="AA45">
        <f t="shared" si="10"/>
        <v>352.31</v>
      </c>
      <c r="AB45">
        <f t="shared" si="11"/>
        <v>2.56</v>
      </c>
      <c r="AC45" s="8">
        <f t="shared" si="1"/>
        <v>6.5536000000000003</v>
      </c>
      <c r="AD45">
        <f t="shared" si="12"/>
        <v>0.01</v>
      </c>
      <c r="AH45">
        <f t="shared" si="13"/>
        <v>354.63</v>
      </c>
      <c r="AI45">
        <f t="shared" si="14"/>
        <v>4.88</v>
      </c>
      <c r="AJ45" s="8">
        <f t="shared" si="2"/>
        <v>23.814399999999999</v>
      </c>
      <c r="AK45">
        <f t="shared" si="15"/>
        <v>0.01</v>
      </c>
      <c r="AY45">
        <v>349.75</v>
      </c>
      <c r="AZ45">
        <v>339.54</v>
      </c>
      <c r="BA45">
        <v>347.97</v>
      </c>
      <c r="BB45">
        <v>352.31</v>
      </c>
      <c r="BC45">
        <v>354.63</v>
      </c>
    </row>
    <row r="46" spans="1:55" x14ac:dyDescent="0.3">
      <c r="A46" s="2">
        <v>45</v>
      </c>
      <c r="B46" s="4">
        <v>44286</v>
      </c>
      <c r="C46">
        <v>352.48001099999999</v>
      </c>
      <c r="D46">
        <v>2832200</v>
      </c>
      <c r="M46">
        <f t="shared" si="3"/>
        <v>341.07</v>
      </c>
      <c r="N46">
        <f t="shared" si="4"/>
        <v>11.41</v>
      </c>
      <c r="O46" s="8">
        <f t="shared" si="5"/>
        <v>130.18809999999999</v>
      </c>
      <c r="P46">
        <f t="shared" si="6"/>
        <v>0.03</v>
      </c>
      <c r="T46">
        <f t="shared" si="7"/>
        <v>348.59</v>
      </c>
      <c r="U46">
        <f t="shared" si="8"/>
        <v>3.89</v>
      </c>
      <c r="V46" s="8">
        <f t="shared" si="0"/>
        <v>15.132100000000001</v>
      </c>
      <c r="W46">
        <f t="shared" si="9"/>
        <v>0.01</v>
      </c>
      <c r="AA46">
        <f t="shared" si="10"/>
        <v>350.9</v>
      </c>
      <c r="AB46">
        <f t="shared" si="11"/>
        <v>1.58</v>
      </c>
      <c r="AC46" s="8">
        <f t="shared" si="1"/>
        <v>2.4964000000000004</v>
      </c>
      <c r="AD46">
        <f t="shared" si="12"/>
        <v>0</v>
      </c>
      <c r="AH46">
        <f t="shared" si="13"/>
        <v>350.97</v>
      </c>
      <c r="AI46">
        <f t="shared" si="14"/>
        <v>1.51</v>
      </c>
      <c r="AJ46" s="8">
        <f t="shared" si="2"/>
        <v>2.2801</v>
      </c>
      <c r="AK46">
        <f t="shared" si="15"/>
        <v>0</v>
      </c>
      <c r="AY46">
        <v>352.48001099999999</v>
      </c>
      <c r="AZ46">
        <v>341.07</v>
      </c>
      <c r="BA46">
        <v>348.59</v>
      </c>
      <c r="BB46">
        <v>350.9</v>
      </c>
      <c r="BC46">
        <v>350.97</v>
      </c>
    </row>
    <row r="47" spans="1:55" x14ac:dyDescent="0.3">
      <c r="A47" s="2">
        <v>46</v>
      </c>
      <c r="B47" s="4">
        <v>44287</v>
      </c>
      <c r="C47">
        <v>354.94000199999999</v>
      </c>
      <c r="D47">
        <v>2938600</v>
      </c>
      <c r="M47">
        <f t="shared" si="3"/>
        <v>342.78</v>
      </c>
      <c r="N47">
        <f t="shared" si="4"/>
        <v>12.16</v>
      </c>
      <c r="O47" s="8">
        <f t="shared" si="5"/>
        <v>147.8656</v>
      </c>
      <c r="P47">
        <f t="shared" si="6"/>
        <v>0.03</v>
      </c>
      <c r="T47">
        <f t="shared" si="7"/>
        <v>349.95</v>
      </c>
      <c r="U47">
        <f t="shared" si="8"/>
        <v>4.99</v>
      </c>
      <c r="V47" s="8">
        <f t="shared" si="0"/>
        <v>24.900100000000002</v>
      </c>
      <c r="W47">
        <f t="shared" si="9"/>
        <v>0.01</v>
      </c>
      <c r="AA47">
        <f t="shared" si="10"/>
        <v>351.77</v>
      </c>
      <c r="AB47">
        <f t="shared" si="11"/>
        <v>3.17</v>
      </c>
      <c r="AC47" s="8">
        <f t="shared" si="1"/>
        <v>10.0489</v>
      </c>
      <c r="AD47">
        <f t="shared" si="12"/>
        <v>0.01</v>
      </c>
      <c r="AH47">
        <f t="shared" si="13"/>
        <v>352.1</v>
      </c>
      <c r="AI47">
        <f t="shared" si="14"/>
        <v>2.84</v>
      </c>
      <c r="AJ47" s="8">
        <f t="shared" si="2"/>
        <v>8.0655999999999999</v>
      </c>
      <c r="AK47">
        <f t="shared" si="15"/>
        <v>0.01</v>
      </c>
      <c r="AY47">
        <v>354.94000199999999</v>
      </c>
      <c r="AZ47">
        <v>342.78</v>
      </c>
      <c r="BA47">
        <v>349.95</v>
      </c>
      <c r="BB47">
        <v>351.77</v>
      </c>
      <c r="BC47">
        <v>352.1</v>
      </c>
    </row>
    <row r="48" spans="1:55" x14ac:dyDescent="0.3">
      <c r="A48" s="2">
        <v>47</v>
      </c>
      <c r="B48" s="4">
        <v>44291</v>
      </c>
      <c r="C48">
        <v>360.82000699999998</v>
      </c>
      <c r="D48">
        <v>2705700</v>
      </c>
      <c r="M48">
        <f t="shared" si="3"/>
        <v>344.6</v>
      </c>
      <c r="N48">
        <f t="shared" si="4"/>
        <v>16.22</v>
      </c>
      <c r="O48" s="8">
        <f t="shared" si="5"/>
        <v>263.08839999999998</v>
      </c>
      <c r="P48">
        <f t="shared" si="6"/>
        <v>0.04</v>
      </c>
      <c r="T48">
        <f t="shared" si="7"/>
        <v>351.7</v>
      </c>
      <c r="U48">
        <f t="shared" si="8"/>
        <v>9.1199999999999992</v>
      </c>
      <c r="V48" s="8">
        <f t="shared" si="0"/>
        <v>83.174399999999991</v>
      </c>
      <c r="W48">
        <f t="shared" si="9"/>
        <v>0.03</v>
      </c>
      <c r="AA48">
        <f t="shared" si="10"/>
        <v>353.51</v>
      </c>
      <c r="AB48">
        <f t="shared" si="11"/>
        <v>7.31</v>
      </c>
      <c r="AC48" s="8">
        <f t="shared" si="1"/>
        <v>53.436099999999996</v>
      </c>
      <c r="AD48">
        <f t="shared" si="12"/>
        <v>0.02</v>
      </c>
      <c r="AH48">
        <f t="shared" si="13"/>
        <v>354.23</v>
      </c>
      <c r="AI48">
        <f t="shared" si="14"/>
        <v>6.59</v>
      </c>
      <c r="AJ48" s="8">
        <f t="shared" si="2"/>
        <v>43.428100000000001</v>
      </c>
      <c r="AK48">
        <f t="shared" si="15"/>
        <v>0.02</v>
      </c>
      <c r="AY48">
        <v>360.82000699999998</v>
      </c>
      <c r="AZ48">
        <v>344.6</v>
      </c>
      <c r="BA48">
        <v>351.7</v>
      </c>
      <c r="BB48">
        <v>353.51</v>
      </c>
      <c r="BC48">
        <v>354.23</v>
      </c>
    </row>
    <row r="49" spans="1:55" x14ac:dyDescent="0.3">
      <c r="A49" s="2">
        <v>48</v>
      </c>
      <c r="B49" s="4">
        <v>44292</v>
      </c>
      <c r="C49">
        <v>360.11999500000002</v>
      </c>
      <c r="D49">
        <v>2142000</v>
      </c>
      <c r="M49">
        <f t="shared" si="3"/>
        <v>347.03</v>
      </c>
      <c r="N49">
        <f t="shared" si="4"/>
        <v>13.09</v>
      </c>
      <c r="O49" s="8">
        <f t="shared" si="5"/>
        <v>171.34809999999999</v>
      </c>
      <c r="P49">
        <f t="shared" si="6"/>
        <v>0.04</v>
      </c>
      <c r="T49">
        <f t="shared" si="7"/>
        <v>354.89</v>
      </c>
      <c r="U49">
        <f t="shared" si="8"/>
        <v>5.23</v>
      </c>
      <c r="V49" s="8">
        <f t="shared" si="0"/>
        <v>27.352900000000005</v>
      </c>
      <c r="W49">
        <f t="shared" si="9"/>
        <v>0.01</v>
      </c>
      <c r="AA49">
        <f t="shared" si="10"/>
        <v>357.53</v>
      </c>
      <c r="AB49">
        <f t="shared" si="11"/>
        <v>2.59</v>
      </c>
      <c r="AC49" s="8">
        <f t="shared" si="1"/>
        <v>6.7080999999999991</v>
      </c>
      <c r="AD49">
        <f t="shared" si="12"/>
        <v>0.01</v>
      </c>
      <c r="AH49">
        <f t="shared" si="13"/>
        <v>359.17</v>
      </c>
      <c r="AI49">
        <f t="shared" si="14"/>
        <v>0.95</v>
      </c>
      <c r="AJ49" s="8">
        <f t="shared" si="2"/>
        <v>0.90249999999999997</v>
      </c>
      <c r="AK49">
        <f t="shared" si="15"/>
        <v>0</v>
      </c>
      <c r="AY49">
        <v>360.11999500000002</v>
      </c>
      <c r="AZ49">
        <v>347.03</v>
      </c>
      <c r="BA49">
        <v>354.89</v>
      </c>
      <c r="BB49">
        <v>357.53</v>
      </c>
      <c r="BC49">
        <v>359.17</v>
      </c>
    </row>
    <row r="50" spans="1:55" x14ac:dyDescent="0.3">
      <c r="A50" s="2">
        <v>49</v>
      </c>
      <c r="B50" s="4">
        <v>44293</v>
      </c>
      <c r="C50">
        <v>358.80999800000001</v>
      </c>
      <c r="D50">
        <v>1808400</v>
      </c>
      <c r="M50">
        <f t="shared" si="3"/>
        <v>348.99</v>
      </c>
      <c r="N50">
        <f t="shared" si="4"/>
        <v>9.82</v>
      </c>
      <c r="O50" s="8">
        <f t="shared" si="5"/>
        <v>96.432400000000001</v>
      </c>
      <c r="P50">
        <f t="shared" si="6"/>
        <v>0.03</v>
      </c>
      <c r="T50">
        <f t="shared" si="7"/>
        <v>356.72</v>
      </c>
      <c r="U50">
        <f t="shared" si="8"/>
        <v>2.09</v>
      </c>
      <c r="V50" s="8">
        <f t="shared" si="0"/>
        <v>4.3680999999999992</v>
      </c>
      <c r="W50">
        <f t="shared" si="9"/>
        <v>0.01</v>
      </c>
      <c r="AA50">
        <f t="shared" si="10"/>
        <v>358.95</v>
      </c>
      <c r="AB50">
        <f t="shared" si="11"/>
        <v>0.14000000000000001</v>
      </c>
      <c r="AC50" s="8">
        <f t="shared" si="1"/>
        <v>1.9600000000000003E-2</v>
      </c>
      <c r="AD50">
        <f t="shared" si="12"/>
        <v>0</v>
      </c>
      <c r="AH50">
        <f t="shared" si="13"/>
        <v>359.88</v>
      </c>
      <c r="AI50">
        <f t="shared" si="14"/>
        <v>1.07</v>
      </c>
      <c r="AJ50" s="8">
        <f t="shared" si="2"/>
        <v>1.1449</v>
      </c>
      <c r="AK50">
        <f t="shared" si="15"/>
        <v>0</v>
      </c>
      <c r="AY50">
        <v>358.80999800000001</v>
      </c>
      <c r="AZ50">
        <v>348.99</v>
      </c>
      <c r="BA50">
        <v>356.72</v>
      </c>
      <c r="BB50">
        <v>358.95</v>
      </c>
      <c r="BC50">
        <v>359.88</v>
      </c>
    </row>
    <row r="51" spans="1:55" x14ac:dyDescent="0.3">
      <c r="A51" s="2">
        <v>50</v>
      </c>
      <c r="B51" s="4">
        <v>44294</v>
      </c>
      <c r="C51">
        <v>361.22000100000002</v>
      </c>
      <c r="D51">
        <v>2839200</v>
      </c>
      <c r="M51">
        <f t="shared" si="3"/>
        <v>350.46</v>
      </c>
      <c r="N51">
        <f t="shared" si="4"/>
        <v>10.76</v>
      </c>
      <c r="O51" s="8">
        <f t="shared" si="5"/>
        <v>115.77759999999999</v>
      </c>
      <c r="P51">
        <f t="shared" si="6"/>
        <v>0.03</v>
      </c>
      <c r="T51">
        <f t="shared" si="7"/>
        <v>357.45</v>
      </c>
      <c r="U51">
        <f t="shared" si="8"/>
        <v>3.77</v>
      </c>
      <c r="V51" s="8">
        <f t="shared" si="0"/>
        <v>14.212899999999999</v>
      </c>
      <c r="W51">
        <f t="shared" si="9"/>
        <v>0.01</v>
      </c>
      <c r="AA51">
        <f t="shared" si="10"/>
        <v>358.87</v>
      </c>
      <c r="AB51">
        <f t="shared" si="11"/>
        <v>2.35</v>
      </c>
      <c r="AC51" s="8">
        <f t="shared" si="1"/>
        <v>5.5225000000000009</v>
      </c>
      <c r="AD51">
        <f t="shared" si="12"/>
        <v>0.01</v>
      </c>
      <c r="AH51">
        <f t="shared" si="13"/>
        <v>359.08</v>
      </c>
      <c r="AI51">
        <f t="shared" si="14"/>
        <v>2.14</v>
      </c>
      <c r="AJ51" s="8">
        <f t="shared" si="2"/>
        <v>4.5796000000000001</v>
      </c>
      <c r="AK51">
        <f t="shared" si="15"/>
        <v>0.01</v>
      </c>
      <c r="AY51">
        <v>361.22000100000002</v>
      </c>
      <c r="AZ51">
        <v>350.46</v>
      </c>
      <c r="BA51">
        <v>357.45</v>
      </c>
      <c r="BB51">
        <v>358.87</v>
      </c>
      <c r="BC51">
        <v>359.08</v>
      </c>
    </row>
    <row r="52" spans="1:55" x14ac:dyDescent="0.3">
      <c r="A52" s="2">
        <v>51</v>
      </c>
      <c r="B52" s="4">
        <v>44295</v>
      </c>
      <c r="C52">
        <v>363.209991</v>
      </c>
      <c r="D52">
        <v>1610800</v>
      </c>
      <c r="M52">
        <f t="shared" si="3"/>
        <v>352.07</v>
      </c>
      <c r="N52">
        <f t="shared" si="4"/>
        <v>11.14</v>
      </c>
      <c r="O52" s="8">
        <f t="shared" si="5"/>
        <v>124.09960000000001</v>
      </c>
      <c r="P52">
        <f t="shared" si="6"/>
        <v>0.03</v>
      </c>
      <c r="T52">
        <f t="shared" si="7"/>
        <v>358.77</v>
      </c>
      <c r="U52">
        <f t="shared" si="8"/>
        <v>4.4400000000000004</v>
      </c>
      <c r="V52" s="8">
        <f t="shared" si="0"/>
        <v>19.713600000000003</v>
      </c>
      <c r="W52">
        <f t="shared" si="9"/>
        <v>0.01</v>
      </c>
      <c r="AA52">
        <f t="shared" si="10"/>
        <v>360.16</v>
      </c>
      <c r="AB52">
        <f t="shared" si="11"/>
        <v>3.05</v>
      </c>
      <c r="AC52" s="8">
        <f t="shared" si="1"/>
        <v>9.3024999999999984</v>
      </c>
      <c r="AD52">
        <f t="shared" si="12"/>
        <v>0.01</v>
      </c>
      <c r="AH52">
        <f t="shared" si="13"/>
        <v>360.69</v>
      </c>
      <c r="AI52">
        <f t="shared" si="14"/>
        <v>2.52</v>
      </c>
      <c r="AJ52" s="8">
        <f t="shared" si="2"/>
        <v>6.3504000000000005</v>
      </c>
      <c r="AK52">
        <f t="shared" si="15"/>
        <v>0.01</v>
      </c>
      <c r="AY52">
        <v>363.209991</v>
      </c>
      <c r="AZ52">
        <v>352.07</v>
      </c>
      <c r="BA52">
        <v>358.77</v>
      </c>
      <c r="BB52">
        <v>360.16</v>
      </c>
      <c r="BC52">
        <v>360.69</v>
      </c>
    </row>
    <row r="53" spans="1:55" x14ac:dyDescent="0.3">
      <c r="A53" s="2">
        <v>52</v>
      </c>
      <c r="B53" s="4">
        <v>44298</v>
      </c>
      <c r="C53">
        <v>364.80999800000001</v>
      </c>
      <c r="D53">
        <v>1836600</v>
      </c>
      <c r="M53">
        <f t="shared" si="3"/>
        <v>353.74</v>
      </c>
      <c r="N53">
        <f t="shared" si="4"/>
        <v>11.07</v>
      </c>
      <c r="O53" s="8">
        <f t="shared" si="5"/>
        <v>122.54490000000001</v>
      </c>
      <c r="P53">
        <f t="shared" si="6"/>
        <v>0.03</v>
      </c>
      <c r="T53">
        <f t="shared" si="7"/>
        <v>360.32</v>
      </c>
      <c r="U53">
        <f t="shared" si="8"/>
        <v>4.49</v>
      </c>
      <c r="V53" s="8">
        <f t="shared" si="0"/>
        <v>20.160100000000003</v>
      </c>
      <c r="W53">
        <f t="shared" si="9"/>
        <v>0.01</v>
      </c>
      <c r="AA53">
        <f t="shared" si="10"/>
        <v>361.84</v>
      </c>
      <c r="AB53">
        <f t="shared" si="11"/>
        <v>2.97</v>
      </c>
      <c r="AC53" s="8">
        <f t="shared" si="1"/>
        <v>8.8209000000000017</v>
      </c>
      <c r="AD53">
        <f t="shared" si="12"/>
        <v>0.01</v>
      </c>
      <c r="AH53">
        <f t="shared" si="13"/>
        <v>362.58</v>
      </c>
      <c r="AI53">
        <f t="shared" si="14"/>
        <v>2.23</v>
      </c>
      <c r="AJ53" s="8">
        <f t="shared" si="2"/>
        <v>4.9729000000000001</v>
      </c>
      <c r="AK53">
        <f t="shared" si="15"/>
        <v>0.01</v>
      </c>
      <c r="AY53">
        <v>364.80999800000001</v>
      </c>
      <c r="AZ53">
        <v>353.74</v>
      </c>
      <c r="BA53">
        <v>360.32</v>
      </c>
      <c r="BB53">
        <v>361.84</v>
      </c>
      <c r="BC53">
        <v>362.58</v>
      </c>
    </row>
    <row r="54" spans="1:55" x14ac:dyDescent="0.3">
      <c r="A54" s="2">
        <v>53</v>
      </c>
      <c r="B54" s="4">
        <v>44299</v>
      </c>
      <c r="C54">
        <v>365.209991</v>
      </c>
      <c r="D54">
        <v>1796400</v>
      </c>
      <c r="M54">
        <f t="shared" si="3"/>
        <v>355.4</v>
      </c>
      <c r="N54">
        <f t="shared" si="4"/>
        <v>9.81</v>
      </c>
      <c r="O54" s="8">
        <f t="shared" si="5"/>
        <v>96.236100000000008</v>
      </c>
      <c r="P54">
        <f t="shared" si="6"/>
        <v>0.03</v>
      </c>
      <c r="T54">
        <f t="shared" si="7"/>
        <v>361.89</v>
      </c>
      <c r="U54">
        <f t="shared" si="8"/>
        <v>3.32</v>
      </c>
      <c r="V54" s="8">
        <f t="shared" si="0"/>
        <v>11.022399999999999</v>
      </c>
      <c r="W54">
        <f t="shared" si="9"/>
        <v>0.01</v>
      </c>
      <c r="AA54">
        <f t="shared" si="10"/>
        <v>363.47</v>
      </c>
      <c r="AB54">
        <f t="shared" si="11"/>
        <v>1.74</v>
      </c>
      <c r="AC54" s="8">
        <f t="shared" si="1"/>
        <v>3.0276000000000001</v>
      </c>
      <c r="AD54">
        <f t="shared" si="12"/>
        <v>0</v>
      </c>
      <c r="AH54">
        <f t="shared" si="13"/>
        <v>364.25</v>
      </c>
      <c r="AI54">
        <f t="shared" si="14"/>
        <v>0.96</v>
      </c>
      <c r="AJ54" s="8">
        <f t="shared" si="2"/>
        <v>0.92159999999999997</v>
      </c>
      <c r="AK54">
        <f t="shared" si="15"/>
        <v>0</v>
      </c>
      <c r="AY54">
        <v>365.209991</v>
      </c>
      <c r="AZ54">
        <v>355.4</v>
      </c>
      <c r="BA54">
        <v>361.89</v>
      </c>
      <c r="BB54">
        <v>363.47</v>
      </c>
      <c r="BC54">
        <v>364.25</v>
      </c>
    </row>
    <row r="55" spans="1:55" x14ac:dyDescent="0.3">
      <c r="A55" s="2">
        <v>54</v>
      </c>
      <c r="B55" s="4">
        <v>44300</v>
      </c>
      <c r="C55">
        <v>363.17001299999998</v>
      </c>
      <c r="D55">
        <v>1509400</v>
      </c>
      <c r="M55">
        <f t="shared" si="3"/>
        <v>356.87</v>
      </c>
      <c r="N55">
        <f t="shared" si="4"/>
        <v>6.3</v>
      </c>
      <c r="O55" s="8">
        <f t="shared" si="5"/>
        <v>39.69</v>
      </c>
      <c r="P55">
        <f t="shared" si="6"/>
        <v>0.02</v>
      </c>
      <c r="T55">
        <f t="shared" si="7"/>
        <v>363.05</v>
      </c>
      <c r="U55">
        <f t="shared" si="8"/>
        <v>0.12</v>
      </c>
      <c r="V55" s="8">
        <f t="shared" si="0"/>
        <v>1.44E-2</v>
      </c>
      <c r="W55">
        <f t="shared" si="9"/>
        <v>0</v>
      </c>
      <c r="AA55">
        <f t="shared" si="10"/>
        <v>364.43</v>
      </c>
      <c r="AB55">
        <f t="shared" si="11"/>
        <v>1.26</v>
      </c>
      <c r="AC55" s="8">
        <f t="shared" si="1"/>
        <v>1.5876000000000001</v>
      </c>
      <c r="AD55">
        <f t="shared" si="12"/>
        <v>0</v>
      </c>
      <c r="AH55">
        <f t="shared" si="13"/>
        <v>364.97</v>
      </c>
      <c r="AI55">
        <f t="shared" si="14"/>
        <v>1.8</v>
      </c>
      <c r="AJ55" s="8">
        <f t="shared" si="2"/>
        <v>3.24</v>
      </c>
      <c r="AK55">
        <f t="shared" si="15"/>
        <v>0</v>
      </c>
      <c r="AY55">
        <v>363.17001299999998</v>
      </c>
      <c r="AZ55">
        <v>356.87</v>
      </c>
      <c r="BA55">
        <v>363.05</v>
      </c>
      <c r="BB55">
        <v>364.43</v>
      </c>
      <c r="BC55">
        <v>364.97</v>
      </c>
    </row>
    <row r="56" spans="1:55" x14ac:dyDescent="0.3">
      <c r="A56" s="2">
        <v>55</v>
      </c>
      <c r="B56" s="4">
        <v>44301</v>
      </c>
      <c r="C56">
        <v>368.79998799999998</v>
      </c>
      <c r="D56">
        <v>1850100</v>
      </c>
      <c r="M56">
        <f t="shared" si="3"/>
        <v>357.82</v>
      </c>
      <c r="N56">
        <f t="shared" si="4"/>
        <v>10.98</v>
      </c>
      <c r="O56" s="8">
        <f t="shared" si="5"/>
        <v>120.56040000000002</v>
      </c>
      <c r="P56">
        <f t="shared" si="6"/>
        <v>0.03</v>
      </c>
      <c r="T56">
        <f t="shared" si="7"/>
        <v>363.09</v>
      </c>
      <c r="U56">
        <f t="shared" si="8"/>
        <v>5.71</v>
      </c>
      <c r="V56" s="8">
        <f t="shared" si="0"/>
        <v>32.604100000000003</v>
      </c>
      <c r="W56">
        <f t="shared" si="9"/>
        <v>0.02</v>
      </c>
      <c r="AA56">
        <f t="shared" si="10"/>
        <v>363.74</v>
      </c>
      <c r="AB56">
        <f t="shared" si="11"/>
        <v>5.0599999999999996</v>
      </c>
      <c r="AC56" s="8">
        <f t="shared" si="1"/>
        <v>25.603599999999997</v>
      </c>
      <c r="AD56">
        <f t="shared" si="12"/>
        <v>0.01</v>
      </c>
      <c r="AH56">
        <f t="shared" si="13"/>
        <v>363.62</v>
      </c>
      <c r="AI56">
        <f t="shared" si="14"/>
        <v>5.18</v>
      </c>
      <c r="AJ56" s="8">
        <f t="shared" si="2"/>
        <v>26.832399999999996</v>
      </c>
      <c r="AK56">
        <f t="shared" si="15"/>
        <v>0.01</v>
      </c>
      <c r="AY56">
        <v>368.79998799999998</v>
      </c>
      <c r="AZ56">
        <v>357.82</v>
      </c>
      <c r="BA56">
        <v>363.09</v>
      </c>
      <c r="BB56">
        <v>363.74</v>
      </c>
      <c r="BC56">
        <v>363.62</v>
      </c>
    </row>
    <row r="57" spans="1:55" x14ac:dyDescent="0.3">
      <c r="A57" s="2">
        <v>56</v>
      </c>
      <c r="B57" s="4">
        <v>44302</v>
      </c>
      <c r="C57">
        <v>370.72000100000002</v>
      </c>
      <c r="D57">
        <v>2249200</v>
      </c>
      <c r="M57">
        <f t="shared" si="3"/>
        <v>359.47</v>
      </c>
      <c r="N57">
        <f t="shared" si="4"/>
        <v>11.25</v>
      </c>
      <c r="O57" s="8">
        <f t="shared" si="5"/>
        <v>126.5625</v>
      </c>
      <c r="P57">
        <f t="shared" si="6"/>
        <v>0.03</v>
      </c>
      <c r="T57">
        <f t="shared" si="7"/>
        <v>365.09</v>
      </c>
      <c r="U57">
        <f t="shared" si="8"/>
        <v>5.63</v>
      </c>
      <c r="V57" s="8">
        <f t="shared" si="0"/>
        <v>31.696899999999999</v>
      </c>
      <c r="W57">
        <f t="shared" si="9"/>
        <v>0.02</v>
      </c>
      <c r="AA57">
        <f t="shared" si="10"/>
        <v>366.52</v>
      </c>
      <c r="AB57">
        <f t="shared" si="11"/>
        <v>4.2</v>
      </c>
      <c r="AC57" s="8">
        <f t="shared" si="1"/>
        <v>17.64</v>
      </c>
      <c r="AD57">
        <f t="shared" si="12"/>
        <v>0.01</v>
      </c>
      <c r="AH57">
        <f t="shared" si="13"/>
        <v>367.5</v>
      </c>
      <c r="AI57">
        <f t="shared" si="14"/>
        <v>3.22</v>
      </c>
      <c r="AJ57" s="8">
        <f t="shared" si="2"/>
        <v>10.368400000000001</v>
      </c>
      <c r="AK57">
        <f t="shared" si="15"/>
        <v>0.01</v>
      </c>
      <c r="AY57">
        <v>370.72000100000002</v>
      </c>
      <c r="AZ57">
        <v>359.47</v>
      </c>
      <c r="BA57">
        <v>365.09</v>
      </c>
      <c r="BB57">
        <v>366.52</v>
      </c>
      <c r="BC57">
        <v>367.5</v>
      </c>
    </row>
    <row r="58" spans="1:55" x14ac:dyDescent="0.3">
      <c r="A58" s="2">
        <v>57</v>
      </c>
      <c r="B58" s="4">
        <v>44305</v>
      </c>
      <c r="C58">
        <v>369.54998799999998</v>
      </c>
      <c r="D58">
        <v>1560000</v>
      </c>
      <c r="M58">
        <f t="shared" si="3"/>
        <v>361.16</v>
      </c>
      <c r="N58">
        <f t="shared" si="4"/>
        <v>8.39</v>
      </c>
      <c r="O58" s="8">
        <f t="shared" si="5"/>
        <v>70.392100000000013</v>
      </c>
      <c r="P58">
        <f t="shared" si="6"/>
        <v>0.02</v>
      </c>
      <c r="T58">
        <f t="shared" si="7"/>
        <v>367.06</v>
      </c>
      <c r="U58">
        <f t="shared" si="8"/>
        <v>2.4900000000000002</v>
      </c>
      <c r="V58" s="8">
        <f t="shared" si="0"/>
        <v>6.2001000000000008</v>
      </c>
      <c r="W58">
        <f t="shared" si="9"/>
        <v>0.01</v>
      </c>
      <c r="AA58">
        <f t="shared" si="10"/>
        <v>368.83</v>
      </c>
      <c r="AB58">
        <f t="shared" si="11"/>
        <v>0.72</v>
      </c>
      <c r="AC58" s="8">
        <f t="shared" si="1"/>
        <v>0.51839999999999997</v>
      </c>
      <c r="AD58">
        <f t="shared" si="12"/>
        <v>0</v>
      </c>
      <c r="AH58">
        <f t="shared" si="13"/>
        <v>369.92</v>
      </c>
      <c r="AI58">
        <f t="shared" si="14"/>
        <v>0.37</v>
      </c>
      <c r="AJ58" s="8">
        <f t="shared" si="2"/>
        <v>0.13689999999999999</v>
      </c>
      <c r="AK58">
        <f t="shared" si="15"/>
        <v>0</v>
      </c>
      <c r="AY58">
        <v>369.54998799999998</v>
      </c>
      <c r="AZ58">
        <v>361.16</v>
      </c>
      <c r="BA58">
        <v>367.06</v>
      </c>
      <c r="BB58">
        <v>368.83</v>
      </c>
      <c r="BC58">
        <v>369.92</v>
      </c>
    </row>
    <row r="59" spans="1:55" x14ac:dyDescent="0.3">
      <c r="A59" s="2">
        <v>58</v>
      </c>
      <c r="B59" s="4">
        <v>44306</v>
      </c>
      <c r="C59">
        <v>371.73001099999999</v>
      </c>
      <c r="D59">
        <v>2330700</v>
      </c>
      <c r="M59">
        <f t="shared" si="3"/>
        <v>362.42</v>
      </c>
      <c r="N59">
        <f t="shared" si="4"/>
        <v>9.31</v>
      </c>
      <c r="O59" s="8">
        <f t="shared" si="5"/>
        <v>86.676100000000005</v>
      </c>
      <c r="P59">
        <f t="shared" si="6"/>
        <v>0.03</v>
      </c>
      <c r="T59">
        <f t="shared" si="7"/>
        <v>367.93</v>
      </c>
      <c r="U59">
        <f t="shared" si="8"/>
        <v>3.8</v>
      </c>
      <c r="V59" s="8">
        <f t="shared" si="0"/>
        <v>14.44</v>
      </c>
      <c r="W59">
        <f t="shared" si="9"/>
        <v>0.01</v>
      </c>
      <c r="AA59">
        <f t="shared" si="10"/>
        <v>369.23</v>
      </c>
      <c r="AB59">
        <f t="shared" si="11"/>
        <v>2.5</v>
      </c>
      <c r="AC59" s="8">
        <f t="shared" si="1"/>
        <v>6.25</v>
      </c>
      <c r="AD59">
        <f t="shared" si="12"/>
        <v>0.01</v>
      </c>
      <c r="AH59">
        <f t="shared" si="13"/>
        <v>369.64</v>
      </c>
      <c r="AI59">
        <f t="shared" si="14"/>
        <v>2.09</v>
      </c>
      <c r="AJ59" s="8">
        <f t="shared" si="2"/>
        <v>4.3680999999999992</v>
      </c>
      <c r="AK59">
        <f t="shared" si="15"/>
        <v>0.01</v>
      </c>
      <c r="AY59">
        <v>371.73001099999999</v>
      </c>
      <c r="AZ59">
        <v>362.42</v>
      </c>
      <c r="BA59">
        <v>367.93</v>
      </c>
      <c r="BB59">
        <v>369.23</v>
      </c>
      <c r="BC59">
        <v>369.64</v>
      </c>
    </row>
    <row r="60" spans="1:55" x14ac:dyDescent="0.3">
      <c r="A60" s="2">
        <v>59</v>
      </c>
      <c r="B60" s="4">
        <v>44307</v>
      </c>
      <c r="C60">
        <v>374.08999599999999</v>
      </c>
      <c r="D60">
        <v>1531800</v>
      </c>
      <c r="M60">
        <f t="shared" si="3"/>
        <v>363.82</v>
      </c>
      <c r="N60">
        <f t="shared" si="4"/>
        <v>10.27</v>
      </c>
      <c r="O60" s="8">
        <f t="shared" si="5"/>
        <v>105.4729</v>
      </c>
      <c r="P60">
        <f t="shared" si="6"/>
        <v>0.03</v>
      </c>
      <c r="T60">
        <f t="shared" si="7"/>
        <v>369.26</v>
      </c>
      <c r="U60">
        <f t="shared" si="8"/>
        <v>4.83</v>
      </c>
      <c r="V60" s="8">
        <f t="shared" si="0"/>
        <v>23.328900000000001</v>
      </c>
      <c r="W60">
        <f t="shared" si="9"/>
        <v>0.01</v>
      </c>
      <c r="AA60">
        <f t="shared" si="10"/>
        <v>370.61</v>
      </c>
      <c r="AB60">
        <f t="shared" si="11"/>
        <v>3.48</v>
      </c>
      <c r="AC60" s="8">
        <f t="shared" si="1"/>
        <v>12.1104</v>
      </c>
      <c r="AD60">
        <f t="shared" si="12"/>
        <v>0.01</v>
      </c>
      <c r="AH60">
        <f t="shared" si="13"/>
        <v>371.21</v>
      </c>
      <c r="AI60">
        <f t="shared" si="14"/>
        <v>2.88</v>
      </c>
      <c r="AJ60" s="8">
        <f t="shared" si="2"/>
        <v>8.2943999999999996</v>
      </c>
      <c r="AK60">
        <f t="shared" si="15"/>
        <v>0.01</v>
      </c>
      <c r="AY60">
        <v>374.08999599999999</v>
      </c>
      <c r="AZ60">
        <v>363.82</v>
      </c>
      <c r="BA60">
        <v>369.26</v>
      </c>
      <c r="BB60">
        <v>370.61</v>
      </c>
      <c r="BC60">
        <v>371.21</v>
      </c>
    </row>
    <row r="61" spans="1:55" x14ac:dyDescent="0.3">
      <c r="A61" s="2">
        <v>60</v>
      </c>
      <c r="B61" s="4">
        <v>44308</v>
      </c>
      <c r="C61">
        <v>371.26001000000002</v>
      </c>
      <c r="D61">
        <v>2138000</v>
      </c>
      <c r="M61">
        <f t="shared" si="3"/>
        <v>365.36</v>
      </c>
      <c r="N61">
        <f t="shared" si="4"/>
        <v>5.9</v>
      </c>
      <c r="O61" s="8">
        <f t="shared" si="5"/>
        <v>34.81</v>
      </c>
      <c r="P61">
        <f t="shared" si="6"/>
        <v>0.02</v>
      </c>
      <c r="T61">
        <f t="shared" si="7"/>
        <v>370.95</v>
      </c>
      <c r="U61">
        <f t="shared" si="8"/>
        <v>0.31</v>
      </c>
      <c r="V61" s="8">
        <f t="shared" si="0"/>
        <v>9.6100000000000005E-2</v>
      </c>
      <c r="W61">
        <f t="shared" si="9"/>
        <v>0</v>
      </c>
      <c r="AA61">
        <f t="shared" si="10"/>
        <v>372.52</v>
      </c>
      <c r="AB61">
        <f t="shared" si="11"/>
        <v>1.26</v>
      </c>
      <c r="AC61" s="8">
        <f t="shared" si="1"/>
        <v>1.5876000000000001</v>
      </c>
      <c r="AD61">
        <f t="shared" si="12"/>
        <v>0</v>
      </c>
      <c r="AH61">
        <f t="shared" si="13"/>
        <v>373.37</v>
      </c>
      <c r="AI61">
        <f t="shared" si="14"/>
        <v>2.11</v>
      </c>
      <c r="AJ61" s="8">
        <f t="shared" si="2"/>
        <v>4.4520999999999997</v>
      </c>
      <c r="AK61">
        <f t="shared" si="15"/>
        <v>0.01</v>
      </c>
      <c r="AY61">
        <v>371.26001000000002</v>
      </c>
      <c r="AZ61">
        <v>365.36</v>
      </c>
      <c r="BA61">
        <v>370.95</v>
      </c>
      <c r="BB61">
        <v>372.52</v>
      </c>
      <c r="BC61">
        <v>373.37</v>
      </c>
    </row>
    <row r="62" spans="1:55" x14ac:dyDescent="0.3">
      <c r="A62" s="2">
        <v>61</v>
      </c>
      <c r="B62" s="4">
        <v>44309</v>
      </c>
      <c r="C62">
        <v>373.27999899999998</v>
      </c>
      <c r="D62">
        <v>1404500</v>
      </c>
      <c r="M62">
        <f t="shared" si="3"/>
        <v>366.25</v>
      </c>
      <c r="N62">
        <f t="shared" si="4"/>
        <v>7.03</v>
      </c>
      <c r="O62" s="8">
        <f t="shared" si="5"/>
        <v>49.420900000000003</v>
      </c>
      <c r="P62">
        <f t="shared" si="6"/>
        <v>0.02</v>
      </c>
      <c r="T62">
        <f t="shared" si="7"/>
        <v>371.06</v>
      </c>
      <c r="U62">
        <f t="shared" si="8"/>
        <v>2.2200000000000002</v>
      </c>
      <c r="V62" s="8">
        <f t="shared" si="0"/>
        <v>4.9284000000000008</v>
      </c>
      <c r="W62">
        <f t="shared" si="9"/>
        <v>0.01</v>
      </c>
      <c r="AA62">
        <f t="shared" si="10"/>
        <v>371.83</v>
      </c>
      <c r="AB62">
        <f t="shared" si="11"/>
        <v>1.45</v>
      </c>
      <c r="AC62" s="8">
        <f t="shared" si="1"/>
        <v>2.1025</v>
      </c>
      <c r="AD62">
        <f t="shared" si="12"/>
        <v>0</v>
      </c>
      <c r="AH62">
        <f t="shared" si="13"/>
        <v>371.79</v>
      </c>
      <c r="AI62">
        <f t="shared" si="14"/>
        <v>1.49</v>
      </c>
      <c r="AJ62" s="8">
        <f t="shared" si="2"/>
        <v>2.2201</v>
      </c>
      <c r="AK62">
        <f t="shared" si="15"/>
        <v>0</v>
      </c>
      <c r="AY62">
        <v>373.27999899999998</v>
      </c>
      <c r="AZ62">
        <v>366.25</v>
      </c>
      <c r="BA62">
        <v>371.06</v>
      </c>
      <c r="BB62">
        <v>371.83</v>
      </c>
      <c r="BC62">
        <v>371.79</v>
      </c>
    </row>
    <row r="63" spans="1:55" x14ac:dyDescent="0.3">
      <c r="A63" s="2">
        <v>62</v>
      </c>
      <c r="B63" s="4">
        <v>44312</v>
      </c>
      <c r="C63">
        <v>368.51998900000001</v>
      </c>
      <c r="D63">
        <v>2059700</v>
      </c>
      <c r="M63">
        <f t="shared" si="3"/>
        <v>367.3</v>
      </c>
      <c r="N63">
        <f t="shared" si="4"/>
        <v>1.22</v>
      </c>
      <c r="O63" s="8">
        <f t="shared" si="5"/>
        <v>1.4883999999999999</v>
      </c>
      <c r="P63">
        <f t="shared" si="6"/>
        <v>0</v>
      </c>
      <c r="T63">
        <f t="shared" si="7"/>
        <v>371.84</v>
      </c>
      <c r="U63">
        <f t="shared" si="8"/>
        <v>3.32</v>
      </c>
      <c r="V63" s="8">
        <f t="shared" si="0"/>
        <v>11.022399999999999</v>
      </c>
      <c r="W63">
        <f t="shared" si="9"/>
        <v>0.01</v>
      </c>
      <c r="AA63">
        <f t="shared" si="10"/>
        <v>372.63</v>
      </c>
      <c r="AB63">
        <f t="shared" si="11"/>
        <v>4.1100000000000003</v>
      </c>
      <c r="AC63" s="8">
        <f t="shared" si="1"/>
        <v>16.892100000000003</v>
      </c>
      <c r="AD63">
        <f t="shared" si="12"/>
        <v>0.01</v>
      </c>
      <c r="AH63">
        <f t="shared" si="13"/>
        <v>372.91</v>
      </c>
      <c r="AI63">
        <f t="shared" si="14"/>
        <v>4.3899999999999997</v>
      </c>
      <c r="AJ63" s="8">
        <f t="shared" si="2"/>
        <v>19.272099999999998</v>
      </c>
      <c r="AK63">
        <f t="shared" si="15"/>
        <v>0.01</v>
      </c>
      <c r="AY63">
        <v>368.51998900000001</v>
      </c>
      <c r="AZ63">
        <v>367.3</v>
      </c>
      <c r="BA63">
        <v>371.84</v>
      </c>
      <c r="BB63">
        <v>372.63</v>
      </c>
      <c r="BC63">
        <v>372.91</v>
      </c>
    </row>
    <row r="64" spans="1:55" x14ac:dyDescent="0.3">
      <c r="A64" s="2">
        <v>63</v>
      </c>
      <c r="B64" s="4">
        <v>44313</v>
      </c>
      <c r="C64">
        <v>370.209991</v>
      </c>
      <c r="D64">
        <v>1875900</v>
      </c>
      <c r="M64">
        <f t="shared" si="3"/>
        <v>367.48</v>
      </c>
      <c r="N64">
        <f t="shared" si="4"/>
        <v>2.73</v>
      </c>
      <c r="O64" s="8">
        <f t="shared" si="5"/>
        <v>7.4528999999999996</v>
      </c>
      <c r="P64">
        <f t="shared" si="6"/>
        <v>0.01</v>
      </c>
      <c r="T64">
        <f t="shared" si="7"/>
        <v>370.68</v>
      </c>
      <c r="U64">
        <f t="shared" si="8"/>
        <v>0.47</v>
      </c>
      <c r="V64" s="8">
        <f t="shared" si="0"/>
        <v>0.22089999999999999</v>
      </c>
      <c r="W64">
        <f t="shared" si="9"/>
        <v>0</v>
      </c>
      <c r="AA64">
        <f t="shared" si="10"/>
        <v>370.37</v>
      </c>
      <c r="AB64">
        <f t="shared" si="11"/>
        <v>0.16</v>
      </c>
      <c r="AC64" s="8">
        <f t="shared" si="1"/>
        <v>2.5600000000000001E-2</v>
      </c>
      <c r="AD64">
        <f t="shared" si="12"/>
        <v>0</v>
      </c>
      <c r="AH64">
        <f t="shared" si="13"/>
        <v>369.62</v>
      </c>
      <c r="AI64">
        <f t="shared" si="14"/>
        <v>0.59</v>
      </c>
      <c r="AJ64" s="8">
        <f t="shared" si="2"/>
        <v>0.34809999999999997</v>
      </c>
      <c r="AK64">
        <f t="shared" si="15"/>
        <v>0</v>
      </c>
      <c r="AY64">
        <v>370.209991</v>
      </c>
      <c r="AZ64">
        <v>367.48</v>
      </c>
      <c r="BA64">
        <v>370.68</v>
      </c>
      <c r="BB64">
        <v>370.37</v>
      </c>
      <c r="BC64">
        <v>369.62</v>
      </c>
    </row>
    <row r="65" spans="1:55" x14ac:dyDescent="0.3">
      <c r="A65" s="2">
        <v>64</v>
      </c>
      <c r="B65" s="4">
        <v>44314</v>
      </c>
      <c r="C65">
        <v>369.58999599999999</v>
      </c>
      <c r="D65">
        <v>1305600</v>
      </c>
      <c r="M65">
        <f t="shared" si="3"/>
        <v>367.89</v>
      </c>
      <c r="N65">
        <f t="shared" si="4"/>
        <v>1.7</v>
      </c>
      <c r="O65" s="8">
        <f t="shared" si="5"/>
        <v>2.8899999999999997</v>
      </c>
      <c r="P65">
        <f t="shared" si="6"/>
        <v>0</v>
      </c>
      <c r="T65">
        <f t="shared" si="7"/>
        <v>370.52</v>
      </c>
      <c r="U65">
        <f t="shared" si="8"/>
        <v>0.93</v>
      </c>
      <c r="V65" s="8">
        <f t="shared" si="0"/>
        <v>0.86490000000000011</v>
      </c>
      <c r="W65">
        <f t="shared" si="9"/>
        <v>0</v>
      </c>
      <c r="AA65">
        <f t="shared" si="10"/>
        <v>370.28</v>
      </c>
      <c r="AB65">
        <f t="shared" si="11"/>
        <v>0.69</v>
      </c>
      <c r="AC65" s="8">
        <f t="shared" si="1"/>
        <v>0.47609999999999991</v>
      </c>
      <c r="AD65">
        <f t="shared" si="12"/>
        <v>0</v>
      </c>
      <c r="AH65">
        <f t="shared" si="13"/>
        <v>370.06</v>
      </c>
      <c r="AI65">
        <f t="shared" si="14"/>
        <v>0.47</v>
      </c>
      <c r="AJ65" s="8">
        <f t="shared" si="2"/>
        <v>0.22089999999999999</v>
      </c>
      <c r="AK65">
        <f t="shared" si="15"/>
        <v>0</v>
      </c>
      <c r="AY65">
        <v>369.58999599999999</v>
      </c>
      <c r="AZ65">
        <v>367.89</v>
      </c>
      <c r="BA65">
        <v>370.52</v>
      </c>
      <c r="BB65">
        <v>370.28</v>
      </c>
      <c r="BC65">
        <v>370.06</v>
      </c>
    </row>
    <row r="66" spans="1:55" x14ac:dyDescent="0.3">
      <c r="A66" s="2">
        <v>65</v>
      </c>
      <c r="B66" s="4">
        <v>44315</v>
      </c>
      <c r="C66">
        <v>373.540009</v>
      </c>
      <c r="D66">
        <v>1848300</v>
      </c>
      <c r="M66">
        <f t="shared" si="3"/>
        <v>368.14</v>
      </c>
      <c r="N66">
        <f t="shared" si="4"/>
        <v>5.4</v>
      </c>
      <c r="O66" s="8">
        <f t="shared" si="5"/>
        <v>29.160000000000004</v>
      </c>
      <c r="P66">
        <f t="shared" si="6"/>
        <v>0.01</v>
      </c>
      <c r="T66">
        <f t="shared" si="7"/>
        <v>370.19</v>
      </c>
      <c r="U66">
        <f t="shared" si="8"/>
        <v>3.35</v>
      </c>
      <c r="V66" s="8">
        <f t="shared" si="0"/>
        <v>11.2225</v>
      </c>
      <c r="W66">
        <f t="shared" si="9"/>
        <v>0.01</v>
      </c>
      <c r="AA66">
        <f t="shared" si="10"/>
        <v>369.9</v>
      </c>
      <c r="AB66">
        <f t="shared" si="11"/>
        <v>3.64</v>
      </c>
      <c r="AC66" s="8">
        <f t="shared" si="1"/>
        <v>13.249600000000001</v>
      </c>
      <c r="AD66">
        <f t="shared" si="12"/>
        <v>0.01</v>
      </c>
      <c r="AH66">
        <f t="shared" si="13"/>
        <v>369.71</v>
      </c>
      <c r="AI66">
        <f t="shared" si="14"/>
        <v>3.83</v>
      </c>
      <c r="AJ66" s="8">
        <f t="shared" si="2"/>
        <v>14.668900000000001</v>
      </c>
      <c r="AK66">
        <f t="shared" si="15"/>
        <v>0.01</v>
      </c>
      <c r="AY66">
        <v>373.540009</v>
      </c>
      <c r="AZ66">
        <v>368.14</v>
      </c>
      <c r="BA66">
        <v>370.19</v>
      </c>
      <c r="BB66">
        <v>369.9</v>
      </c>
      <c r="BC66">
        <v>369.71</v>
      </c>
    </row>
    <row r="67" spans="1:55" x14ac:dyDescent="0.3">
      <c r="A67" s="2">
        <v>66</v>
      </c>
      <c r="B67" s="4">
        <v>44316</v>
      </c>
      <c r="C67">
        <v>372.08999599999999</v>
      </c>
      <c r="D67">
        <v>2118900</v>
      </c>
      <c r="M67">
        <f t="shared" si="3"/>
        <v>368.95</v>
      </c>
      <c r="N67">
        <f t="shared" si="4"/>
        <v>3.14</v>
      </c>
      <c r="O67" s="8">
        <f t="shared" si="5"/>
        <v>9.8596000000000004</v>
      </c>
      <c r="P67">
        <f t="shared" si="6"/>
        <v>0.01</v>
      </c>
      <c r="T67">
        <f t="shared" si="7"/>
        <v>371.36</v>
      </c>
      <c r="U67">
        <f t="shared" si="8"/>
        <v>0.73</v>
      </c>
      <c r="V67" s="8">
        <f t="shared" ref="V67:V130" si="16">U67^2</f>
        <v>0.53289999999999993</v>
      </c>
      <c r="W67">
        <f t="shared" si="9"/>
        <v>0</v>
      </c>
      <c r="AA67">
        <f t="shared" si="10"/>
        <v>371.9</v>
      </c>
      <c r="AB67">
        <f t="shared" si="11"/>
        <v>0.19</v>
      </c>
      <c r="AC67" s="8">
        <f t="shared" ref="AC67:AC130" si="17">AB67^2</f>
        <v>3.61E-2</v>
      </c>
      <c r="AD67">
        <f t="shared" si="12"/>
        <v>0</v>
      </c>
      <c r="AH67">
        <f t="shared" si="13"/>
        <v>372.58</v>
      </c>
      <c r="AI67">
        <f t="shared" si="14"/>
        <v>0.49</v>
      </c>
      <c r="AJ67" s="8">
        <f t="shared" ref="AJ67:AJ130" si="18">AI67^2</f>
        <v>0.24009999999999998</v>
      </c>
      <c r="AK67">
        <f t="shared" si="15"/>
        <v>0</v>
      </c>
      <c r="AY67">
        <v>372.08999599999999</v>
      </c>
      <c r="AZ67">
        <v>368.95</v>
      </c>
      <c r="BA67">
        <v>371.36</v>
      </c>
      <c r="BB67">
        <v>371.9</v>
      </c>
      <c r="BC67">
        <v>372.58</v>
      </c>
    </row>
    <row r="68" spans="1:55" x14ac:dyDescent="0.3">
      <c r="A68" s="2">
        <v>67</v>
      </c>
      <c r="B68" s="4">
        <v>44319</v>
      </c>
      <c r="C68">
        <v>379.32000699999998</v>
      </c>
      <c r="D68">
        <v>2685800</v>
      </c>
      <c r="M68">
        <f t="shared" ref="M68:M131" si="19">ROUND($L$2*C67+(1-$L$2)*M67,2)</f>
        <v>369.42</v>
      </c>
      <c r="N68">
        <f t="shared" ref="N68:N131" si="20">ROUND(ABS(C68-M68),2)</f>
        <v>9.9</v>
      </c>
      <c r="O68" s="8">
        <f t="shared" ref="O68:O131" si="21">N68^2</f>
        <v>98.01</v>
      </c>
      <c r="P68">
        <f t="shared" ref="P68:P131" si="22">ROUND(N68/C68,2)</f>
        <v>0.03</v>
      </c>
      <c r="T68">
        <f t="shared" ref="T68:T131" si="23">ROUND($S$2*C67+(1-$S$2)*T67,2)</f>
        <v>371.62</v>
      </c>
      <c r="U68">
        <f t="shared" ref="U68:U131" si="24">ROUND(ABS(C68-T68),2)</f>
        <v>7.7</v>
      </c>
      <c r="V68" s="8">
        <f t="shared" si="16"/>
        <v>59.290000000000006</v>
      </c>
      <c r="W68">
        <f t="shared" ref="W68:W131" si="25">ROUND(U68/C68,2)</f>
        <v>0.02</v>
      </c>
      <c r="AA68">
        <f t="shared" ref="AA68:AA131" si="26">ROUND($Z$2*C67+(1-$Z$2)*AA67,2)</f>
        <v>372</v>
      </c>
      <c r="AB68">
        <f t="shared" ref="AB68:AB131" si="27">ROUND(ABS(C68-AA68),2)</f>
        <v>7.32</v>
      </c>
      <c r="AC68" s="8">
        <f t="shared" si="17"/>
        <v>53.582400000000007</v>
      </c>
      <c r="AD68">
        <f t="shared" ref="AD68:AD131" si="28">ROUND(AB68/C68,2)</f>
        <v>0.02</v>
      </c>
      <c r="AH68">
        <f t="shared" ref="AH68:AH131" si="29">ROUND($AG$2*C67+(1-$AG$2)*AH67,2)</f>
        <v>372.21</v>
      </c>
      <c r="AI68">
        <f t="shared" ref="AI68:AI131" si="30">ROUND(ABS(C68-AH68),2)</f>
        <v>7.11</v>
      </c>
      <c r="AJ68" s="8">
        <f t="shared" si="18"/>
        <v>50.552100000000003</v>
      </c>
      <c r="AK68">
        <f t="shared" ref="AK68:AK131" si="31">ROUND(AI68/C68,2)</f>
        <v>0.02</v>
      </c>
      <c r="AY68">
        <v>379.32000699999998</v>
      </c>
      <c r="AZ68">
        <v>369.42</v>
      </c>
      <c r="BA68">
        <v>371.62</v>
      </c>
      <c r="BB68">
        <v>372</v>
      </c>
      <c r="BC68">
        <v>372.21</v>
      </c>
    </row>
    <row r="69" spans="1:55" x14ac:dyDescent="0.3">
      <c r="A69" s="2">
        <v>68</v>
      </c>
      <c r="B69" s="4">
        <v>44320</v>
      </c>
      <c r="C69">
        <v>375.290009</v>
      </c>
      <c r="D69">
        <v>2133800</v>
      </c>
      <c r="M69">
        <f t="shared" si="19"/>
        <v>370.91</v>
      </c>
      <c r="N69">
        <f t="shared" si="20"/>
        <v>4.38</v>
      </c>
      <c r="O69" s="8">
        <f t="shared" si="21"/>
        <v>19.1844</v>
      </c>
      <c r="P69">
        <f t="shared" si="22"/>
        <v>0.01</v>
      </c>
      <c r="T69">
        <f t="shared" si="23"/>
        <v>374.32</v>
      </c>
      <c r="U69">
        <f t="shared" si="24"/>
        <v>0.97</v>
      </c>
      <c r="V69" s="8">
        <f t="shared" si="16"/>
        <v>0.94089999999999996</v>
      </c>
      <c r="W69">
        <f t="shared" si="25"/>
        <v>0</v>
      </c>
      <c r="AA69">
        <f t="shared" si="26"/>
        <v>376.03</v>
      </c>
      <c r="AB69">
        <f t="shared" si="27"/>
        <v>0.74</v>
      </c>
      <c r="AC69" s="8">
        <f t="shared" si="17"/>
        <v>0.54759999999999998</v>
      </c>
      <c r="AD69">
        <f t="shared" si="28"/>
        <v>0</v>
      </c>
      <c r="AH69">
        <f t="shared" si="29"/>
        <v>377.54</v>
      </c>
      <c r="AI69">
        <f t="shared" si="30"/>
        <v>2.25</v>
      </c>
      <c r="AJ69" s="8">
        <f t="shared" si="18"/>
        <v>5.0625</v>
      </c>
      <c r="AK69">
        <f t="shared" si="31"/>
        <v>0.01</v>
      </c>
      <c r="AY69">
        <v>375.290009</v>
      </c>
      <c r="AZ69">
        <v>370.91</v>
      </c>
      <c r="BA69">
        <v>374.32</v>
      </c>
      <c r="BB69">
        <v>376.03</v>
      </c>
      <c r="BC69">
        <v>377.54</v>
      </c>
    </row>
    <row r="70" spans="1:55" x14ac:dyDescent="0.3">
      <c r="A70" s="2">
        <v>69</v>
      </c>
      <c r="B70" s="4">
        <v>44321</v>
      </c>
      <c r="C70">
        <v>372.5</v>
      </c>
      <c r="D70">
        <v>1905300</v>
      </c>
      <c r="M70">
        <f t="shared" si="19"/>
        <v>371.57</v>
      </c>
      <c r="N70">
        <f t="shared" si="20"/>
        <v>0.93</v>
      </c>
      <c r="O70" s="8">
        <f t="shared" si="21"/>
        <v>0.86490000000000011</v>
      </c>
      <c r="P70">
        <f t="shared" si="22"/>
        <v>0</v>
      </c>
      <c r="T70">
        <f t="shared" si="23"/>
        <v>374.66</v>
      </c>
      <c r="U70">
        <f t="shared" si="24"/>
        <v>2.16</v>
      </c>
      <c r="V70" s="8">
        <f t="shared" si="16"/>
        <v>4.6656000000000004</v>
      </c>
      <c r="W70">
        <f t="shared" si="25"/>
        <v>0.01</v>
      </c>
      <c r="AA70">
        <f t="shared" si="26"/>
        <v>375.62</v>
      </c>
      <c r="AB70">
        <f t="shared" si="27"/>
        <v>3.12</v>
      </c>
      <c r="AC70" s="8">
        <f t="shared" si="17"/>
        <v>9.7344000000000008</v>
      </c>
      <c r="AD70">
        <f t="shared" si="28"/>
        <v>0.01</v>
      </c>
      <c r="AH70">
        <f t="shared" si="29"/>
        <v>375.85</v>
      </c>
      <c r="AI70">
        <f t="shared" si="30"/>
        <v>3.35</v>
      </c>
      <c r="AJ70" s="8">
        <f t="shared" si="18"/>
        <v>11.2225</v>
      </c>
      <c r="AK70">
        <f t="shared" si="31"/>
        <v>0.01</v>
      </c>
      <c r="AY70">
        <v>372.5</v>
      </c>
      <c r="AZ70">
        <v>371.57</v>
      </c>
      <c r="BA70">
        <v>374.66</v>
      </c>
      <c r="BB70">
        <v>375.62</v>
      </c>
      <c r="BC70">
        <v>375.85</v>
      </c>
    </row>
    <row r="71" spans="1:55" x14ac:dyDescent="0.3">
      <c r="A71" s="2">
        <v>70</v>
      </c>
      <c r="B71" s="4">
        <v>44322</v>
      </c>
      <c r="C71">
        <v>382.76001000000002</v>
      </c>
      <c r="D71">
        <v>2641400</v>
      </c>
      <c r="M71">
        <f t="shared" si="19"/>
        <v>371.71</v>
      </c>
      <c r="N71">
        <f t="shared" si="20"/>
        <v>11.05</v>
      </c>
      <c r="O71" s="8">
        <f t="shared" si="21"/>
        <v>122.10250000000002</v>
      </c>
      <c r="P71">
        <f t="shared" si="22"/>
        <v>0.03</v>
      </c>
      <c r="T71">
        <f t="shared" si="23"/>
        <v>373.9</v>
      </c>
      <c r="U71">
        <f t="shared" si="24"/>
        <v>8.86</v>
      </c>
      <c r="V71" s="8">
        <f t="shared" si="16"/>
        <v>78.499599999999987</v>
      </c>
      <c r="W71">
        <f t="shared" si="25"/>
        <v>0.02</v>
      </c>
      <c r="AA71">
        <f t="shared" si="26"/>
        <v>373.9</v>
      </c>
      <c r="AB71">
        <f t="shared" si="27"/>
        <v>8.86</v>
      </c>
      <c r="AC71" s="8">
        <f t="shared" si="17"/>
        <v>78.499599999999987</v>
      </c>
      <c r="AD71">
        <f t="shared" si="28"/>
        <v>0.02</v>
      </c>
      <c r="AH71">
        <f t="shared" si="29"/>
        <v>373.34</v>
      </c>
      <c r="AI71">
        <f t="shared" si="30"/>
        <v>9.42</v>
      </c>
      <c r="AJ71" s="8">
        <f t="shared" si="18"/>
        <v>88.736400000000003</v>
      </c>
      <c r="AK71">
        <f t="shared" si="31"/>
        <v>0.02</v>
      </c>
      <c r="AY71">
        <v>382.76001000000002</v>
      </c>
      <c r="AZ71">
        <v>371.71</v>
      </c>
      <c r="BA71">
        <v>373.9</v>
      </c>
      <c r="BB71">
        <v>373.9</v>
      </c>
      <c r="BC71">
        <v>373.34</v>
      </c>
    </row>
    <row r="72" spans="1:55" x14ac:dyDescent="0.3">
      <c r="A72" s="2">
        <v>71</v>
      </c>
      <c r="B72" s="4">
        <v>44323</v>
      </c>
      <c r="C72">
        <v>384.32000699999998</v>
      </c>
      <c r="D72">
        <v>1817100</v>
      </c>
      <c r="M72">
        <f t="shared" si="19"/>
        <v>373.37</v>
      </c>
      <c r="N72">
        <f t="shared" si="20"/>
        <v>10.95</v>
      </c>
      <c r="O72" s="8">
        <f t="shared" si="21"/>
        <v>119.90249999999999</v>
      </c>
      <c r="P72">
        <f t="shared" si="22"/>
        <v>0.03</v>
      </c>
      <c r="T72">
        <f t="shared" si="23"/>
        <v>377</v>
      </c>
      <c r="U72">
        <f t="shared" si="24"/>
        <v>7.32</v>
      </c>
      <c r="V72" s="8">
        <f t="shared" si="16"/>
        <v>53.582400000000007</v>
      </c>
      <c r="W72">
        <f t="shared" si="25"/>
        <v>0.02</v>
      </c>
      <c r="AA72">
        <f t="shared" si="26"/>
        <v>378.77</v>
      </c>
      <c r="AB72">
        <f t="shared" si="27"/>
        <v>5.55</v>
      </c>
      <c r="AC72" s="8">
        <f t="shared" si="17"/>
        <v>30.802499999999998</v>
      </c>
      <c r="AD72">
        <f t="shared" si="28"/>
        <v>0.01</v>
      </c>
      <c r="AH72">
        <f t="shared" si="29"/>
        <v>380.41</v>
      </c>
      <c r="AI72">
        <f t="shared" si="30"/>
        <v>3.91</v>
      </c>
      <c r="AJ72" s="8">
        <f t="shared" si="18"/>
        <v>15.288100000000002</v>
      </c>
      <c r="AK72">
        <f t="shared" si="31"/>
        <v>0.01</v>
      </c>
      <c r="AY72">
        <v>384.32000699999998</v>
      </c>
      <c r="AZ72">
        <v>373.37</v>
      </c>
      <c r="BA72">
        <v>377</v>
      </c>
      <c r="BB72">
        <v>378.77</v>
      </c>
      <c r="BC72">
        <v>380.41</v>
      </c>
    </row>
    <row r="73" spans="1:55" x14ac:dyDescent="0.3">
      <c r="A73" s="2">
        <v>72</v>
      </c>
      <c r="B73" s="4">
        <v>44326</v>
      </c>
      <c r="C73">
        <v>381.48001099999999</v>
      </c>
      <c r="D73">
        <v>1998700</v>
      </c>
      <c r="M73">
        <f t="shared" si="19"/>
        <v>375.01</v>
      </c>
      <c r="N73">
        <f t="shared" si="20"/>
        <v>6.47</v>
      </c>
      <c r="O73" s="8">
        <f t="shared" si="21"/>
        <v>41.860899999999994</v>
      </c>
      <c r="P73">
        <f t="shared" si="22"/>
        <v>0.02</v>
      </c>
      <c r="T73">
        <f t="shared" si="23"/>
        <v>379.56</v>
      </c>
      <c r="U73">
        <f t="shared" si="24"/>
        <v>1.92</v>
      </c>
      <c r="V73" s="8">
        <f t="shared" si="16"/>
        <v>3.6863999999999999</v>
      </c>
      <c r="W73">
        <f t="shared" si="25"/>
        <v>0.01</v>
      </c>
      <c r="AA73">
        <f t="shared" si="26"/>
        <v>381.82</v>
      </c>
      <c r="AB73">
        <f t="shared" si="27"/>
        <v>0.34</v>
      </c>
      <c r="AC73" s="8">
        <f t="shared" si="17"/>
        <v>0.11560000000000002</v>
      </c>
      <c r="AD73">
        <f t="shared" si="28"/>
        <v>0</v>
      </c>
      <c r="AH73">
        <f t="shared" si="29"/>
        <v>383.34</v>
      </c>
      <c r="AI73">
        <f t="shared" si="30"/>
        <v>1.86</v>
      </c>
      <c r="AJ73" s="8">
        <f t="shared" si="18"/>
        <v>3.4596000000000005</v>
      </c>
      <c r="AK73">
        <f t="shared" si="31"/>
        <v>0</v>
      </c>
      <c r="AY73">
        <v>381.48001099999999</v>
      </c>
      <c r="AZ73">
        <v>375.01</v>
      </c>
      <c r="BA73">
        <v>379.56</v>
      </c>
      <c r="BB73">
        <v>381.82</v>
      </c>
      <c r="BC73">
        <v>383.34</v>
      </c>
    </row>
    <row r="74" spans="1:55" x14ac:dyDescent="0.3">
      <c r="A74" s="2">
        <v>73</v>
      </c>
      <c r="B74" s="4">
        <v>44327</v>
      </c>
      <c r="C74">
        <v>378.17999300000002</v>
      </c>
      <c r="D74">
        <v>1859700</v>
      </c>
      <c r="M74">
        <f t="shared" si="19"/>
        <v>375.98</v>
      </c>
      <c r="N74">
        <f t="shared" si="20"/>
        <v>2.2000000000000002</v>
      </c>
      <c r="O74" s="8">
        <f t="shared" si="21"/>
        <v>4.8400000000000007</v>
      </c>
      <c r="P74">
        <f t="shared" si="22"/>
        <v>0.01</v>
      </c>
      <c r="T74">
        <f t="shared" si="23"/>
        <v>380.23</v>
      </c>
      <c r="U74">
        <f t="shared" si="24"/>
        <v>2.0499999999999998</v>
      </c>
      <c r="V74" s="8">
        <f t="shared" si="16"/>
        <v>4.2024999999999997</v>
      </c>
      <c r="W74">
        <f t="shared" si="25"/>
        <v>0.01</v>
      </c>
      <c r="AA74">
        <f t="shared" si="26"/>
        <v>381.63</v>
      </c>
      <c r="AB74">
        <f t="shared" si="27"/>
        <v>3.45</v>
      </c>
      <c r="AC74" s="8">
        <f t="shared" si="17"/>
        <v>11.902500000000002</v>
      </c>
      <c r="AD74">
        <f t="shared" si="28"/>
        <v>0.01</v>
      </c>
      <c r="AH74">
        <f t="shared" si="29"/>
        <v>381.95</v>
      </c>
      <c r="AI74">
        <f t="shared" si="30"/>
        <v>3.77</v>
      </c>
      <c r="AJ74" s="8">
        <f t="shared" si="18"/>
        <v>14.212899999999999</v>
      </c>
      <c r="AK74">
        <f t="shared" si="31"/>
        <v>0.01</v>
      </c>
      <c r="AY74">
        <v>378.17999300000002</v>
      </c>
      <c r="AZ74">
        <v>375.98</v>
      </c>
      <c r="BA74">
        <v>380.23</v>
      </c>
      <c r="BB74">
        <v>381.63</v>
      </c>
      <c r="BC74">
        <v>381.95</v>
      </c>
    </row>
    <row r="75" spans="1:55" x14ac:dyDescent="0.3">
      <c r="A75" s="2">
        <v>74</v>
      </c>
      <c r="B75" s="4">
        <v>44328</v>
      </c>
      <c r="C75">
        <v>372.20001200000002</v>
      </c>
      <c r="D75">
        <v>2344600</v>
      </c>
      <c r="M75">
        <f t="shared" si="19"/>
        <v>376.31</v>
      </c>
      <c r="N75">
        <f t="shared" si="20"/>
        <v>4.1100000000000003</v>
      </c>
      <c r="O75" s="8">
        <f t="shared" si="21"/>
        <v>16.892100000000003</v>
      </c>
      <c r="P75">
        <f t="shared" si="22"/>
        <v>0.01</v>
      </c>
      <c r="T75">
        <f t="shared" si="23"/>
        <v>379.51</v>
      </c>
      <c r="U75">
        <f t="shared" si="24"/>
        <v>7.31</v>
      </c>
      <c r="V75" s="8">
        <f t="shared" si="16"/>
        <v>53.436099999999996</v>
      </c>
      <c r="W75">
        <f t="shared" si="25"/>
        <v>0.02</v>
      </c>
      <c r="AA75">
        <f t="shared" si="26"/>
        <v>379.73</v>
      </c>
      <c r="AB75">
        <f t="shared" si="27"/>
        <v>7.53</v>
      </c>
      <c r="AC75" s="8">
        <f t="shared" si="17"/>
        <v>56.700900000000004</v>
      </c>
      <c r="AD75">
        <f t="shared" si="28"/>
        <v>0.02</v>
      </c>
      <c r="AH75">
        <f t="shared" si="29"/>
        <v>379.12</v>
      </c>
      <c r="AI75">
        <f t="shared" si="30"/>
        <v>6.92</v>
      </c>
      <c r="AJ75" s="8">
        <f t="shared" si="18"/>
        <v>47.886400000000002</v>
      </c>
      <c r="AK75">
        <f t="shared" si="31"/>
        <v>0.02</v>
      </c>
      <c r="AY75">
        <v>372.20001200000002</v>
      </c>
      <c r="AZ75">
        <v>376.31</v>
      </c>
      <c r="BA75">
        <v>379.51</v>
      </c>
      <c r="BB75">
        <v>379.73</v>
      </c>
      <c r="BC75">
        <v>379.12</v>
      </c>
    </row>
    <row r="76" spans="1:55" x14ac:dyDescent="0.3">
      <c r="A76" s="2">
        <v>75</v>
      </c>
      <c r="B76" s="4">
        <v>44329</v>
      </c>
      <c r="C76">
        <v>379.52999899999998</v>
      </c>
      <c r="D76">
        <v>2023100</v>
      </c>
      <c r="M76">
        <f t="shared" si="19"/>
        <v>375.69</v>
      </c>
      <c r="N76">
        <f t="shared" si="20"/>
        <v>3.84</v>
      </c>
      <c r="O76" s="8">
        <f t="shared" si="21"/>
        <v>14.7456</v>
      </c>
      <c r="P76">
        <f t="shared" si="22"/>
        <v>0.01</v>
      </c>
      <c r="T76">
        <f t="shared" si="23"/>
        <v>376.95</v>
      </c>
      <c r="U76">
        <f t="shared" si="24"/>
        <v>2.58</v>
      </c>
      <c r="V76" s="8">
        <f t="shared" si="16"/>
        <v>6.6564000000000005</v>
      </c>
      <c r="W76">
        <f t="shared" si="25"/>
        <v>0.01</v>
      </c>
      <c r="AA76">
        <f t="shared" si="26"/>
        <v>375.59</v>
      </c>
      <c r="AB76">
        <f t="shared" si="27"/>
        <v>3.94</v>
      </c>
      <c r="AC76" s="8">
        <f t="shared" si="17"/>
        <v>15.5236</v>
      </c>
      <c r="AD76">
        <f t="shared" si="28"/>
        <v>0.01</v>
      </c>
      <c r="AH76">
        <f t="shared" si="29"/>
        <v>373.93</v>
      </c>
      <c r="AI76">
        <f t="shared" si="30"/>
        <v>5.6</v>
      </c>
      <c r="AJ76" s="8">
        <f t="shared" si="18"/>
        <v>31.359999999999996</v>
      </c>
      <c r="AK76">
        <f t="shared" si="31"/>
        <v>0.01</v>
      </c>
      <c r="AY76">
        <v>379.52999899999998</v>
      </c>
      <c r="AZ76">
        <v>375.69</v>
      </c>
      <c r="BA76">
        <v>376.95</v>
      </c>
      <c r="BB76">
        <v>375.59</v>
      </c>
      <c r="BC76">
        <v>373.93</v>
      </c>
    </row>
    <row r="77" spans="1:55" x14ac:dyDescent="0.3">
      <c r="A77" s="2">
        <v>76</v>
      </c>
      <c r="B77" s="4">
        <v>44330</v>
      </c>
      <c r="C77">
        <v>384.42001299999998</v>
      </c>
      <c r="D77">
        <v>1876100</v>
      </c>
      <c r="M77">
        <f t="shared" si="19"/>
        <v>376.27</v>
      </c>
      <c r="N77">
        <f t="shared" si="20"/>
        <v>8.15</v>
      </c>
      <c r="O77" s="8">
        <f t="shared" si="21"/>
        <v>66.422499999999999</v>
      </c>
      <c r="P77">
        <f t="shared" si="22"/>
        <v>0.02</v>
      </c>
      <c r="T77">
        <f t="shared" si="23"/>
        <v>377.85</v>
      </c>
      <c r="U77">
        <f t="shared" si="24"/>
        <v>6.57</v>
      </c>
      <c r="V77" s="8">
        <f t="shared" si="16"/>
        <v>43.164900000000003</v>
      </c>
      <c r="W77">
        <f t="shared" si="25"/>
        <v>0.02</v>
      </c>
      <c r="AA77">
        <f t="shared" si="26"/>
        <v>377.76</v>
      </c>
      <c r="AB77">
        <f t="shared" si="27"/>
        <v>6.66</v>
      </c>
      <c r="AC77" s="8">
        <f t="shared" si="17"/>
        <v>44.355600000000003</v>
      </c>
      <c r="AD77">
        <f t="shared" si="28"/>
        <v>0.02</v>
      </c>
      <c r="AH77">
        <f t="shared" si="29"/>
        <v>378.13</v>
      </c>
      <c r="AI77">
        <f t="shared" si="30"/>
        <v>6.29</v>
      </c>
      <c r="AJ77" s="8">
        <f t="shared" si="18"/>
        <v>39.564100000000003</v>
      </c>
      <c r="AK77">
        <f t="shared" si="31"/>
        <v>0.02</v>
      </c>
      <c r="AY77">
        <v>384.42001299999998</v>
      </c>
      <c r="AZ77">
        <v>376.27</v>
      </c>
      <c r="BA77">
        <v>377.85</v>
      </c>
      <c r="BB77">
        <v>377.76</v>
      </c>
      <c r="BC77">
        <v>378.13</v>
      </c>
    </row>
    <row r="78" spans="1:55" x14ac:dyDescent="0.3">
      <c r="A78" s="2">
        <v>77</v>
      </c>
      <c r="B78" s="4">
        <v>44333</v>
      </c>
      <c r="C78">
        <v>383.959991</v>
      </c>
      <c r="D78">
        <v>1830800</v>
      </c>
      <c r="M78">
        <f t="shared" si="19"/>
        <v>377.49</v>
      </c>
      <c r="N78">
        <f t="shared" si="20"/>
        <v>6.47</v>
      </c>
      <c r="O78" s="8">
        <f t="shared" si="21"/>
        <v>41.860899999999994</v>
      </c>
      <c r="P78">
        <f t="shared" si="22"/>
        <v>0.02</v>
      </c>
      <c r="T78">
        <f t="shared" si="23"/>
        <v>380.15</v>
      </c>
      <c r="U78">
        <f t="shared" si="24"/>
        <v>3.81</v>
      </c>
      <c r="V78" s="8">
        <f t="shared" si="16"/>
        <v>14.5161</v>
      </c>
      <c r="W78">
        <f t="shared" si="25"/>
        <v>0.01</v>
      </c>
      <c r="AA78">
        <f t="shared" si="26"/>
        <v>381.42</v>
      </c>
      <c r="AB78">
        <f t="shared" si="27"/>
        <v>2.54</v>
      </c>
      <c r="AC78" s="8">
        <f t="shared" si="17"/>
        <v>6.4516</v>
      </c>
      <c r="AD78">
        <f t="shared" si="28"/>
        <v>0.01</v>
      </c>
      <c r="AH78">
        <f t="shared" si="29"/>
        <v>382.85</v>
      </c>
      <c r="AI78">
        <f t="shared" si="30"/>
        <v>1.1100000000000001</v>
      </c>
      <c r="AJ78" s="8">
        <f t="shared" si="18"/>
        <v>1.2321000000000002</v>
      </c>
      <c r="AK78">
        <f t="shared" si="31"/>
        <v>0</v>
      </c>
      <c r="AY78">
        <v>383.959991</v>
      </c>
      <c r="AZ78">
        <v>377.49</v>
      </c>
      <c r="BA78">
        <v>380.15</v>
      </c>
      <c r="BB78">
        <v>381.42</v>
      </c>
      <c r="BC78">
        <v>382.85</v>
      </c>
    </row>
    <row r="79" spans="1:55" x14ac:dyDescent="0.3">
      <c r="A79" s="2">
        <v>78</v>
      </c>
      <c r="B79" s="4">
        <v>44334</v>
      </c>
      <c r="C79">
        <v>382.80999800000001</v>
      </c>
      <c r="D79">
        <v>1698200</v>
      </c>
      <c r="M79">
        <f t="shared" si="19"/>
        <v>378.46</v>
      </c>
      <c r="N79">
        <f t="shared" si="20"/>
        <v>4.3499999999999996</v>
      </c>
      <c r="O79" s="8">
        <f t="shared" si="21"/>
        <v>18.922499999999996</v>
      </c>
      <c r="P79">
        <f t="shared" si="22"/>
        <v>0.01</v>
      </c>
      <c r="T79">
        <f t="shared" si="23"/>
        <v>381.48</v>
      </c>
      <c r="U79">
        <f t="shared" si="24"/>
        <v>1.33</v>
      </c>
      <c r="V79" s="8">
        <f t="shared" si="16"/>
        <v>1.7689000000000001</v>
      </c>
      <c r="W79">
        <f t="shared" si="25"/>
        <v>0</v>
      </c>
      <c r="AA79">
        <f t="shared" si="26"/>
        <v>382.82</v>
      </c>
      <c r="AB79">
        <f t="shared" si="27"/>
        <v>0.01</v>
      </c>
      <c r="AC79" s="8">
        <f t="shared" si="17"/>
        <v>1E-4</v>
      </c>
      <c r="AD79">
        <f t="shared" si="28"/>
        <v>0</v>
      </c>
      <c r="AH79">
        <f t="shared" si="29"/>
        <v>383.68</v>
      </c>
      <c r="AI79">
        <f t="shared" si="30"/>
        <v>0.87</v>
      </c>
      <c r="AJ79" s="8">
        <f t="shared" si="18"/>
        <v>0.75690000000000002</v>
      </c>
      <c r="AK79">
        <f t="shared" si="31"/>
        <v>0</v>
      </c>
      <c r="AY79">
        <v>382.80999800000001</v>
      </c>
      <c r="AZ79">
        <v>378.46</v>
      </c>
      <c r="BA79">
        <v>381.48</v>
      </c>
      <c r="BB79">
        <v>382.82</v>
      </c>
      <c r="BC79">
        <v>383.68</v>
      </c>
    </row>
    <row r="80" spans="1:55" x14ac:dyDescent="0.3">
      <c r="A80" s="2">
        <v>79</v>
      </c>
      <c r="B80" s="4">
        <v>44335</v>
      </c>
      <c r="C80">
        <v>379.66000400000001</v>
      </c>
      <c r="D80">
        <v>1725000</v>
      </c>
      <c r="M80">
        <f t="shared" si="19"/>
        <v>379.11</v>
      </c>
      <c r="N80">
        <f t="shared" si="20"/>
        <v>0.55000000000000004</v>
      </c>
      <c r="O80" s="8">
        <f t="shared" si="21"/>
        <v>0.30250000000000005</v>
      </c>
      <c r="P80">
        <f t="shared" si="22"/>
        <v>0</v>
      </c>
      <c r="T80">
        <f t="shared" si="23"/>
        <v>381.95</v>
      </c>
      <c r="U80">
        <f t="shared" si="24"/>
        <v>2.29</v>
      </c>
      <c r="V80" s="8">
        <f t="shared" si="16"/>
        <v>5.2441000000000004</v>
      </c>
      <c r="W80">
        <f t="shared" si="25"/>
        <v>0.01</v>
      </c>
      <c r="AA80">
        <f t="shared" si="26"/>
        <v>382.81</v>
      </c>
      <c r="AB80">
        <f t="shared" si="27"/>
        <v>3.15</v>
      </c>
      <c r="AC80" s="8">
        <f t="shared" si="17"/>
        <v>9.9224999999999994</v>
      </c>
      <c r="AD80">
        <f t="shared" si="28"/>
        <v>0.01</v>
      </c>
      <c r="AH80">
        <f t="shared" si="29"/>
        <v>383.03</v>
      </c>
      <c r="AI80">
        <f t="shared" si="30"/>
        <v>3.37</v>
      </c>
      <c r="AJ80" s="8">
        <f t="shared" si="18"/>
        <v>11.356900000000001</v>
      </c>
      <c r="AK80">
        <f t="shared" si="31"/>
        <v>0.01</v>
      </c>
      <c r="AY80">
        <v>379.66000400000001</v>
      </c>
      <c r="AZ80">
        <v>379.11</v>
      </c>
      <c r="BA80">
        <v>381.95</v>
      </c>
      <c r="BB80">
        <v>382.81</v>
      </c>
      <c r="BC80">
        <v>383.03</v>
      </c>
    </row>
    <row r="81" spans="1:55" x14ac:dyDescent="0.3">
      <c r="A81" s="2">
        <v>80</v>
      </c>
      <c r="B81" s="4">
        <v>44336</v>
      </c>
      <c r="C81">
        <v>383.57998700000002</v>
      </c>
      <c r="D81">
        <v>1427300</v>
      </c>
      <c r="M81">
        <f t="shared" si="19"/>
        <v>379.19</v>
      </c>
      <c r="N81">
        <f t="shared" si="20"/>
        <v>4.3899999999999997</v>
      </c>
      <c r="O81" s="8">
        <f t="shared" si="21"/>
        <v>19.272099999999998</v>
      </c>
      <c r="P81">
        <f t="shared" si="22"/>
        <v>0.01</v>
      </c>
      <c r="T81">
        <f t="shared" si="23"/>
        <v>381.15</v>
      </c>
      <c r="U81">
        <f t="shared" si="24"/>
        <v>2.4300000000000002</v>
      </c>
      <c r="V81" s="8">
        <f t="shared" si="16"/>
        <v>5.9049000000000005</v>
      </c>
      <c r="W81">
        <f t="shared" si="25"/>
        <v>0.01</v>
      </c>
      <c r="AA81">
        <f t="shared" si="26"/>
        <v>381.08</v>
      </c>
      <c r="AB81">
        <f t="shared" si="27"/>
        <v>2.5</v>
      </c>
      <c r="AC81" s="8">
        <f t="shared" si="17"/>
        <v>6.25</v>
      </c>
      <c r="AD81">
        <f t="shared" si="28"/>
        <v>0.01</v>
      </c>
      <c r="AH81">
        <f t="shared" si="29"/>
        <v>380.5</v>
      </c>
      <c r="AI81">
        <f t="shared" si="30"/>
        <v>3.08</v>
      </c>
      <c r="AJ81" s="8">
        <f t="shared" si="18"/>
        <v>9.4863999999999997</v>
      </c>
      <c r="AK81">
        <f t="shared" si="31"/>
        <v>0.01</v>
      </c>
      <c r="AY81">
        <v>383.57998700000002</v>
      </c>
      <c r="AZ81">
        <v>379.19</v>
      </c>
      <c r="BA81">
        <v>381.15</v>
      </c>
      <c r="BB81">
        <v>381.08</v>
      </c>
      <c r="BC81">
        <v>380.5</v>
      </c>
    </row>
    <row r="82" spans="1:55" x14ac:dyDescent="0.3">
      <c r="A82" s="2">
        <v>81</v>
      </c>
      <c r="B82" s="4">
        <v>44337</v>
      </c>
      <c r="C82">
        <v>380.72000100000002</v>
      </c>
      <c r="D82">
        <v>1706600</v>
      </c>
      <c r="M82">
        <f t="shared" si="19"/>
        <v>379.85</v>
      </c>
      <c r="N82">
        <f t="shared" si="20"/>
        <v>0.87</v>
      </c>
      <c r="O82" s="8">
        <f t="shared" si="21"/>
        <v>0.75690000000000002</v>
      </c>
      <c r="P82">
        <f t="shared" si="22"/>
        <v>0</v>
      </c>
      <c r="T82">
        <f t="shared" si="23"/>
        <v>382</v>
      </c>
      <c r="U82">
        <f t="shared" si="24"/>
        <v>1.28</v>
      </c>
      <c r="V82" s="8">
        <f t="shared" si="16"/>
        <v>1.6384000000000001</v>
      </c>
      <c r="W82">
        <f t="shared" si="25"/>
        <v>0</v>
      </c>
      <c r="AA82">
        <f t="shared" si="26"/>
        <v>382.45</v>
      </c>
      <c r="AB82">
        <f t="shared" si="27"/>
        <v>1.73</v>
      </c>
      <c r="AC82" s="8">
        <f t="shared" si="17"/>
        <v>2.9929000000000001</v>
      </c>
      <c r="AD82">
        <f t="shared" si="28"/>
        <v>0</v>
      </c>
      <c r="AH82">
        <f t="shared" si="29"/>
        <v>382.81</v>
      </c>
      <c r="AI82">
        <f t="shared" si="30"/>
        <v>2.09</v>
      </c>
      <c r="AJ82" s="8">
        <f t="shared" si="18"/>
        <v>4.3680999999999992</v>
      </c>
      <c r="AK82">
        <f t="shared" si="31"/>
        <v>0.01</v>
      </c>
      <c r="AY82">
        <v>380.72000100000002</v>
      </c>
      <c r="AZ82">
        <v>379.85</v>
      </c>
      <c r="BA82">
        <v>382</v>
      </c>
      <c r="BB82">
        <v>382.45</v>
      </c>
      <c r="BC82">
        <v>382.81</v>
      </c>
    </row>
    <row r="83" spans="1:55" x14ac:dyDescent="0.3">
      <c r="A83" s="2">
        <v>82</v>
      </c>
      <c r="B83" s="4">
        <v>44340</v>
      </c>
      <c r="C83">
        <v>383.45001200000002</v>
      </c>
      <c r="D83">
        <v>1657000</v>
      </c>
      <c r="M83">
        <f t="shared" si="19"/>
        <v>379.98</v>
      </c>
      <c r="N83">
        <f t="shared" si="20"/>
        <v>3.47</v>
      </c>
      <c r="O83" s="8">
        <f t="shared" si="21"/>
        <v>12.040900000000001</v>
      </c>
      <c r="P83">
        <f t="shared" si="22"/>
        <v>0.01</v>
      </c>
      <c r="T83">
        <f t="shared" si="23"/>
        <v>381.55</v>
      </c>
      <c r="U83">
        <f t="shared" si="24"/>
        <v>1.9</v>
      </c>
      <c r="V83" s="8">
        <f t="shared" si="16"/>
        <v>3.61</v>
      </c>
      <c r="W83">
        <f t="shared" si="25"/>
        <v>0</v>
      </c>
      <c r="AA83">
        <f t="shared" si="26"/>
        <v>381.5</v>
      </c>
      <c r="AB83">
        <f t="shared" si="27"/>
        <v>1.95</v>
      </c>
      <c r="AC83" s="8">
        <f t="shared" si="17"/>
        <v>3.8024999999999998</v>
      </c>
      <c r="AD83">
        <f t="shared" si="28"/>
        <v>0.01</v>
      </c>
      <c r="AH83">
        <f t="shared" si="29"/>
        <v>381.24</v>
      </c>
      <c r="AI83">
        <f t="shared" si="30"/>
        <v>2.21</v>
      </c>
      <c r="AJ83" s="8">
        <f t="shared" si="18"/>
        <v>4.8841000000000001</v>
      </c>
      <c r="AK83">
        <f t="shared" si="31"/>
        <v>0.01</v>
      </c>
      <c r="AY83">
        <v>383.45001200000002</v>
      </c>
      <c r="AZ83">
        <v>379.98</v>
      </c>
      <c r="BA83">
        <v>381.55</v>
      </c>
      <c r="BB83">
        <v>381.5</v>
      </c>
      <c r="BC83">
        <v>381.24</v>
      </c>
    </row>
    <row r="84" spans="1:55" x14ac:dyDescent="0.3">
      <c r="A84" s="2">
        <v>83</v>
      </c>
      <c r="B84" s="4">
        <v>44341</v>
      </c>
      <c r="C84">
        <v>385.38000499999998</v>
      </c>
      <c r="D84">
        <v>1379700</v>
      </c>
      <c r="M84">
        <f t="shared" si="19"/>
        <v>380.5</v>
      </c>
      <c r="N84">
        <f t="shared" si="20"/>
        <v>4.88</v>
      </c>
      <c r="O84" s="8">
        <f t="shared" si="21"/>
        <v>23.814399999999999</v>
      </c>
      <c r="P84">
        <f t="shared" si="22"/>
        <v>0.01</v>
      </c>
      <c r="T84">
        <f t="shared" si="23"/>
        <v>382.22</v>
      </c>
      <c r="U84">
        <f t="shared" si="24"/>
        <v>3.16</v>
      </c>
      <c r="V84" s="8">
        <f t="shared" si="16"/>
        <v>9.9856000000000016</v>
      </c>
      <c r="W84">
        <f t="shared" si="25"/>
        <v>0.01</v>
      </c>
      <c r="AA84">
        <f t="shared" si="26"/>
        <v>382.57</v>
      </c>
      <c r="AB84">
        <f t="shared" si="27"/>
        <v>2.81</v>
      </c>
      <c r="AC84" s="8">
        <f t="shared" si="17"/>
        <v>7.8961000000000006</v>
      </c>
      <c r="AD84">
        <f t="shared" si="28"/>
        <v>0.01</v>
      </c>
      <c r="AH84">
        <f t="shared" si="29"/>
        <v>382.9</v>
      </c>
      <c r="AI84">
        <f t="shared" si="30"/>
        <v>2.48</v>
      </c>
      <c r="AJ84" s="8">
        <f t="shared" si="18"/>
        <v>6.1504000000000003</v>
      </c>
      <c r="AK84">
        <f t="shared" si="31"/>
        <v>0.01</v>
      </c>
      <c r="AY84">
        <v>385.38000499999998</v>
      </c>
      <c r="AZ84">
        <v>380.5</v>
      </c>
      <c r="BA84">
        <v>382.22</v>
      </c>
      <c r="BB84">
        <v>382.57</v>
      </c>
      <c r="BC84">
        <v>382.9</v>
      </c>
    </row>
    <row r="85" spans="1:55" x14ac:dyDescent="0.3">
      <c r="A85" s="2">
        <v>84</v>
      </c>
      <c r="B85" s="4">
        <v>44342</v>
      </c>
      <c r="C85">
        <v>385.61999500000002</v>
      </c>
      <c r="D85">
        <v>1648000</v>
      </c>
      <c r="M85">
        <f t="shared" si="19"/>
        <v>381.23</v>
      </c>
      <c r="N85">
        <f t="shared" si="20"/>
        <v>4.3899999999999997</v>
      </c>
      <c r="O85" s="8">
        <f t="shared" si="21"/>
        <v>19.272099999999998</v>
      </c>
      <c r="P85">
        <f t="shared" si="22"/>
        <v>0.01</v>
      </c>
      <c r="T85">
        <f t="shared" si="23"/>
        <v>383.33</v>
      </c>
      <c r="U85">
        <f t="shared" si="24"/>
        <v>2.29</v>
      </c>
      <c r="V85" s="8">
        <f t="shared" si="16"/>
        <v>5.2441000000000004</v>
      </c>
      <c r="W85">
        <f t="shared" si="25"/>
        <v>0.01</v>
      </c>
      <c r="AA85">
        <f t="shared" si="26"/>
        <v>384.12</v>
      </c>
      <c r="AB85">
        <f t="shared" si="27"/>
        <v>1.5</v>
      </c>
      <c r="AC85" s="8">
        <f t="shared" si="17"/>
        <v>2.25</v>
      </c>
      <c r="AD85">
        <f t="shared" si="28"/>
        <v>0</v>
      </c>
      <c r="AH85">
        <f t="shared" si="29"/>
        <v>384.76</v>
      </c>
      <c r="AI85">
        <f t="shared" si="30"/>
        <v>0.86</v>
      </c>
      <c r="AJ85" s="8">
        <f t="shared" si="18"/>
        <v>0.73959999999999992</v>
      </c>
      <c r="AK85">
        <f t="shared" si="31"/>
        <v>0</v>
      </c>
      <c r="AY85">
        <v>385.61999500000002</v>
      </c>
      <c r="AZ85">
        <v>381.23</v>
      </c>
      <c r="BA85">
        <v>383.33</v>
      </c>
      <c r="BB85">
        <v>384.12</v>
      </c>
      <c r="BC85">
        <v>384.76</v>
      </c>
    </row>
    <row r="86" spans="1:55" x14ac:dyDescent="0.3">
      <c r="A86" s="2">
        <v>85</v>
      </c>
      <c r="B86" s="4">
        <v>44343</v>
      </c>
      <c r="C86">
        <v>387.5</v>
      </c>
      <c r="D86">
        <v>4452000</v>
      </c>
      <c r="M86">
        <f t="shared" si="19"/>
        <v>381.89</v>
      </c>
      <c r="N86">
        <f t="shared" si="20"/>
        <v>5.61</v>
      </c>
      <c r="O86" s="8">
        <f t="shared" si="21"/>
        <v>31.472100000000005</v>
      </c>
      <c r="P86">
        <f t="shared" si="22"/>
        <v>0.01</v>
      </c>
      <c r="T86">
        <f t="shared" si="23"/>
        <v>384.13</v>
      </c>
      <c r="U86">
        <f t="shared" si="24"/>
        <v>3.37</v>
      </c>
      <c r="V86" s="8">
        <f t="shared" si="16"/>
        <v>11.356900000000001</v>
      </c>
      <c r="W86">
        <f t="shared" si="25"/>
        <v>0.01</v>
      </c>
      <c r="AA86">
        <f t="shared" si="26"/>
        <v>384.94</v>
      </c>
      <c r="AB86">
        <f t="shared" si="27"/>
        <v>2.56</v>
      </c>
      <c r="AC86" s="8">
        <f t="shared" si="17"/>
        <v>6.5536000000000003</v>
      </c>
      <c r="AD86">
        <f t="shared" si="28"/>
        <v>0.01</v>
      </c>
      <c r="AH86">
        <f t="shared" si="29"/>
        <v>385.4</v>
      </c>
      <c r="AI86">
        <f t="shared" si="30"/>
        <v>2.1</v>
      </c>
      <c r="AJ86" s="8">
        <f t="shared" si="18"/>
        <v>4.41</v>
      </c>
      <c r="AK86">
        <f t="shared" si="31"/>
        <v>0.01</v>
      </c>
      <c r="AY86">
        <v>387.5</v>
      </c>
      <c r="AZ86">
        <v>381.89</v>
      </c>
      <c r="BA86">
        <v>384.13</v>
      </c>
      <c r="BB86">
        <v>384.94</v>
      </c>
      <c r="BC86">
        <v>385.4</v>
      </c>
    </row>
    <row r="87" spans="1:55" x14ac:dyDescent="0.3">
      <c r="A87" s="2">
        <v>86</v>
      </c>
      <c r="B87" s="4">
        <v>44344</v>
      </c>
      <c r="C87">
        <v>378.26998900000001</v>
      </c>
      <c r="D87">
        <v>4681200</v>
      </c>
      <c r="M87">
        <f t="shared" si="19"/>
        <v>382.73</v>
      </c>
      <c r="N87">
        <f t="shared" si="20"/>
        <v>4.46</v>
      </c>
      <c r="O87" s="8">
        <f t="shared" si="21"/>
        <v>19.8916</v>
      </c>
      <c r="P87">
        <f t="shared" si="22"/>
        <v>0.01</v>
      </c>
      <c r="T87">
        <f t="shared" si="23"/>
        <v>385.31</v>
      </c>
      <c r="U87">
        <f t="shared" si="24"/>
        <v>7.04</v>
      </c>
      <c r="V87" s="8">
        <f t="shared" si="16"/>
        <v>49.561599999999999</v>
      </c>
      <c r="W87">
        <f t="shared" si="25"/>
        <v>0.02</v>
      </c>
      <c r="AA87">
        <f t="shared" si="26"/>
        <v>386.35</v>
      </c>
      <c r="AB87">
        <f t="shared" si="27"/>
        <v>8.08</v>
      </c>
      <c r="AC87" s="8">
        <f t="shared" si="17"/>
        <v>65.2864</v>
      </c>
      <c r="AD87">
        <f t="shared" si="28"/>
        <v>0.02</v>
      </c>
      <c r="AH87">
        <f t="shared" si="29"/>
        <v>386.98</v>
      </c>
      <c r="AI87">
        <f t="shared" si="30"/>
        <v>8.7100000000000009</v>
      </c>
      <c r="AJ87" s="8">
        <f t="shared" si="18"/>
        <v>75.864100000000022</v>
      </c>
      <c r="AK87">
        <f t="shared" si="31"/>
        <v>0.02</v>
      </c>
      <c r="AY87">
        <v>378.26998900000001</v>
      </c>
      <c r="AZ87">
        <v>382.73</v>
      </c>
      <c r="BA87">
        <v>385.31</v>
      </c>
      <c r="BB87">
        <v>386.35</v>
      </c>
      <c r="BC87">
        <v>386.98</v>
      </c>
    </row>
    <row r="88" spans="1:55" x14ac:dyDescent="0.3">
      <c r="A88" s="2">
        <v>87</v>
      </c>
      <c r="B88" s="4">
        <v>44348</v>
      </c>
      <c r="C88">
        <v>378.23001099999999</v>
      </c>
      <c r="D88">
        <v>2117800</v>
      </c>
      <c r="M88">
        <f t="shared" si="19"/>
        <v>382.06</v>
      </c>
      <c r="N88">
        <f t="shared" si="20"/>
        <v>3.83</v>
      </c>
      <c r="O88" s="8">
        <f t="shared" si="21"/>
        <v>14.668900000000001</v>
      </c>
      <c r="P88">
        <f t="shared" si="22"/>
        <v>0.01</v>
      </c>
      <c r="T88">
        <f t="shared" si="23"/>
        <v>382.85</v>
      </c>
      <c r="U88">
        <f t="shared" si="24"/>
        <v>4.62</v>
      </c>
      <c r="V88" s="8">
        <f t="shared" si="16"/>
        <v>21.3444</v>
      </c>
      <c r="W88">
        <f t="shared" si="25"/>
        <v>0.01</v>
      </c>
      <c r="AA88">
        <f t="shared" si="26"/>
        <v>381.91</v>
      </c>
      <c r="AB88">
        <f t="shared" si="27"/>
        <v>3.68</v>
      </c>
      <c r="AC88" s="8">
        <f t="shared" si="17"/>
        <v>13.542400000000001</v>
      </c>
      <c r="AD88">
        <f t="shared" si="28"/>
        <v>0.01</v>
      </c>
      <c r="AH88">
        <f t="shared" si="29"/>
        <v>380.45</v>
      </c>
      <c r="AI88">
        <f t="shared" si="30"/>
        <v>2.2200000000000002</v>
      </c>
      <c r="AJ88" s="8">
        <f t="shared" si="18"/>
        <v>4.9284000000000008</v>
      </c>
      <c r="AK88">
        <f t="shared" si="31"/>
        <v>0.01</v>
      </c>
      <c r="AY88">
        <v>378.23001099999999</v>
      </c>
      <c r="AZ88">
        <v>382.06</v>
      </c>
      <c r="BA88">
        <v>382.85</v>
      </c>
      <c r="BB88">
        <v>381.91</v>
      </c>
      <c r="BC88">
        <v>380.45</v>
      </c>
    </row>
    <row r="89" spans="1:55" x14ac:dyDescent="0.3">
      <c r="A89" s="2">
        <v>88</v>
      </c>
      <c r="B89" s="4">
        <v>44349</v>
      </c>
      <c r="C89">
        <v>380.58999599999999</v>
      </c>
      <c r="D89">
        <v>1881000</v>
      </c>
      <c r="M89">
        <f t="shared" si="19"/>
        <v>381.49</v>
      </c>
      <c r="N89">
        <f t="shared" si="20"/>
        <v>0.9</v>
      </c>
      <c r="O89" s="8">
        <f t="shared" si="21"/>
        <v>0.81</v>
      </c>
      <c r="P89">
        <f t="shared" si="22"/>
        <v>0</v>
      </c>
      <c r="T89">
        <f t="shared" si="23"/>
        <v>381.23</v>
      </c>
      <c r="U89">
        <f t="shared" si="24"/>
        <v>0.64</v>
      </c>
      <c r="V89" s="8">
        <f t="shared" si="16"/>
        <v>0.40960000000000002</v>
      </c>
      <c r="W89">
        <f t="shared" si="25"/>
        <v>0</v>
      </c>
      <c r="AA89">
        <f t="shared" si="26"/>
        <v>379.89</v>
      </c>
      <c r="AB89">
        <f t="shared" si="27"/>
        <v>0.7</v>
      </c>
      <c r="AC89" s="8">
        <f t="shared" si="17"/>
        <v>0.48999999999999994</v>
      </c>
      <c r="AD89">
        <f t="shared" si="28"/>
        <v>0</v>
      </c>
      <c r="AH89">
        <f t="shared" si="29"/>
        <v>378.79</v>
      </c>
      <c r="AI89">
        <f t="shared" si="30"/>
        <v>1.8</v>
      </c>
      <c r="AJ89" s="8">
        <f t="shared" si="18"/>
        <v>3.24</v>
      </c>
      <c r="AK89">
        <f t="shared" si="31"/>
        <v>0</v>
      </c>
      <c r="AY89">
        <v>380.58999599999999</v>
      </c>
      <c r="AZ89">
        <v>381.49</v>
      </c>
      <c r="BA89">
        <v>381.23</v>
      </c>
      <c r="BB89">
        <v>379.89</v>
      </c>
      <c r="BC89">
        <v>378.79</v>
      </c>
    </row>
    <row r="90" spans="1:55" x14ac:dyDescent="0.3">
      <c r="A90" s="2">
        <v>89</v>
      </c>
      <c r="B90" s="4">
        <v>44350</v>
      </c>
      <c r="C90">
        <v>383.86999500000002</v>
      </c>
      <c r="D90">
        <v>1780300</v>
      </c>
      <c r="M90">
        <f t="shared" si="19"/>
        <v>381.35</v>
      </c>
      <c r="N90">
        <f t="shared" si="20"/>
        <v>2.52</v>
      </c>
      <c r="O90" s="8">
        <f t="shared" si="21"/>
        <v>6.3504000000000005</v>
      </c>
      <c r="P90">
        <f t="shared" si="22"/>
        <v>0.01</v>
      </c>
      <c r="T90">
        <f t="shared" si="23"/>
        <v>381.01</v>
      </c>
      <c r="U90">
        <f t="shared" si="24"/>
        <v>2.86</v>
      </c>
      <c r="V90" s="8">
        <f t="shared" si="16"/>
        <v>8.1795999999999989</v>
      </c>
      <c r="W90">
        <f t="shared" si="25"/>
        <v>0.01</v>
      </c>
      <c r="AA90">
        <f t="shared" si="26"/>
        <v>380.27</v>
      </c>
      <c r="AB90">
        <f t="shared" si="27"/>
        <v>3.6</v>
      </c>
      <c r="AC90" s="8">
        <f t="shared" si="17"/>
        <v>12.96</v>
      </c>
      <c r="AD90">
        <f t="shared" si="28"/>
        <v>0.01</v>
      </c>
      <c r="AH90">
        <f t="shared" si="29"/>
        <v>380.14</v>
      </c>
      <c r="AI90">
        <f t="shared" si="30"/>
        <v>3.73</v>
      </c>
      <c r="AJ90" s="8">
        <f t="shared" si="18"/>
        <v>13.9129</v>
      </c>
      <c r="AK90">
        <f t="shared" si="31"/>
        <v>0.01</v>
      </c>
      <c r="AY90">
        <v>383.86999500000002</v>
      </c>
      <c r="AZ90">
        <v>381.35</v>
      </c>
      <c r="BA90">
        <v>381.01</v>
      </c>
      <c r="BB90">
        <v>380.27</v>
      </c>
      <c r="BC90">
        <v>380.14</v>
      </c>
    </row>
    <row r="91" spans="1:55" x14ac:dyDescent="0.3">
      <c r="A91" s="2">
        <v>90</v>
      </c>
      <c r="B91" s="4">
        <v>44351</v>
      </c>
      <c r="C91">
        <v>387.51998900000001</v>
      </c>
      <c r="D91">
        <v>1765900</v>
      </c>
      <c r="M91">
        <f t="shared" si="19"/>
        <v>381.73</v>
      </c>
      <c r="N91">
        <f t="shared" si="20"/>
        <v>5.79</v>
      </c>
      <c r="O91" s="8">
        <f t="shared" si="21"/>
        <v>33.524099999999997</v>
      </c>
      <c r="P91">
        <f t="shared" si="22"/>
        <v>0.01</v>
      </c>
      <c r="T91">
        <f t="shared" si="23"/>
        <v>382.01</v>
      </c>
      <c r="U91">
        <f t="shared" si="24"/>
        <v>5.51</v>
      </c>
      <c r="V91" s="8">
        <f t="shared" si="16"/>
        <v>30.360099999999999</v>
      </c>
      <c r="W91">
        <f t="shared" si="25"/>
        <v>0.01</v>
      </c>
      <c r="AA91">
        <f t="shared" si="26"/>
        <v>382.25</v>
      </c>
      <c r="AB91">
        <f t="shared" si="27"/>
        <v>5.27</v>
      </c>
      <c r="AC91" s="8">
        <f t="shared" si="17"/>
        <v>27.772899999999996</v>
      </c>
      <c r="AD91">
        <f t="shared" si="28"/>
        <v>0.01</v>
      </c>
      <c r="AH91">
        <f t="shared" si="29"/>
        <v>382.94</v>
      </c>
      <c r="AI91">
        <f t="shared" si="30"/>
        <v>4.58</v>
      </c>
      <c r="AJ91" s="8">
        <f t="shared" si="18"/>
        <v>20.976400000000002</v>
      </c>
      <c r="AK91">
        <f t="shared" si="31"/>
        <v>0.01</v>
      </c>
      <c r="AY91">
        <v>387.51998900000001</v>
      </c>
      <c r="AZ91">
        <v>381.73</v>
      </c>
      <c r="BA91">
        <v>382.01</v>
      </c>
      <c r="BB91">
        <v>382.25</v>
      </c>
      <c r="BC91">
        <v>382.94</v>
      </c>
    </row>
    <row r="92" spans="1:55" x14ac:dyDescent="0.3">
      <c r="A92" s="2">
        <v>91</v>
      </c>
      <c r="B92" s="4">
        <v>44354</v>
      </c>
      <c r="C92">
        <v>380.39999399999999</v>
      </c>
      <c r="D92">
        <v>2515800</v>
      </c>
      <c r="M92">
        <f t="shared" si="19"/>
        <v>382.6</v>
      </c>
      <c r="N92">
        <f t="shared" si="20"/>
        <v>2.2000000000000002</v>
      </c>
      <c r="O92" s="8">
        <f t="shared" si="21"/>
        <v>4.8400000000000007</v>
      </c>
      <c r="P92">
        <f t="shared" si="22"/>
        <v>0.01</v>
      </c>
      <c r="T92">
        <f t="shared" si="23"/>
        <v>383.94</v>
      </c>
      <c r="U92">
        <f t="shared" si="24"/>
        <v>3.54</v>
      </c>
      <c r="V92" s="8">
        <f t="shared" si="16"/>
        <v>12.531600000000001</v>
      </c>
      <c r="W92">
        <f t="shared" si="25"/>
        <v>0.01</v>
      </c>
      <c r="AA92">
        <f t="shared" si="26"/>
        <v>385.15</v>
      </c>
      <c r="AB92">
        <f t="shared" si="27"/>
        <v>4.75</v>
      </c>
      <c r="AC92" s="8">
        <f t="shared" si="17"/>
        <v>22.5625</v>
      </c>
      <c r="AD92">
        <f t="shared" si="28"/>
        <v>0.01</v>
      </c>
      <c r="AH92">
        <f t="shared" si="29"/>
        <v>386.37</v>
      </c>
      <c r="AI92">
        <f t="shared" si="30"/>
        <v>5.97</v>
      </c>
      <c r="AJ92" s="8">
        <f t="shared" si="18"/>
        <v>35.640899999999995</v>
      </c>
      <c r="AK92">
        <f t="shared" si="31"/>
        <v>0.02</v>
      </c>
      <c r="AY92">
        <v>380.39999399999999</v>
      </c>
      <c r="AZ92">
        <v>382.6</v>
      </c>
      <c r="BA92">
        <v>383.94</v>
      </c>
      <c r="BB92">
        <v>385.15</v>
      </c>
      <c r="BC92">
        <v>386.37</v>
      </c>
    </row>
    <row r="93" spans="1:55" x14ac:dyDescent="0.3">
      <c r="A93" s="2">
        <v>92</v>
      </c>
      <c r="B93" s="4">
        <v>44355</v>
      </c>
      <c r="C93">
        <v>379.70001200000002</v>
      </c>
      <c r="D93">
        <v>1553800</v>
      </c>
      <c r="M93">
        <f t="shared" si="19"/>
        <v>382.27</v>
      </c>
      <c r="N93">
        <f t="shared" si="20"/>
        <v>2.57</v>
      </c>
      <c r="O93" s="8">
        <f t="shared" si="21"/>
        <v>6.6048999999999989</v>
      </c>
      <c r="P93">
        <f t="shared" si="22"/>
        <v>0.01</v>
      </c>
      <c r="T93">
        <f t="shared" si="23"/>
        <v>382.7</v>
      </c>
      <c r="U93">
        <f t="shared" si="24"/>
        <v>3</v>
      </c>
      <c r="V93" s="8">
        <f t="shared" si="16"/>
        <v>9</v>
      </c>
      <c r="W93">
        <f t="shared" si="25"/>
        <v>0.01</v>
      </c>
      <c r="AA93">
        <f t="shared" si="26"/>
        <v>382.54</v>
      </c>
      <c r="AB93">
        <f t="shared" si="27"/>
        <v>2.84</v>
      </c>
      <c r="AC93" s="8">
        <f t="shared" si="17"/>
        <v>8.0655999999999999</v>
      </c>
      <c r="AD93">
        <f t="shared" si="28"/>
        <v>0.01</v>
      </c>
      <c r="AH93">
        <f t="shared" si="29"/>
        <v>381.89</v>
      </c>
      <c r="AI93">
        <f t="shared" si="30"/>
        <v>2.19</v>
      </c>
      <c r="AJ93" s="8">
        <f t="shared" si="18"/>
        <v>4.7961</v>
      </c>
      <c r="AK93">
        <f t="shared" si="31"/>
        <v>0.01</v>
      </c>
      <c r="AY93">
        <v>379.70001200000002</v>
      </c>
      <c r="AZ93">
        <v>382.27</v>
      </c>
      <c r="BA93">
        <v>382.7</v>
      </c>
      <c r="BB93">
        <v>382.54</v>
      </c>
      <c r="BC93">
        <v>381.89</v>
      </c>
    </row>
    <row r="94" spans="1:55" x14ac:dyDescent="0.3">
      <c r="A94" s="2">
        <v>93</v>
      </c>
      <c r="B94" s="4">
        <v>44356</v>
      </c>
      <c r="C94">
        <v>379.959991</v>
      </c>
      <c r="D94">
        <v>1398900</v>
      </c>
      <c r="M94">
        <f t="shared" si="19"/>
        <v>381.88</v>
      </c>
      <c r="N94">
        <f t="shared" si="20"/>
        <v>1.92</v>
      </c>
      <c r="O94" s="8">
        <f t="shared" si="21"/>
        <v>3.6863999999999999</v>
      </c>
      <c r="P94">
        <f t="shared" si="22"/>
        <v>0.01</v>
      </c>
      <c r="T94">
        <f t="shared" si="23"/>
        <v>381.65</v>
      </c>
      <c r="U94">
        <f t="shared" si="24"/>
        <v>1.69</v>
      </c>
      <c r="V94" s="8">
        <f t="shared" si="16"/>
        <v>2.8560999999999996</v>
      </c>
      <c r="W94">
        <f t="shared" si="25"/>
        <v>0</v>
      </c>
      <c r="AA94">
        <f t="shared" si="26"/>
        <v>380.98</v>
      </c>
      <c r="AB94">
        <f t="shared" si="27"/>
        <v>1.02</v>
      </c>
      <c r="AC94" s="8">
        <f t="shared" si="17"/>
        <v>1.0404</v>
      </c>
      <c r="AD94">
        <f t="shared" si="28"/>
        <v>0</v>
      </c>
      <c r="AH94">
        <f t="shared" si="29"/>
        <v>380.25</v>
      </c>
      <c r="AI94">
        <f t="shared" si="30"/>
        <v>0.28999999999999998</v>
      </c>
      <c r="AJ94" s="8">
        <f t="shared" si="18"/>
        <v>8.4099999999999994E-2</v>
      </c>
      <c r="AK94">
        <f t="shared" si="31"/>
        <v>0</v>
      </c>
      <c r="AY94">
        <v>379.959991</v>
      </c>
      <c r="AZ94">
        <v>381.88</v>
      </c>
      <c r="BA94">
        <v>381.65</v>
      </c>
      <c r="BB94">
        <v>380.98</v>
      </c>
      <c r="BC94">
        <v>380.25</v>
      </c>
    </row>
    <row r="95" spans="1:55" x14ac:dyDescent="0.3">
      <c r="A95" s="2">
        <v>94</v>
      </c>
      <c r="B95" s="4">
        <v>44357</v>
      </c>
      <c r="C95">
        <v>383.01001000000002</v>
      </c>
      <c r="D95">
        <v>1404000</v>
      </c>
      <c r="M95">
        <f t="shared" si="19"/>
        <v>381.59</v>
      </c>
      <c r="N95">
        <f t="shared" si="20"/>
        <v>1.42</v>
      </c>
      <c r="O95" s="8">
        <f t="shared" si="21"/>
        <v>2.0164</v>
      </c>
      <c r="P95">
        <f t="shared" si="22"/>
        <v>0</v>
      </c>
      <c r="T95">
        <f t="shared" si="23"/>
        <v>381.06</v>
      </c>
      <c r="U95">
        <f t="shared" si="24"/>
        <v>1.95</v>
      </c>
      <c r="V95" s="8">
        <f t="shared" si="16"/>
        <v>3.8024999999999998</v>
      </c>
      <c r="W95">
        <f t="shared" si="25"/>
        <v>0.01</v>
      </c>
      <c r="AA95">
        <f t="shared" si="26"/>
        <v>380.42</v>
      </c>
      <c r="AB95">
        <f t="shared" si="27"/>
        <v>2.59</v>
      </c>
      <c r="AC95" s="8">
        <f t="shared" si="17"/>
        <v>6.7080999999999991</v>
      </c>
      <c r="AD95">
        <f t="shared" si="28"/>
        <v>0.01</v>
      </c>
      <c r="AH95">
        <f t="shared" si="29"/>
        <v>380.03</v>
      </c>
      <c r="AI95">
        <f t="shared" si="30"/>
        <v>2.98</v>
      </c>
      <c r="AJ95" s="8">
        <f t="shared" si="18"/>
        <v>8.8803999999999998</v>
      </c>
      <c r="AK95">
        <f t="shared" si="31"/>
        <v>0.01</v>
      </c>
      <c r="AY95">
        <v>383.01001000000002</v>
      </c>
      <c r="AZ95">
        <v>381.59</v>
      </c>
      <c r="BA95">
        <v>381.06</v>
      </c>
      <c r="BB95">
        <v>380.42</v>
      </c>
      <c r="BC95">
        <v>380.03</v>
      </c>
    </row>
    <row r="96" spans="1:55" x14ac:dyDescent="0.3">
      <c r="A96" s="2">
        <v>95</v>
      </c>
      <c r="B96" s="4">
        <v>44358</v>
      </c>
      <c r="C96">
        <v>381.82998700000002</v>
      </c>
      <c r="D96">
        <v>1404200</v>
      </c>
      <c r="M96">
        <f t="shared" si="19"/>
        <v>381.8</v>
      </c>
      <c r="N96">
        <f t="shared" si="20"/>
        <v>0.03</v>
      </c>
      <c r="O96" s="8">
        <f t="shared" si="21"/>
        <v>8.9999999999999998E-4</v>
      </c>
      <c r="P96">
        <f t="shared" si="22"/>
        <v>0</v>
      </c>
      <c r="T96">
        <f t="shared" si="23"/>
        <v>381.74</v>
      </c>
      <c r="U96">
        <f t="shared" si="24"/>
        <v>0.09</v>
      </c>
      <c r="V96" s="8">
        <f t="shared" si="16"/>
        <v>8.0999999999999996E-3</v>
      </c>
      <c r="W96">
        <f t="shared" si="25"/>
        <v>0</v>
      </c>
      <c r="AA96">
        <f t="shared" si="26"/>
        <v>381.84</v>
      </c>
      <c r="AB96">
        <f t="shared" si="27"/>
        <v>0.01</v>
      </c>
      <c r="AC96" s="8">
        <f t="shared" si="17"/>
        <v>1E-4</v>
      </c>
      <c r="AD96">
        <f t="shared" si="28"/>
        <v>0</v>
      </c>
      <c r="AH96">
        <f t="shared" si="29"/>
        <v>382.27</v>
      </c>
      <c r="AI96">
        <f t="shared" si="30"/>
        <v>0.44</v>
      </c>
      <c r="AJ96" s="8">
        <f t="shared" si="18"/>
        <v>0.19359999999999999</v>
      </c>
      <c r="AK96">
        <f t="shared" si="31"/>
        <v>0</v>
      </c>
      <c r="AY96">
        <v>381.82998700000002</v>
      </c>
      <c r="AZ96">
        <v>381.8</v>
      </c>
      <c r="BA96">
        <v>381.74</v>
      </c>
      <c r="BB96">
        <v>381.84</v>
      </c>
      <c r="BC96">
        <v>382.27</v>
      </c>
    </row>
    <row r="97" spans="1:55" x14ac:dyDescent="0.3">
      <c r="A97" s="2">
        <v>96</v>
      </c>
      <c r="B97" s="4">
        <v>44361</v>
      </c>
      <c r="C97">
        <v>383.76001000000002</v>
      </c>
      <c r="D97">
        <v>1652600</v>
      </c>
      <c r="M97">
        <f t="shared" si="19"/>
        <v>381.8</v>
      </c>
      <c r="N97">
        <f t="shared" si="20"/>
        <v>1.96</v>
      </c>
      <c r="O97" s="8">
        <f t="shared" si="21"/>
        <v>3.8415999999999997</v>
      </c>
      <c r="P97">
        <f t="shared" si="22"/>
        <v>0.01</v>
      </c>
      <c r="T97">
        <f t="shared" si="23"/>
        <v>381.77</v>
      </c>
      <c r="U97">
        <f t="shared" si="24"/>
        <v>1.99</v>
      </c>
      <c r="V97" s="8">
        <f t="shared" si="16"/>
        <v>3.9601000000000002</v>
      </c>
      <c r="W97">
        <f t="shared" si="25"/>
        <v>0.01</v>
      </c>
      <c r="AA97">
        <f t="shared" si="26"/>
        <v>381.83</v>
      </c>
      <c r="AB97">
        <f t="shared" si="27"/>
        <v>1.93</v>
      </c>
      <c r="AC97" s="8">
        <f t="shared" si="17"/>
        <v>3.7248999999999999</v>
      </c>
      <c r="AD97">
        <f t="shared" si="28"/>
        <v>0.01</v>
      </c>
      <c r="AH97">
        <f t="shared" si="29"/>
        <v>381.94</v>
      </c>
      <c r="AI97">
        <f t="shared" si="30"/>
        <v>1.82</v>
      </c>
      <c r="AJ97" s="8">
        <f t="shared" si="18"/>
        <v>3.3124000000000002</v>
      </c>
      <c r="AK97">
        <f t="shared" si="31"/>
        <v>0</v>
      </c>
      <c r="AY97">
        <v>383.76001000000002</v>
      </c>
      <c r="AZ97">
        <v>381.8</v>
      </c>
      <c r="BA97">
        <v>381.77</v>
      </c>
      <c r="BB97">
        <v>381.83</v>
      </c>
      <c r="BC97">
        <v>381.94</v>
      </c>
    </row>
    <row r="98" spans="1:55" x14ac:dyDescent="0.3">
      <c r="A98" s="2">
        <v>97</v>
      </c>
      <c r="B98" s="4">
        <v>44362</v>
      </c>
      <c r="C98">
        <v>383.91000400000001</v>
      </c>
      <c r="D98">
        <v>1252000</v>
      </c>
      <c r="M98">
        <f t="shared" si="19"/>
        <v>382.09</v>
      </c>
      <c r="N98">
        <f t="shared" si="20"/>
        <v>1.82</v>
      </c>
      <c r="O98" s="8">
        <f t="shared" si="21"/>
        <v>3.3124000000000002</v>
      </c>
      <c r="P98">
        <f t="shared" si="22"/>
        <v>0</v>
      </c>
      <c r="T98">
        <f t="shared" si="23"/>
        <v>382.47</v>
      </c>
      <c r="U98">
        <f t="shared" si="24"/>
        <v>1.44</v>
      </c>
      <c r="V98" s="8">
        <f t="shared" si="16"/>
        <v>2.0735999999999999</v>
      </c>
      <c r="W98">
        <f t="shared" si="25"/>
        <v>0</v>
      </c>
      <c r="AA98">
        <f t="shared" si="26"/>
        <v>382.89</v>
      </c>
      <c r="AB98">
        <f t="shared" si="27"/>
        <v>1.02</v>
      </c>
      <c r="AC98" s="8">
        <f t="shared" si="17"/>
        <v>1.0404</v>
      </c>
      <c r="AD98">
        <f t="shared" si="28"/>
        <v>0</v>
      </c>
      <c r="AH98">
        <f t="shared" si="29"/>
        <v>383.31</v>
      </c>
      <c r="AI98">
        <f t="shared" si="30"/>
        <v>0.6</v>
      </c>
      <c r="AJ98" s="8">
        <f t="shared" si="18"/>
        <v>0.36</v>
      </c>
      <c r="AK98">
        <f t="shared" si="31"/>
        <v>0</v>
      </c>
      <c r="AY98">
        <v>383.91000400000001</v>
      </c>
      <c r="AZ98">
        <v>382.09</v>
      </c>
      <c r="BA98">
        <v>382.47</v>
      </c>
      <c r="BB98">
        <v>382.89</v>
      </c>
      <c r="BC98">
        <v>383.31</v>
      </c>
    </row>
    <row r="99" spans="1:55" x14ac:dyDescent="0.3">
      <c r="A99" s="2">
        <v>98</v>
      </c>
      <c r="B99" s="4">
        <v>44363</v>
      </c>
      <c r="C99">
        <v>379.41000400000001</v>
      </c>
      <c r="D99">
        <v>1801700</v>
      </c>
      <c r="M99">
        <f t="shared" si="19"/>
        <v>382.36</v>
      </c>
      <c r="N99">
        <f t="shared" si="20"/>
        <v>2.95</v>
      </c>
      <c r="O99" s="8">
        <f t="shared" si="21"/>
        <v>8.7025000000000006</v>
      </c>
      <c r="P99">
        <f t="shared" si="22"/>
        <v>0.01</v>
      </c>
      <c r="T99">
        <f t="shared" si="23"/>
        <v>382.97</v>
      </c>
      <c r="U99">
        <f t="shared" si="24"/>
        <v>3.56</v>
      </c>
      <c r="V99" s="8">
        <f t="shared" si="16"/>
        <v>12.6736</v>
      </c>
      <c r="W99">
        <f t="shared" si="25"/>
        <v>0.01</v>
      </c>
      <c r="AA99">
        <f t="shared" si="26"/>
        <v>383.45</v>
      </c>
      <c r="AB99">
        <f t="shared" si="27"/>
        <v>4.04</v>
      </c>
      <c r="AC99" s="8">
        <f t="shared" si="17"/>
        <v>16.3216</v>
      </c>
      <c r="AD99">
        <f t="shared" si="28"/>
        <v>0.01</v>
      </c>
      <c r="AH99">
        <f t="shared" si="29"/>
        <v>383.76</v>
      </c>
      <c r="AI99">
        <f t="shared" si="30"/>
        <v>4.3499999999999996</v>
      </c>
      <c r="AJ99" s="8">
        <f t="shared" si="18"/>
        <v>18.922499999999996</v>
      </c>
      <c r="AK99">
        <f t="shared" si="31"/>
        <v>0.01</v>
      </c>
      <c r="AY99">
        <v>379.41000400000001</v>
      </c>
      <c r="AZ99">
        <v>382.36</v>
      </c>
      <c r="BA99">
        <v>382.97</v>
      </c>
      <c r="BB99">
        <v>383.45</v>
      </c>
      <c r="BC99">
        <v>383.76</v>
      </c>
    </row>
    <row r="100" spans="1:55" x14ac:dyDescent="0.3">
      <c r="A100" s="2">
        <v>99</v>
      </c>
      <c r="B100" s="4">
        <v>44364</v>
      </c>
      <c r="C100">
        <v>384.75</v>
      </c>
      <c r="D100">
        <v>1686500</v>
      </c>
      <c r="M100">
        <f t="shared" si="19"/>
        <v>381.92</v>
      </c>
      <c r="N100">
        <f t="shared" si="20"/>
        <v>2.83</v>
      </c>
      <c r="O100" s="8">
        <f t="shared" si="21"/>
        <v>8.0089000000000006</v>
      </c>
      <c r="P100">
        <f t="shared" si="22"/>
        <v>0.01</v>
      </c>
      <c r="T100">
        <f t="shared" si="23"/>
        <v>381.72</v>
      </c>
      <c r="U100">
        <f t="shared" si="24"/>
        <v>3.03</v>
      </c>
      <c r="V100" s="8">
        <f t="shared" si="16"/>
        <v>9.1808999999999994</v>
      </c>
      <c r="W100">
        <f t="shared" si="25"/>
        <v>0.01</v>
      </c>
      <c r="AA100">
        <f t="shared" si="26"/>
        <v>381.23</v>
      </c>
      <c r="AB100">
        <f t="shared" si="27"/>
        <v>3.52</v>
      </c>
      <c r="AC100" s="8">
        <f t="shared" si="17"/>
        <v>12.3904</v>
      </c>
      <c r="AD100">
        <f t="shared" si="28"/>
        <v>0.01</v>
      </c>
      <c r="AH100">
        <f t="shared" si="29"/>
        <v>380.5</v>
      </c>
      <c r="AI100">
        <f t="shared" si="30"/>
        <v>4.25</v>
      </c>
      <c r="AJ100" s="8">
        <f t="shared" si="18"/>
        <v>18.0625</v>
      </c>
      <c r="AK100">
        <f t="shared" si="31"/>
        <v>0.01</v>
      </c>
      <c r="AY100">
        <v>384.75</v>
      </c>
      <c r="AZ100">
        <v>381.92</v>
      </c>
      <c r="BA100">
        <v>381.72</v>
      </c>
      <c r="BB100">
        <v>381.23</v>
      </c>
      <c r="BC100">
        <v>380.5</v>
      </c>
    </row>
    <row r="101" spans="1:55" x14ac:dyDescent="0.3">
      <c r="A101" s="2">
        <v>100</v>
      </c>
      <c r="B101" s="4">
        <v>44365</v>
      </c>
      <c r="C101">
        <v>380.88000499999998</v>
      </c>
      <c r="D101">
        <v>3415700</v>
      </c>
      <c r="M101">
        <f t="shared" si="19"/>
        <v>382.34</v>
      </c>
      <c r="N101">
        <f t="shared" si="20"/>
        <v>1.46</v>
      </c>
      <c r="O101" s="8">
        <f t="shared" si="21"/>
        <v>2.1315999999999997</v>
      </c>
      <c r="P101">
        <f t="shared" si="22"/>
        <v>0</v>
      </c>
      <c r="T101">
        <f t="shared" si="23"/>
        <v>382.78</v>
      </c>
      <c r="U101">
        <f t="shared" si="24"/>
        <v>1.9</v>
      </c>
      <c r="V101" s="8">
        <f t="shared" si="16"/>
        <v>3.61</v>
      </c>
      <c r="W101">
        <f t="shared" si="25"/>
        <v>0</v>
      </c>
      <c r="AA101">
        <f t="shared" si="26"/>
        <v>383.17</v>
      </c>
      <c r="AB101">
        <f t="shared" si="27"/>
        <v>2.29</v>
      </c>
      <c r="AC101" s="8">
        <f t="shared" si="17"/>
        <v>5.2441000000000004</v>
      </c>
      <c r="AD101">
        <f t="shared" si="28"/>
        <v>0.01</v>
      </c>
      <c r="AH101">
        <f t="shared" si="29"/>
        <v>383.69</v>
      </c>
      <c r="AI101">
        <f t="shared" si="30"/>
        <v>2.81</v>
      </c>
      <c r="AJ101" s="8">
        <f t="shared" si="18"/>
        <v>7.8961000000000006</v>
      </c>
      <c r="AK101">
        <f t="shared" si="31"/>
        <v>0.01</v>
      </c>
      <c r="AY101">
        <v>380.88000499999998</v>
      </c>
      <c r="AZ101">
        <v>382.34</v>
      </c>
      <c r="BA101">
        <v>382.78</v>
      </c>
      <c r="BB101">
        <v>383.17</v>
      </c>
      <c r="BC101">
        <v>383.69</v>
      </c>
    </row>
    <row r="102" spans="1:55" x14ac:dyDescent="0.3">
      <c r="A102" s="2">
        <v>101</v>
      </c>
      <c r="B102" s="4">
        <v>44368</v>
      </c>
      <c r="C102">
        <v>386.79998799999998</v>
      </c>
      <c r="D102">
        <v>1631600</v>
      </c>
      <c r="M102">
        <f t="shared" si="19"/>
        <v>382.12</v>
      </c>
      <c r="N102">
        <f t="shared" si="20"/>
        <v>4.68</v>
      </c>
      <c r="O102" s="8">
        <f t="shared" si="21"/>
        <v>21.902399999999997</v>
      </c>
      <c r="P102">
        <f t="shared" si="22"/>
        <v>0.01</v>
      </c>
      <c r="T102">
        <f t="shared" si="23"/>
        <v>382.12</v>
      </c>
      <c r="U102">
        <f t="shared" si="24"/>
        <v>4.68</v>
      </c>
      <c r="V102" s="8">
        <f t="shared" si="16"/>
        <v>21.902399999999997</v>
      </c>
      <c r="W102">
        <f t="shared" si="25"/>
        <v>0.01</v>
      </c>
      <c r="AA102">
        <f t="shared" si="26"/>
        <v>381.91</v>
      </c>
      <c r="AB102">
        <f t="shared" si="27"/>
        <v>4.8899999999999997</v>
      </c>
      <c r="AC102" s="8">
        <f t="shared" si="17"/>
        <v>23.912099999999995</v>
      </c>
      <c r="AD102">
        <f t="shared" si="28"/>
        <v>0.01</v>
      </c>
      <c r="AH102">
        <f t="shared" si="29"/>
        <v>381.58</v>
      </c>
      <c r="AI102">
        <f t="shared" si="30"/>
        <v>5.22</v>
      </c>
      <c r="AJ102" s="8">
        <f t="shared" si="18"/>
        <v>27.248399999999997</v>
      </c>
      <c r="AK102">
        <f t="shared" si="31"/>
        <v>0.01</v>
      </c>
      <c r="AY102">
        <v>386.79998799999998</v>
      </c>
      <c r="AZ102">
        <v>382.12</v>
      </c>
      <c r="BA102">
        <v>382.12</v>
      </c>
      <c r="BB102">
        <v>381.91</v>
      </c>
      <c r="BC102">
        <v>381.58</v>
      </c>
    </row>
    <row r="103" spans="1:55" x14ac:dyDescent="0.3">
      <c r="A103" s="2">
        <v>102</v>
      </c>
      <c r="B103" s="4">
        <v>44369</v>
      </c>
      <c r="C103">
        <v>392.17999300000002</v>
      </c>
      <c r="D103">
        <v>1934800</v>
      </c>
      <c r="M103">
        <f t="shared" si="19"/>
        <v>382.82</v>
      </c>
      <c r="N103">
        <f t="shared" si="20"/>
        <v>9.36</v>
      </c>
      <c r="O103" s="8">
        <f t="shared" si="21"/>
        <v>87.609599999999986</v>
      </c>
      <c r="P103">
        <f t="shared" si="22"/>
        <v>0.02</v>
      </c>
      <c r="T103">
        <f t="shared" si="23"/>
        <v>383.76</v>
      </c>
      <c r="U103">
        <f t="shared" si="24"/>
        <v>8.42</v>
      </c>
      <c r="V103" s="8">
        <f t="shared" si="16"/>
        <v>70.8964</v>
      </c>
      <c r="W103">
        <f t="shared" si="25"/>
        <v>0.02</v>
      </c>
      <c r="AA103">
        <f t="shared" si="26"/>
        <v>384.6</v>
      </c>
      <c r="AB103">
        <f t="shared" si="27"/>
        <v>7.58</v>
      </c>
      <c r="AC103" s="8">
        <f t="shared" si="17"/>
        <v>57.456400000000002</v>
      </c>
      <c r="AD103">
        <f t="shared" si="28"/>
        <v>0.02</v>
      </c>
      <c r="AH103">
        <f t="shared" si="29"/>
        <v>385.49</v>
      </c>
      <c r="AI103">
        <f t="shared" si="30"/>
        <v>6.69</v>
      </c>
      <c r="AJ103" s="8">
        <f t="shared" si="18"/>
        <v>44.756100000000004</v>
      </c>
      <c r="AK103">
        <f t="shared" si="31"/>
        <v>0.02</v>
      </c>
      <c r="AY103">
        <v>392.17999300000002</v>
      </c>
      <c r="AZ103">
        <v>382.82</v>
      </c>
      <c r="BA103">
        <v>383.76</v>
      </c>
      <c r="BB103">
        <v>384.6</v>
      </c>
      <c r="BC103">
        <v>385.49</v>
      </c>
    </row>
    <row r="104" spans="1:55" x14ac:dyDescent="0.3">
      <c r="A104" s="2">
        <v>103</v>
      </c>
      <c r="B104" s="4">
        <v>44370</v>
      </c>
      <c r="C104">
        <v>391.97000100000002</v>
      </c>
      <c r="D104">
        <v>1538000</v>
      </c>
      <c r="M104">
        <f t="shared" si="19"/>
        <v>384.22</v>
      </c>
      <c r="N104">
        <f t="shared" si="20"/>
        <v>7.75</v>
      </c>
      <c r="O104" s="8">
        <f t="shared" si="21"/>
        <v>60.0625</v>
      </c>
      <c r="P104">
        <f t="shared" si="22"/>
        <v>0.02</v>
      </c>
      <c r="T104">
        <f t="shared" si="23"/>
        <v>386.71</v>
      </c>
      <c r="U104">
        <f t="shared" si="24"/>
        <v>5.26</v>
      </c>
      <c r="V104" s="8">
        <f t="shared" si="16"/>
        <v>27.667599999999997</v>
      </c>
      <c r="W104">
        <f t="shared" si="25"/>
        <v>0.01</v>
      </c>
      <c r="AA104">
        <f t="shared" si="26"/>
        <v>388.77</v>
      </c>
      <c r="AB104">
        <f t="shared" si="27"/>
        <v>3.2</v>
      </c>
      <c r="AC104" s="8">
        <f t="shared" si="17"/>
        <v>10.240000000000002</v>
      </c>
      <c r="AD104">
        <f t="shared" si="28"/>
        <v>0.01</v>
      </c>
      <c r="AH104">
        <f t="shared" si="29"/>
        <v>390.51</v>
      </c>
      <c r="AI104">
        <f t="shared" si="30"/>
        <v>1.46</v>
      </c>
      <c r="AJ104" s="8">
        <f t="shared" si="18"/>
        <v>2.1315999999999997</v>
      </c>
      <c r="AK104">
        <f t="shared" si="31"/>
        <v>0</v>
      </c>
      <c r="AY104">
        <v>391.97000100000002</v>
      </c>
      <c r="AZ104">
        <v>384.22</v>
      </c>
      <c r="BA104">
        <v>386.71</v>
      </c>
      <c r="BB104">
        <v>388.77</v>
      </c>
      <c r="BC104">
        <v>390.51</v>
      </c>
    </row>
    <row r="105" spans="1:55" x14ac:dyDescent="0.3">
      <c r="A105" s="2">
        <v>104</v>
      </c>
      <c r="B105" s="4">
        <v>44371</v>
      </c>
      <c r="C105">
        <v>392.07000699999998</v>
      </c>
      <c r="D105">
        <v>1487300</v>
      </c>
      <c r="M105">
        <f t="shared" si="19"/>
        <v>385.38</v>
      </c>
      <c r="N105">
        <f t="shared" si="20"/>
        <v>6.69</v>
      </c>
      <c r="O105" s="8">
        <f t="shared" si="21"/>
        <v>44.756100000000004</v>
      </c>
      <c r="P105">
        <f t="shared" si="22"/>
        <v>0.02</v>
      </c>
      <c r="T105">
        <f t="shared" si="23"/>
        <v>388.55</v>
      </c>
      <c r="U105">
        <f t="shared" si="24"/>
        <v>3.52</v>
      </c>
      <c r="V105" s="8">
        <f t="shared" si="16"/>
        <v>12.3904</v>
      </c>
      <c r="W105">
        <f t="shared" si="25"/>
        <v>0.01</v>
      </c>
      <c r="AA105">
        <f t="shared" si="26"/>
        <v>390.53</v>
      </c>
      <c r="AB105">
        <f t="shared" si="27"/>
        <v>1.54</v>
      </c>
      <c r="AC105" s="8">
        <f t="shared" si="17"/>
        <v>2.3715999999999999</v>
      </c>
      <c r="AD105">
        <f t="shared" si="28"/>
        <v>0</v>
      </c>
      <c r="AH105">
        <f t="shared" si="29"/>
        <v>391.61</v>
      </c>
      <c r="AI105">
        <f t="shared" si="30"/>
        <v>0.46</v>
      </c>
      <c r="AJ105" s="8">
        <f t="shared" si="18"/>
        <v>0.21160000000000001</v>
      </c>
      <c r="AK105">
        <f t="shared" si="31"/>
        <v>0</v>
      </c>
      <c r="AY105">
        <v>392.07000699999998</v>
      </c>
      <c r="AZ105">
        <v>385.38</v>
      </c>
      <c r="BA105">
        <v>388.55</v>
      </c>
      <c r="BB105">
        <v>390.53</v>
      </c>
      <c r="BC105">
        <v>391.61</v>
      </c>
    </row>
    <row r="106" spans="1:55" x14ac:dyDescent="0.3">
      <c r="A106" s="2">
        <v>105</v>
      </c>
      <c r="B106" s="4">
        <v>44372</v>
      </c>
      <c r="C106">
        <v>394.51001000000002</v>
      </c>
      <c r="D106">
        <v>2056100</v>
      </c>
      <c r="M106">
        <f t="shared" si="19"/>
        <v>386.38</v>
      </c>
      <c r="N106">
        <f t="shared" si="20"/>
        <v>8.1300000000000008</v>
      </c>
      <c r="O106" s="8">
        <f t="shared" si="21"/>
        <v>66.096900000000019</v>
      </c>
      <c r="P106">
        <f t="shared" si="22"/>
        <v>0.02</v>
      </c>
      <c r="T106">
        <f t="shared" si="23"/>
        <v>389.78</v>
      </c>
      <c r="U106">
        <f t="shared" si="24"/>
        <v>4.7300000000000004</v>
      </c>
      <c r="V106" s="8">
        <f t="shared" si="16"/>
        <v>22.372900000000005</v>
      </c>
      <c r="W106">
        <f t="shared" si="25"/>
        <v>0.01</v>
      </c>
      <c r="AA106">
        <f t="shared" si="26"/>
        <v>391.38</v>
      </c>
      <c r="AB106">
        <f t="shared" si="27"/>
        <v>3.13</v>
      </c>
      <c r="AC106" s="8">
        <f t="shared" si="17"/>
        <v>9.7968999999999991</v>
      </c>
      <c r="AD106">
        <f t="shared" si="28"/>
        <v>0.01</v>
      </c>
      <c r="AH106">
        <f t="shared" si="29"/>
        <v>391.96</v>
      </c>
      <c r="AI106">
        <f t="shared" si="30"/>
        <v>2.5499999999999998</v>
      </c>
      <c r="AJ106" s="8">
        <f t="shared" si="18"/>
        <v>6.5024999999999995</v>
      </c>
      <c r="AK106">
        <f t="shared" si="31"/>
        <v>0.01</v>
      </c>
      <c r="AY106">
        <v>394.51001000000002</v>
      </c>
      <c r="AZ106">
        <v>386.38</v>
      </c>
      <c r="BA106">
        <v>389.78</v>
      </c>
      <c r="BB106">
        <v>391.38</v>
      </c>
      <c r="BC106">
        <v>391.96</v>
      </c>
    </row>
    <row r="107" spans="1:55" x14ac:dyDescent="0.3">
      <c r="A107" s="2">
        <v>106</v>
      </c>
      <c r="B107" s="4">
        <v>44375</v>
      </c>
      <c r="C107">
        <v>396.540009</v>
      </c>
      <c r="D107">
        <v>1645500</v>
      </c>
      <c r="M107">
        <f t="shared" si="19"/>
        <v>387.6</v>
      </c>
      <c r="N107">
        <f t="shared" si="20"/>
        <v>8.94</v>
      </c>
      <c r="O107" s="8">
        <f t="shared" si="21"/>
        <v>79.923599999999993</v>
      </c>
      <c r="P107">
        <f t="shared" si="22"/>
        <v>0.02</v>
      </c>
      <c r="T107">
        <f t="shared" si="23"/>
        <v>391.44</v>
      </c>
      <c r="U107">
        <f t="shared" si="24"/>
        <v>5.0999999999999996</v>
      </c>
      <c r="V107" s="8">
        <f t="shared" si="16"/>
        <v>26.009999999999998</v>
      </c>
      <c r="W107">
        <f t="shared" si="25"/>
        <v>0.01</v>
      </c>
      <c r="AA107">
        <f t="shared" si="26"/>
        <v>393.1</v>
      </c>
      <c r="AB107">
        <f t="shared" si="27"/>
        <v>3.44</v>
      </c>
      <c r="AC107" s="8">
        <f t="shared" si="17"/>
        <v>11.833599999999999</v>
      </c>
      <c r="AD107">
        <f t="shared" si="28"/>
        <v>0.01</v>
      </c>
      <c r="AH107">
        <f t="shared" si="29"/>
        <v>393.87</v>
      </c>
      <c r="AI107">
        <f t="shared" si="30"/>
        <v>2.67</v>
      </c>
      <c r="AJ107" s="8">
        <f t="shared" si="18"/>
        <v>7.1288999999999998</v>
      </c>
      <c r="AK107">
        <f t="shared" si="31"/>
        <v>0.01</v>
      </c>
      <c r="AY107">
        <v>396.540009</v>
      </c>
      <c r="AZ107">
        <v>387.6</v>
      </c>
      <c r="BA107">
        <v>391.44</v>
      </c>
      <c r="BB107">
        <v>393.1</v>
      </c>
      <c r="BC107">
        <v>393.87</v>
      </c>
    </row>
    <row r="108" spans="1:55" x14ac:dyDescent="0.3">
      <c r="A108" s="2">
        <v>107</v>
      </c>
      <c r="B108" s="4">
        <v>44376</v>
      </c>
      <c r="C108">
        <v>398.790009</v>
      </c>
      <c r="D108">
        <v>1523600</v>
      </c>
      <c r="M108">
        <f t="shared" si="19"/>
        <v>388.94</v>
      </c>
      <c r="N108">
        <f t="shared" si="20"/>
        <v>9.85</v>
      </c>
      <c r="O108" s="8">
        <f t="shared" si="21"/>
        <v>97.022499999999994</v>
      </c>
      <c r="P108">
        <f t="shared" si="22"/>
        <v>0.02</v>
      </c>
      <c r="T108">
        <f t="shared" si="23"/>
        <v>393.23</v>
      </c>
      <c r="U108">
        <f t="shared" si="24"/>
        <v>5.56</v>
      </c>
      <c r="V108" s="8">
        <f t="shared" si="16"/>
        <v>30.913599999999995</v>
      </c>
      <c r="W108">
        <f t="shared" si="25"/>
        <v>0.01</v>
      </c>
      <c r="AA108">
        <f t="shared" si="26"/>
        <v>394.99</v>
      </c>
      <c r="AB108">
        <f t="shared" si="27"/>
        <v>3.8</v>
      </c>
      <c r="AC108" s="8">
        <f t="shared" si="17"/>
        <v>14.44</v>
      </c>
      <c r="AD108">
        <f t="shared" si="28"/>
        <v>0.01</v>
      </c>
      <c r="AH108">
        <f t="shared" si="29"/>
        <v>395.87</v>
      </c>
      <c r="AI108">
        <f t="shared" si="30"/>
        <v>2.92</v>
      </c>
      <c r="AJ108" s="8">
        <f t="shared" si="18"/>
        <v>8.5263999999999989</v>
      </c>
      <c r="AK108">
        <f t="shared" si="31"/>
        <v>0.01</v>
      </c>
      <c r="AY108">
        <v>398.790009</v>
      </c>
      <c r="AZ108">
        <v>388.94</v>
      </c>
      <c r="BA108">
        <v>393.23</v>
      </c>
      <c r="BB108">
        <v>394.99</v>
      </c>
      <c r="BC108">
        <v>395.87</v>
      </c>
    </row>
    <row r="109" spans="1:55" x14ac:dyDescent="0.3">
      <c r="A109" s="2">
        <v>108</v>
      </c>
      <c r="B109" s="4">
        <v>44377</v>
      </c>
      <c r="C109">
        <v>395.67001299999998</v>
      </c>
      <c r="D109">
        <v>2031700</v>
      </c>
      <c r="M109">
        <f t="shared" si="19"/>
        <v>390.42</v>
      </c>
      <c r="N109">
        <f t="shared" si="20"/>
        <v>5.25</v>
      </c>
      <c r="O109" s="8">
        <f t="shared" si="21"/>
        <v>27.5625</v>
      </c>
      <c r="P109">
        <f t="shared" si="22"/>
        <v>0.01</v>
      </c>
      <c r="T109">
        <f t="shared" si="23"/>
        <v>395.18</v>
      </c>
      <c r="U109">
        <f t="shared" si="24"/>
        <v>0.49</v>
      </c>
      <c r="V109" s="8">
        <f t="shared" si="16"/>
        <v>0.24009999999999998</v>
      </c>
      <c r="W109">
        <f t="shared" si="25"/>
        <v>0</v>
      </c>
      <c r="AA109">
        <f t="shared" si="26"/>
        <v>397.08</v>
      </c>
      <c r="AB109">
        <f t="shared" si="27"/>
        <v>1.41</v>
      </c>
      <c r="AC109" s="8">
        <f t="shared" si="17"/>
        <v>1.9880999999999998</v>
      </c>
      <c r="AD109">
        <f t="shared" si="28"/>
        <v>0</v>
      </c>
      <c r="AH109">
        <f t="shared" si="29"/>
        <v>398.06</v>
      </c>
      <c r="AI109">
        <f t="shared" si="30"/>
        <v>2.39</v>
      </c>
      <c r="AJ109" s="8">
        <f t="shared" si="18"/>
        <v>5.7121000000000004</v>
      </c>
      <c r="AK109">
        <f t="shared" si="31"/>
        <v>0.01</v>
      </c>
      <c r="AY109">
        <v>395.67001299999998</v>
      </c>
      <c r="AZ109">
        <v>390.42</v>
      </c>
      <c r="BA109">
        <v>395.18</v>
      </c>
      <c r="BB109">
        <v>397.08</v>
      </c>
      <c r="BC109">
        <v>398.06</v>
      </c>
    </row>
    <row r="110" spans="1:55" x14ac:dyDescent="0.3">
      <c r="A110" s="2">
        <v>109</v>
      </c>
      <c r="B110" s="4">
        <v>44378</v>
      </c>
      <c r="C110">
        <v>394.52999899999998</v>
      </c>
      <c r="D110">
        <v>1523400</v>
      </c>
      <c r="M110">
        <f t="shared" si="19"/>
        <v>391.21</v>
      </c>
      <c r="N110">
        <f t="shared" si="20"/>
        <v>3.32</v>
      </c>
      <c r="O110" s="8">
        <f t="shared" si="21"/>
        <v>11.022399999999999</v>
      </c>
      <c r="P110">
        <f t="shared" si="22"/>
        <v>0.01</v>
      </c>
      <c r="T110">
        <f t="shared" si="23"/>
        <v>395.35</v>
      </c>
      <c r="U110">
        <f t="shared" si="24"/>
        <v>0.82</v>
      </c>
      <c r="V110" s="8">
        <f t="shared" si="16"/>
        <v>0.67239999999999989</v>
      </c>
      <c r="W110">
        <f t="shared" si="25"/>
        <v>0</v>
      </c>
      <c r="AA110">
        <f t="shared" si="26"/>
        <v>396.3</v>
      </c>
      <c r="AB110">
        <f t="shared" si="27"/>
        <v>1.77</v>
      </c>
      <c r="AC110" s="8">
        <f t="shared" si="17"/>
        <v>3.1329000000000002</v>
      </c>
      <c r="AD110">
        <f t="shared" si="28"/>
        <v>0</v>
      </c>
      <c r="AH110">
        <f t="shared" si="29"/>
        <v>396.27</v>
      </c>
      <c r="AI110">
        <f t="shared" si="30"/>
        <v>1.74</v>
      </c>
      <c r="AJ110" s="8">
        <f t="shared" si="18"/>
        <v>3.0276000000000001</v>
      </c>
      <c r="AK110">
        <f t="shared" si="31"/>
        <v>0</v>
      </c>
      <c r="AY110">
        <v>394.52999899999998</v>
      </c>
      <c r="AZ110">
        <v>391.21</v>
      </c>
      <c r="BA110">
        <v>395.35</v>
      </c>
      <c r="BB110">
        <v>396.3</v>
      </c>
      <c r="BC110">
        <v>396.27</v>
      </c>
    </row>
    <row r="111" spans="1:55" x14ac:dyDescent="0.3">
      <c r="A111" s="2">
        <v>110</v>
      </c>
      <c r="B111" s="4">
        <v>44379</v>
      </c>
      <c r="C111">
        <v>398.94000199999999</v>
      </c>
      <c r="D111">
        <v>1676600</v>
      </c>
      <c r="M111">
        <f t="shared" si="19"/>
        <v>391.71</v>
      </c>
      <c r="N111">
        <f t="shared" si="20"/>
        <v>7.23</v>
      </c>
      <c r="O111" s="8">
        <f t="shared" si="21"/>
        <v>52.272900000000007</v>
      </c>
      <c r="P111">
        <f t="shared" si="22"/>
        <v>0.02</v>
      </c>
      <c r="T111">
        <f t="shared" si="23"/>
        <v>395.06</v>
      </c>
      <c r="U111">
        <f t="shared" si="24"/>
        <v>3.88</v>
      </c>
      <c r="V111" s="8">
        <f t="shared" si="16"/>
        <v>15.054399999999999</v>
      </c>
      <c r="W111">
        <f t="shared" si="25"/>
        <v>0.01</v>
      </c>
      <c r="AA111">
        <f t="shared" si="26"/>
        <v>395.33</v>
      </c>
      <c r="AB111">
        <f t="shared" si="27"/>
        <v>3.61</v>
      </c>
      <c r="AC111" s="8">
        <f t="shared" si="17"/>
        <v>13.0321</v>
      </c>
      <c r="AD111">
        <f t="shared" si="28"/>
        <v>0.01</v>
      </c>
      <c r="AH111">
        <f t="shared" si="29"/>
        <v>394.96</v>
      </c>
      <c r="AI111">
        <f t="shared" si="30"/>
        <v>3.98</v>
      </c>
      <c r="AJ111" s="8">
        <f t="shared" si="18"/>
        <v>15.840400000000001</v>
      </c>
      <c r="AK111">
        <f t="shared" si="31"/>
        <v>0.01</v>
      </c>
      <c r="AY111">
        <v>398.94000199999999</v>
      </c>
      <c r="AZ111">
        <v>391.71</v>
      </c>
      <c r="BA111">
        <v>395.06</v>
      </c>
      <c r="BB111">
        <v>395.33</v>
      </c>
      <c r="BC111">
        <v>394.96</v>
      </c>
    </row>
    <row r="112" spans="1:55" x14ac:dyDescent="0.3">
      <c r="A112" s="2">
        <v>111</v>
      </c>
      <c r="B112" s="4">
        <v>44383</v>
      </c>
      <c r="C112">
        <v>398.85998499999999</v>
      </c>
      <c r="D112">
        <v>2113100</v>
      </c>
      <c r="M112">
        <f t="shared" si="19"/>
        <v>392.79</v>
      </c>
      <c r="N112">
        <f t="shared" si="20"/>
        <v>6.07</v>
      </c>
      <c r="O112" s="8">
        <f t="shared" si="21"/>
        <v>36.844900000000003</v>
      </c>
      <c r="P112">
        <f t="shared" si="22"/>
        <v>0.02</v>
      </c>
      <c r="T112">
        <f t="shared" si="23"/>
        <v>396.42</v>
      </c>
      <c r="U112">
        <f t="shared" si="24"/>
        <v>2.44</v>
      </c>
      <c r="V112" s="8">
        <f t="shared" si="16"/>
        <v>5.9535999999999998</v>
      </c>
      <c r="W112">
        <f t="shared" si="25"/>
        <v>0.01</v>
      </c>
      <c r="AA112">
        <f t="shared" si="26"/>
        <v>397.32</v>
      </c>
      <c r="AB112">
        <f t="shared" si="27"/>
        <v>1.54</v>
      </c>
      <c r="AC112" s="8">
        <f t="shared" si="17"/>
        <v>2.3715999999999999</v>
      </c>
      <c r="AD112">
        <f t="shared" si="28"/>
        <v>0</v>
      </c>
      <c r="AH112">
        <f t="shared" si="29"/>
        <v>397.95</v>
      </c>
      <c r="AI112">
        <f t="shared" si="30"/>
        <v>0.91</v>
      </c>
      <c r="AJ112" s="8">
        <f t="shared" si="18"/>
        <v>0.82810000000000006</v>
      </c>
      <c r="AK112">
        <f t="shared" si="31"/>
        <v>0</v>
      </c>
      <c r="AY112">
        <v>398.85998499999999</v>
      </c>
      <c r="AZ112">
        <v>392.79</v>
      </c>
      <c r="BA112">
        <v>396.42</v>
      </c>
      <c r="BB112">
        <v>397.32</v>
      </c>
      <c r="BC112">
        <v>397.95</v>
      </c>
    </row>
    <row r="113" spans="1:55" x14ac:dyDescent="0.3">
      <c r="A113" s="2">
        <v>112</v>
      </c>
      <c r="B113" s="4">
        <v>44384</v>
      </c>
      <c r="C113">
        <v>404.67999300000002</v>
      </c>
      <c r="D113">
        <v>2308600</v>
      </c>
      <c r="M113">
        <f t="shared" si="19"/>
        <v>393.7</v>
      </c>
      <c r="N113">
        <f t="shared" si="20"/>
        <v>10.98</v>
      </c>
      <c r="O113" s="8">
        <f t="shared" si="21"/>
        <v>120.56040000000002</v>
      </c>
      <c r="P113">
        <f t="shared" si="22"/>
        <v>0.03</v>
      </c>
      <c r="T113">
        <f t="shared" si="23"/>
        <v>397.27</v>
      </c>
      <c r="U113">
        <f t="shared" si="24"/>
        <v>7.41</v>
      </c>
      <c r="V113" s="8">
        <f t="shared" si="16"/>
        <v>54.908100000000005</v>
      </c>
      <c r="W113">
        <f t="shared" si="25"/>
        <v>0.02</v>
      </c>
      <c r="AA113">
        <f t="shared" si="26"/>
        <v>398.17</v>
      </c>
      <c r="AB113">
        <f t="shared" si="27"/>
        <v>6.51</v>
      </c>
      <c r="AC113" s="8">
        <f t="shared" si="17"/>
        <v>42.380099999999999</v>
      </c>
      <c r="AD113">
        <f t="shared" si="28"/>
        <v>0.02</v>
      </c>
      <c r="AH113">
        <f t="shared" si="29"/>
        <v>398.63</v>
      </c>
      <c r="AI113">
        <f t="shared" si="30"/>
        <v>6.05</v>
      </c>
      <c r="AJ113" s="8">
        <f t="shared" si="18"/>
        <v>36.602499999999999</v>
      </c>
      <c r="AK113">
        <f t="shared" si="31"/>
        <v>0.01</v>
      </c>
      <c r="AY113">
        <v>404.67999300000002</v>
      </c>
      <c r="AZ113">
        <v>393.7</v>
      </c>
      <c r="BA113">
        <v>397.27</v>
      </c>
      <c r="BB113">
        <v>398.17</v>
      </c>
      <c r="BC113">
        <v>398.63</v>
      </c>
    </row>
    <row r="114" spans="1:55" x14ac:dyDescent="0.3">
      <c r="A114" s="2">
        <v>113</v>
      </c>
      <c r="B114" s="4">
        <v>44385</v>
      </c>
      <c r="C114">
        <v>407.14999399999999</v>
      </c>
      <c r="D114">
        <v>2235500</v>
      </c>
      <c r="M114">
        <f t="shared" si="19"/>
        <v>395.35</v>
      </c>
      <c r="N114">
        <f t="shared" si="20"/>
        <v>11.8</v>
      </c>
      <c r="O114" s="8">
        <f t="shared" si="21"/>
        <v>139.24</v>
      </c>
      <c r="P114">
        <f t="shared" si="22"/>
        <v>0.03</v>
      </c>
      <c r="T114">
        <f t="shared" si="23"/>
        <v>399.86</v>
      </c>
      <c r="U114">
        <f t="shared" si="24"/>
        <v>7.29</v>
      </c>
      <c r="V114" s="8">
        <f t="shared" si="16"/>
        <v>53.144100000000002</v>
      </c>
      <c r="W114">
        <f t="shared" si="25"/>
        <v>0.02</v>
      </c>
      <c r="AA114">
        <f t="shared" si="26"/>
        <v>401.75</v>
      </c>
      <c r="AB114">
        <f t="shared" si="27"/>
        <v>5.4</v>
      </c>
      <c r="AC114" s="8">
        <f t="shared" si="17"/>
        <v>29.160000000000004</v>
      </c>
      <c r="AD114">
        <f t="shared" si="28"/>
        <v>0.01</v>
      </c>
      <c r="AH114">
        <f t="shared" si="29"/>
        <v>403.17</v>
      </c>
      <c r="AI114">
        <f t="shared" si="30"/>
        <v>3.98</v>
      </c>
      <c r="AJ114" s="8">
        <f t="shared" si="18"/>
        <v>15.840400000000001</v>
      </c>
      <c r="AK114">
        <f t="shared" si="31"/>
        <v>0.01</v>
      </c>
      <c r="AY114">
        <v>407.14999399999999</v>
      </c>
      <c r="AZ114">
        <v>395.35</v>
      </c>
      <c r="BA114">
        <v>399.86</v>
      </c>
      <c r="BB114">
        <v>401.75</v>
      </c>
      <c r="BC114">
        <v>403.17</v>
      </c>
    </row>
    <row r="115" spans="1:55" x14ac:dyDescent="0.3">
      <c r="A115" s="2">
        <v>114</v>
      </c>
      <c r="B115" s="4">
        <v>44386</v>
      </c>
      <c r="C115">
        <v>412.36999500000002</v>
      </c>
      <c r="D115">
        <v>2304200</v>
      </c>
      <c r="M115">
        <f t="shared" si="19"/>
        <v>397.12</v>
      </c>
      <c r="N115">
        <f t="shared" si="20"/>
        <v>15.25</v>
      </c>
      <c r="O115" s="8">
        <f t="shared" si="21"/>
        <v>232.5625</v>
      </c>
      <c r="P115">
        <f t="shared" si="22"/>
        <v>0.04</v>
      </c>
      <c r="T115">
        <f t="shared" si="23"/>
        <v>402.41</v>
      </c>
      <c r="U115">
        <f t="shared" si="24"/>
        <v>9.9600000000000009</v>
      </c>
      <c r="V115" s="8">
        <f t="shared" si="16"/>
        <v>99.201600000000013</v>
      </c>
      <c r="W115">
        <f t="shared" si="25"/>
        <v>0.02</v>
      </c>
      <c r="AA115">
        <f t="shared" si="26"/>
        <v>404.72</v>
      </c>
      <c r="AB115">
        <f t="shared" si="27"/>
        <v>7.65</v>
      </c>
      <c r="AC115" s="8">
        <f t="shared" si="17"/>
        <v>58.522500000000008</v>
      </c>
      <c r="AD115">
        <f t="shared" si="28"/>
        <v>0.02</v>
      </c>
      <c r="AH115">
        <f t="shared" si="29"/>
        <v>406.15</v>
      </c>
      <c r="AI115">
        <f t="shared" si="30"/>
        <v>6.22</v>
      </c>
      <c r="AJ115" s="8">
        <f t="shared" si="18"/>
        <v>38.688399999999994</v>
      </c>
      <c r="AK115">
        <f t="shared" si="31"/>
        <v>0.02</v>
      </c>
      <c r="AY115">
        <v>412.36999500000002</v>
      </c>
      <c r="AZ115">
        <v>397.12</v>
      </c>
      <c r="BA115">
        <v>402.41</v>
      </c>
      <c r="BB115">
        <v>404.72</v>
      </c>
      <c r="BC115">
        <v>406.15</v>
      </c>
    </row>
    <row r="116" spans="1:55" x14ac:dyDescent="0.3">
      <c r="A116" s="2">
        <v>115</v>
      </c>
      <c r="B116" s="4">
        <v>44389</v>
      </c>
      <c r="C116">
        <v>407.88000499999998</v>
      </c>
      <c r="D116">
        <v>2491300</v>
      </c>
      <c r="M116">
        <f t="shared" si="19"/>
        <v>399.41</v>
      </c>
      <c r="N116">
        <f t="shared" si="20"/>
        <v>8.4700000000000006</v>
      </c>
      <c r="O116" s="8">
        <f t="shared" si="21"/>
        <v>71.740900000000011</v>
      </c>
      <c r="P116">
        <f t="shared" si="22"/>
        <v>0.02</v>
      </c>
      <c r="T116">
        <f t="shared" si="23"/>
        <v>405.9</v>
      </c>
      <c r="U116">
        <f t="shared" si="24"/>
        <v>1.98</v>
      </c>
      <c r="V116" s="8">
        <f t="shared" si="16"/>
        <v>3.9203999999999999</v>
      </c>
      <c r="W116">
        <f t="shared" si="25"/>
        <v>0</v>
      </c>
      <c r="AA116">
        <f t="shared" si="26"/>
        <v>408.93</v>
      </c>
      <c r="AB116">
        <f t="shared" si="27"/>
        <v>1.05</v>
      </c>
      <c r="AC116" s="8">
        <f t="shared" si="17"/>
        <v>1.1025</v>
      </c>
      <c r="AD116">
        <f t="shared" si="28"/>
        <v>0</v>
      </c>
      <c r="AH116">
        <f t="shared" si="29"/>
        <v>410.81</v>
      </c>
      <c r="AI116">
        <f t="shared" si="30"/>
        <v>2.93</v>
      </c>
      <c r="AJ116" s="8">
        <f t="shared" si="18"/>
        <v>8.5849000000000011</v>
      </c>
      <c r="AK116">
        <f t="shared" si="31"/>
        <v>0.01</v>
      </c>
      <c r="AY116">
        <v>407.88000499999998</v>
      </c>
      <c r="AZ116">
        <v>399.41</v>
      </c>
      <c r="BA116">
        <v>405.9</v>
      </c>
      <c r="BB116">
        <v>408.93</v>
      </c>
      <c r="BC116">
        <v>410.81</v>
      </c>
    </row>
    <row r="117" spans="1:55" x14ac:dyDescent="0.3">
      <c r="A117" s="2">
        <v>116</v>
      </c>
      <c r="B117" s="4">
        <v>44390</v>
      </c>
      <c r="C117">
        <v>407.05999800000001</v>
      </c>
      <c r="D117">
        <v>1540300</v>
      </c>
      <c r="M117">
        <f t="shared" si="19"/>
        <v>400.68</v>
      </c>
      <c r="N117">
        <f t="shared" si="20"/>
        <v>6.38</v>
      </c>
      <c r="O117" s="8">
        <f t="shared" si="21"/>
        <v>40.7044</v>
      </c>
      <c r="P117">
        <f t="shared" si="22"/>
        <v>0.02</v>
      </c>
      <c r="T117">
        <f t="shared" si="23"/>
        <v>406.59</v>
      </c>
      <c r="U117">
        <f t="shared" si="24"/>
        <v>0.47</v>
      </c>
      <c r="V117" s="8">
        <f t="shared" si="16"/>
        <v>0.22089999999999999</v>
      </c>
      <c r="W117">
        <f t="shared" si="25"/>
        <v>0</v>
      </c>
      <c r="AA117">
        <f t="shared" si="26"/>
        <v>408.35</v>
      </c>
      <c r="AB117">
        <f t="shared" si="27"/>
        <v>1.29</v>
      </c>
      <c r="AC117" s="8">
        <f t="shared" si="17"/>
        <v>1.6641000000000001</v>
      </c>
      <c r="AD117">
        <f t="shared" si="28"/>
        <v>0</v>
      </c>
      <c r="AH117">
        <f t="shared" si="29"/>
        <v>408.61</v>
      </c>
      <c r="AI117">
        <f t="shared" si="30"/>
        <v>1.55</v>
      </c>
      <c r="AJ117" s="8">
        <f t="shared" si="18"/>
        <v>2.4025000000000003</v>
      </c>
      <c r="AK117">
        <f t="shared" si="31"/>
        <v>0</v>
      </c>
      <c r="AY117">
        <v>407.05999800000001</v>
      </c>
      <c r="AZ117">
        <v>400.68</v>
      </c>
      <c r="BA117">
        <v>406.59</v>
      </c>
      <c r="BB117">
        <v>408.35</v>
      </c>
      <c r="BC117">
        <v>408.61</v>
      </c>
    </row>
    <row r="118" spans="1:55" x14ac:dyDescent="0.3">
      <c r="A118" s="2">
        <v>117</v>
      </c>
      <c r="B118" s="4">
        <v>44391</v>
      </c>
      <c r="C118">
        <v>409.95001200000002</v>
      </c>
      <c r="D118">
        <v>1265800</v>
      </c>
      <c r="M118">
        <f t="shared" si="19"/>
        <v>401.64</v>
      </c>
      <c r="N118">
        <f t="shared" si="20"/>
        <v>8.31</v>
      </c>
      <c r="O118" s="8">
        <f t="shared" si="21"/>
        <v>69.056100000000015</v>
      </c>
      <c r="P118">
        <f t="shared" si="22"/>
        <v>0.02</v>
      </c>
      <c r="T118">
        <f t="shared" si="23"/>
        <v>406.75</v>
      </c>
      <c r="U118">
        <f t="shared" si="24"/>
        <v>3.2</v>
      </c>
      <c r="V118" s="8">
        <f t="shared" si="16"/>
        <v>10.240000000000002</v>
      </c>
      <c r="W118">
        <f t="shared" si="25"/>
        <v>0.01</v>
      </c>
      <c r="AA118">
        <f t="shared" si="26"/>
        <v>407.64</v>
      </c>
      <c r="AB118">
        <f t="shared" si="27"/>
        <v>2.31</v>
      </c>
      <c r="AC118" s="8">
        <f t="shared" si="17"/>
        <v>5.3361000000000001</v>
      </c>
      <c r="AD118">
        <f t="shared" si="28"/>
        <v>0.01</v>
      </c>
      <c r="AH118">
        <f t="shared" si="29"/>
        <v>407.45</v>
      </c>
      <c r="AI118">
        <f t="shared" si="30"/>
        <v>2.5</v>
      </c>
      <c r="AJ118" s="8">
        <f t="shared" si="18"/>
        <v>6.25</v>
      </c>
      <c r="AK118">
        <f t="shared" si="31"/>
        <v>0.01</v>
      </c>
      <c r="AY118">
        <v>409.95001200000002</v>
      </c>
      <c r="AZ118">
        <v>401.64</v>
      </c>
      <c r="BA118">
        <v>406.75</v>
      </c>
      <c r="BB118">
        <v>407.64</v>
      </c>
      <c r="BC118">
        <v>407.45</v>
      </c>
    </row>
    <row r="119" spans="1:55" x14ac:dyDescent="0.3">
      <c r="A119" s="2">
        <v>118</v>
      </c>
      <c r="B119" s="4">
        <v>44392</v>
      </c>
      <c r="C119">
        <v>411.82000699999998</v>
      </c>
      <c r="D119">
        <v>1894100</v>
      </c>
      <c r="M119">
        <f t="shared" si="19"/>
        <v>402.89</v>
      </c>
      <c r="N119">
        <f t="shared" si="20"/>
        <v>8.93</v>
      </c>
      <c r="O119" s="8">
        <f t="shared" si="21"/>
        <v>79.744900000000001</v>
      </c>
      <c r="P119">
        <f t="shared" si="22"/>
        <v>0.02</v>
      </c>
      <c r="T119">
        <f t="shared" si="23"/>
        <v>407.87</v>
      </c>
      <c r="U119">
        <f t="shared" si="24"/>
        <v>3.95</v>
      </c>
      <c r="V119" s="8">
        <f t="shared" si="16"/>
        <v>15.602500000000001</v>
      </c>
      <c r="W119">
        <f t="shared" si="25"/>
        <v>0.01</v>
      </c>
      <c r="AA119">
        <f t="shared" si="26"/>
        <v>408.91</v>
      </c>
      <c r="AB119">
        <f t="shared" si="27"/>
        <v>2.91</v>
      </c>
      <c r="AC119" s="8">
        <f t="shared" si="17"/>
        <v>8.4681000000000015</v>
      </c>
      <c r="AD119">
        <f t="shared" si="28"/>
        <v>0.01</v>
      </c>
      <c r="AH119">
        <f t="shared" si="29"/>
        <v>409.33</v>
      </c>
      <c r="AI119">
        <f t="shared" si="30"/>
        <v>2.4900000000000002</v>
      </c>
      <c r="AJ119" s="8">
        <f t="shared" si="18"/>
        <v>6.2001000000000008</v>
      </c>
      <c r="AK119">
        <f t="shared" si="31"/>
        <v>0.01</v>
      </c>
      <c r="AY119">
        <v>411.82000699999998</v>
      </c>
      <c r="AZ119">
        <v>402.89</v>
      </c>
      <c r="BA119">
        <v>407.87</v>
      </c>
      <c r="BB119">
        <v>408.91</v>
      </c>
      <c r="BC119">
        <v>409.33</v>
      </c>
    </row>
    <row r="120" spans="1:55" x14ac:dyDescent="0.3">
      <c r="A120" s="2">
        <v>119</v>
      </c>
      <c r="B120" s="4">
        <v>44393</v>
      </c>
      <c r="C120">
        <v>410.36999500000002</v>
      </c>
      <c r="D120">
        <v>1413900</v>
      </c>
      <c r="M120">
        <f t="shared" si="19"/>
        <v>404.23</v>
      </c>
      <c r="N120">
        <f t="shared" si="20"/>
        <v>6.14</v>
      </c>
      <c r="O120" s="8">
        <f t="shared" si="21"/>
        <v>37.699599999999997</v>
      </c>
      <c r="P120">
        <f t="shared" si="22"/>
        <v>0.01</v>
      </c>
      <c r="T120">
        <f t="shared" si="23"/>
        <v>409.25</v>
      </c>
      <c r="U120">
        <f t="shared" si="24"/>
        <v>1.1200000000000001</v>
      </c>
      <c r="V120" s="8">
        <f t="shared" si="16"/>
        <v>1.2544000000000002</v>
      </c>
      <c r="W120">
        <f t="shared" si="25"/>
        <v>0</v>
      </c>
      <c r="AA120">
        <f t="shared" si="26"/>
        <v>410.51</v>
      </c>
      <c r="AB120">
        <f t="shared" si="27"/>
        <v>0.14000000000000001</v>
      </c>
      <c r="AC120" s="8">
        <f t="shared" si="17"/>
        <v>1.9600000000000003E-2</v>
      </c>
      <c r="AD120">
        <f t="shared" si="28"/>
        <v>0</v>
      </c>
      <c r="AH120">
        <f t="shared" si="29"/>
        <v>411.2</v>
      </c>
      <c r="AI120">
        <f t="shared" si="30"/>
        <v>0.83</v>
      </c>
      <c r="AJ120" s="8">
        <f t="shared" si="18"/>
        <v>0.68889999999999996</v>
      </c>
      <c r="AK120">
        <f t="shared" si="31"/>
        <v>0</v>
      </c>
      <c r="AY120">
        <v>410.36999500000002</v>
      </c>
      <c r="AZ120">
        <v>404.23</v>
      </c>
      <c r="BA120">
        <v>409.25</v>
      </c>
      <c r="BB120">
        <v>410.51</v>
      </c>
      <c r="BC120">
        <v>411.2</v>
      </c>
    </row>
    <row r="121" spans="1:55" x14ac:dyDescent="0.3">
      <c r="A121" s="2">
        <v>120</v>
      </c>
      <c r="B121" s="4">
        <v>44396</v>
      </c>
      <c r="C121">
        <v>414.14999399999999</v>
      </c>
      <c r="D121">
        <v>2293100</v>
      </c>
      <c r="M121">
        <f t="shared" si="19"/>
        <v>405.15</v>
      </c>
      <c r="N121">
        <f t="shared" si="20"/>
        <v>9</v>
      </c>
      <c r="O121" s="8">
        <f t="shared" si="21"/>
        <v>81</v>
      </c>
      <c r="P121">
        <f t="shared" si="22"/>
        <v>0.02</v>
      </c>
      <c r="T121">
        <f t="shared" si="23"/>
        <v>409.64</v>
      </c>
      <c r="U121">
        <f t="shared" si="24"/>
        <v>4.51</v>
      </c>
      <c r="V121" s="8">
        <f t="shared" si="16"/>
        <v>20.3401</v>
      </c>
      <c r="W121">
        <f t="shared" si="25"/>
        <v>0.01</v>
      </c>
      <c r="AA121">
        <f t="shared" si="26"/>
        <v>410.43</v>
      </c>
      <c r="AB121">
        <f t="shared" si="27"/>
        <v>3.72</v>
      </c>
      <c r="AC121" s="8">
        <f t="shared" si="17"/>
        <v>13.838400000000002</v>
      </c>
      <c r="AD121">
        <f t="shared" si="28"/>
        <v>0.01</v>
      </c>
      <c r="AH121">
        <f t="shared" si="29"/>
        <v>410.58</v>
      </c>
      <c r="AI121">
        <f t="shared" si="30"/>
        <v>3.57</v>
      </c>
      <c r="AJ121" s="8">
        <f t="shared" si="18"/>
        <v>12.744899999999999</v>
      </c>
      <c r="AK121">
        <f t="shared" si="31"/>
        <v>0.01</v>
      </c>
      <c r="AY121">
        <v>414.14999399999999</v>
      </c>
      <c r="AZ121">
        <v>405.15</v>
      </c>
      <c r="BA121">
        <v>409.64</v>
      </c>
      <c r="BB121">
        <v>410.43</v>
      </c>
      <c r="BC121">
        <v>410.58</v>
      </c>
    </row>
    <row r="122" spans="1:55" x14ac:dyDescent="0.3">
      <c r="A122" s="2">
        <v>121</v>
      </c>
      <c r="B122" s="4">
        <v>44397</v>
      </c>
      <c r="C122">
        <v>416.23998999999998</v>
      </c>
      <c r="D122">
        <v>2045400</v>
      </c>
      <c r="M122">
        <f t="shared" si="19"/>
        <v>406.5</v>
      </c>
      <c r="N122">
        <f t="shared" si="20"/>
        <v>9.74</v>
      </c>
      <c r="O122" s="8">
        <f t="shared" si="21"/>
        <v>94.86760000000001</v>
      </c>
      <c r="P122">
        <f t="shared" si="22"/>
        <v>0.02</v>
      </c>
      <c r="T122">
        <f t="shared" si="23"/>
        <v>411.22</v>
      </c>
      <c r="U122">
        <f t="shared" si="24"/>
        <v>5.0199999999999996</v>
      </c>
      <c r="V122" s="8">
        <f t="shared" si="16"/>
        <v>25.200399999999995</v>
      </c>
      <c r="W122">
        <f t="shared" si="25"/>
        <v>0.01</v>
      </c>
      <c r="AA122">
        <f t="shared" si="26"/>
        <v>412.48</v>
      </c>
      <c r="AB122">
        <f t="shared" si="27"/>
        <v>3.76</v>
      </c>
      <c r="AC122" s="8">
        <f t="shared" si="17"/>
        <v>14.137599999999999</v>
      </c>
      <c r="AD122">
        <f t="shared" si="28"/>
        <v>0.01</v>
      </c>
      <c r="AH122">
        <f t="shared" si="29"/>
        <v>413.26</v>
      </c>
      <c r="AI122">
        <f t="shared" si="30"/>
        <v>2.98</v>
      </c>
      <c r="AJ122" s="8">
        <f t="shared" si="18"/>
        <v>8.8803999999999998</v>
      </c>
      <c r="AK122">
        <f t="shared" si="31"/>
        <v>0.01</v>
      </c>
      <c r="AY122">
        <v>416.23998999999998</v>
      </c>
      <c r="AZ122">
        <v>406.5</v>
      </c>
      <c r="BA122">
        <v>411.22</v>
      </c>
      <c r="BB122">
        <v>412.48</v>
      </c>
      <c r="BC122">
        <v>413.26</v>
      </c>
    </row>
    <row r="123" spans="1:55" x14ac:dyDescent="0.3">
      <c r="A123" s="2">
        <v>122</v>
      </c>
      <c r="B123" s="4">
        <v>44398</v>
      </c>
      <c r="C123">
        <v>415.01001000000002</v>
      </c>
      <c r="D123">
        <v>1480000</v>
      </c>
      <c r="M123">
        <f t="shared" si="19"/>
        <v>407.96</v>
      </c>
      <c r="N123">
        <f t="shared" si="20"/>
        <v>7.05</v>
      </c>
      <c r="O123" s="8">
        <f t="shared" si="21"/>
        <v>49.702500000000001</v>
      </c>
      <c r="P123">
        <f t="shared" si="22"/>
        <v>0.02</v>
      </c>
      <c r="T123">
        <f t="shared" si="23"/>
        <v>412.98</v>
      </c>
      <c r="U123">
        <f t="shared" si="24"/>
        <v>2.0299999999999998</v>
      </c>
      <c r="V123" s="8">
        <f t="shared" si="16"/>
        <v>4.1208999999999989</v>
      </c>
      <c r="W123">
        <f t="shared" si="25"/>
        <v>0</v>
      </c>
      <c r="AA123">
        <f t="shared" si="26"/>
        <v>414.55</v>
      </c>
      <c r="AB123">
        <f t="shared" si="27"/>
        <v>0.46</v>
      </c>
      <c r="AC123" s="8">
        <f t="shared" si="17"/>
        <v>0.21160000000000001</v>
      </c>
      <c r="AD123">
        <f t="shared" si="28"/>
        <v>0</v>
      </c>
      <c r="AH123">
        <f t="shared" si="29"/>
        <v>415.49</v>
      </c>
      <c r="AI123">
        <f t="shared" si="30"/>
        <v>0.48</v>
      </c>
      <c r="AJ123" s="8">
        <f t="shared" si="18"/>
        <v>0.23039999999999999</v>
      </c>
      <c r="AK123">
        <f t="shared" si="31"/>
        <v>0</v>
      </c>
      <c r="AY123">
        <v>415.01001000000002</v>
      </c>
      <c r="AZ123">
        <v>407.96</v>
      </c>
      <c r="BA123">
        <v>412.98</v>
      </c>
      <c r="BB123">
        <v>414.55</v>
      </c>
      <c r="BC123">
        <v>415.49</v>
      </c>
    </row>
    <row r="124" spans="1:55" x14ac:dyDescent="0.3">
      <c r="A124" s="2">
        <v>123</v>
      </c>
      <c r="B124" s="4">
        <v>44399</v>
      </c>
      <c r="C124">
        <v>417.540009</v>
      </c>
      <c r="D124">
        <v>1339200</v>
      </c>
      <c r="M124">
        <f t="shared" si="19"/>
        <v>409.02</v>
      </c>
      <c r="N124">
        <f t="shared" si="20"/>
        <v>8.52</v>
      </c>
      <c r="O124" s="8">
        <f t="shared" si="21"/>
        <v>72.590399999999988</v>
      </c>
      <c r="P124">
        <f t="shared" si="22"/>
        <v>0.02</v>
      </c>
      <c r="T124">
        <f t="shared" si="23"/>
        <v>413.69</v>
      </c>
      <c r="U124">
        <f t="shared" si="24"/>
        <v>3.85</v>
      </c>
      <c r="V124" s="8">
        <f t="shared" si="16"/>
        <v>14.822500000000002</v>
      </c>
      <c r="W124">
        <f t="shared" si="25"/>
        <v>0.01</v>
      </c>
      <c r="AA124">
        <f t="shared" si="26"/>
        <v>414.8</v>
      </c>
      <c r="AB124">
        <f t="shared" si="27"/>
        <v>2.74</v>
      </c>
      <c r="AC124" s="8">
        <f t="shared" si="17"/>
        <v>7.5076000000000009</v>
      </c>
      <c r="AD124">
        <f t="shared" si="28"/>
        <v>0.01</v>
      </c>
      <c r="AH124">
        <f t="shared" si="29"/>
        <v>415.13</v>
      </c>
      <c r="AI124">
        <f t="shared" si="30"/>
        <v>2.41</v>
      </c>
      <c r="AJ124" s="8">
        <f t="shared" si="18"/>
        <v>5.8081000000000005</v>
      </c>
      <c r="AK124">
        <f t="shared" si="31"/>
        <v>0.01</v>
      </c>
      <c r="AY124">
        <v>417.540009</v>
      </c>
      <c r="AZ124">
        <v>409.02</v>
      </c>
      <c r="BA124">
        <v>413.69</v>
      </c>
      <c r="BB124">
        <v>414.8</v>
      </c>
      <c r="BC124">
        <v>415.13</v>
      </c>
    </row>
    <row r="125" spans="1:55" x14ac:dyDescent="0.3">
      <c r="A125" s="2">
        <v>124</v>
      </c>
      <c r="B125" s="4">
        <v>44400</v>
      </c>
      <c r="C125">
        <v>423.42999300000002</v>
      </c>
      <c r="D125">
        <v>1344500</v>
      </c>
      <c r="M125">
        <f t="shared" si="19"/>
        <v>410.3</v>
      </c>
      <c r="N125">
        <f t="shared" si="20"/>
        <v>13.13</v>
      </c>
      <c r="O125" s="8">
        <f t="shared" si="21"/>
        <v>172.39690000000002</v>
      </c>
      <c r="P125">
        <f t="shared" si="22"/>
        <v>0.03</v>
      </c>
      <c r="T125">
        <f t="shared" si="23"/>
        <v>415.04</v>
      </c>
      <c r="U125">
        <f t="shared" si="24"/>
        <v>8.39</v>
      </c>
      <c r="V125" s="8">
        <f t="shared" si="16"/>
        <v>70.392100000000013</v>
      </c>
      <c r="W125">
        <f t="shared" si="25"/>
        <v>0.02</v>
      </c>
      <c r="AA125">
        <f t="shared" si="26"/>
        <v>416.31</v>
      </c>
      <c r="AB125">
        <f t="shared" si="27"/>
        <v>7.12</v>
      </c>
      <c r="AC125" s="8">
        <f t="shared" si="17"/>
        <v>50.694400000000002</v>
      </c>
      <c r="AD125">
        <f t="shared" si="28"/>
        <v>0.02</v>
      </c>
      <c r="AH125">
        <f t="shared" si="29"/>
        <v>416.94</v>
      </c>
      <c r="AI125">
        <f t="shared" si="30"/>
        <v>6.49</v>
      </c>
      <c r="AJ125" s="8">
        <f t="shared" si="18"/>
        <v>42.120100000000001</v>
      </c>
      <c r="AK125">
        <f t="shared" si="31"/>
        <v>0.02</v>
      </c>
      <c r="AY125">
        <v>423.42999300000002</v>
      </c>
      <c r="AZ125">
        <v>410.3</v>
      </c>
      <c r="BA125">
        <v>415.04</v>
      </c>
      <c r="BB125">
        <v>416.31</v>
      </c>
      <c r="BC125">
        <v>416.94</v>
      </c>
    </row>
    <row r="126" spans="1:55" x14ac:dyDescent="0.3">
      <c r="A126" s="2">
        <v>125</v>
      </c>
      <c r="B126" s="4">
        <v>44403</v>
      </c>
      <c r="C126">
        <v>423.23001099999999</v>
      </c>
      <c r="D126">
        <v>1220000</v>
      </c>
      <c r="M126">
        <f t="shared" si="19"/>
        <v>412.27</v>
      </c>
      <c r="N126">
        <f t="shared" si="20"/>
        <v>10.96</v>
      </c>
      <c r="O126" s="8">
        <f t="shared" si="21"/>
        <v>120.12160000000002</v>
      </c>
      <c r="P126">
        <f t="shared" si="22"/>
        <v>0.03</v>
      </c>
      <c r="T126">
        <f t="shared" si="23"/>
        <v>417.98</v>
      </c>
      <c r="U126">
        <f t="shared" si="24"/>
        <v>5.25</v>
      </c>
      <c r="V126" s="8">
        <f t="shared" si="16"/>
        <v>27.5625</v>
      </c>
      <c r="W126">
        <f t="shared" si="25"/>
        <v>0.01</v>
      </c>
      <c r="AA126">
        <f t="shared" si="26"/>
        <v>420.23</v>
      </c>
      <c r="AB126">
        <f t="shared" si="27"/>
        <v>3</v>
      </c>
      <c r="AC126" s="8">
        <f t="shared" si="17"/>
        <v>9</v>
      </c>
      <c r="AD126">
        <f t="shared" si="28"/>
        <v>0.01</v>
      </c>
      <c r="AH126">
        <f t="shared" si="29"/>
        <v>421.81</v>
      </c>
      <c r="AI126">
        <f t="shared" si="30"/>
        <v>1.42</v>
      </c>
      <c r="AJ126" s="8">
        <f t="shared" si="18"/>
        <v>2.0164</v>
      </c>
      <c r="AK126">
        <f t="shared" si="31"/>
        <v>0</v>
      </c>
      <c r="AY126">
        <v>423.23001099999999</v>
      </c>
      <c r="AZ126">
        <v>412.27</v>
      </c>
      <c r="BA126">
        <v>417.98</v>
      </c>
      <c r="BB126">
        <v>420.23</v>
      </c>
      <c r="BC126">
        <v>421.81</v>
      </c>
    </row>
    <row r="127" spans="1:55" x14ac:dyDescent="0.3">
      <c r="A127" s="2">
        <v>126</v>
      </c>
      <c r="B127" s="4">
        <v>44404</v>
      </c>
      <c r="C127">
        <v>424.33999599999999</v>
      </c>
      <c r="D127">
        <v>1666500</v>
      </c>
      <c r="M127">
        <f t="shared" si="19"/>
        <v>413.91</v>
      </c>
      <c r="N127">
        <f t="shared" si="20"/>
        <v>10.43</v>
      </c>
      <c r="O127" s="8">
        <f t="shared" si="21"/>
        <v>108.78489999999999</v>
      </c>
      <c r="P127">
        <f t="shared" si="22"/>
        <v>0.02</v>
      </c>
      <c r="T127">
        <f t="shared" si="23"/>
        <v>419.82</v>
      </c>
      <c r="U127">
        <f t="shared" si="24"/>
        <v>4.5199999999999996</v>
      </c>
      <c r="V127" s="8">
        <f t="shared" si="16"/>
        <v>20.430399999999995</v>
      </c>
      <c r="W127">
        <f t="shared" si="25"/>
        <v>0.01</v>
      </c>
      <c r="AA127">
        <f t="shared" si="26"/>
        <v>421.88</v>
      </c>
      <c r="AB127">
        <f t="shared" si="27"/>
        <v>2.46</v>
      </c>
      <c r="AC127" s="8">
        <f t="shared" si="17"/>
        <v>6.0515999999999996</v>
      </c>
      <c r="AD127">
        <f t="shared" si="28"/>
        <v>0.01</v>
      </c>
      <c r="AH127">
        <f t="shared" si="29"/>
        <v>422.88</v>
      </c>
      <c r="AI127">
        <f t="shared" si="30"/>
        <v>1.46</v>
      </c>
      <c r="AJ127" s="8">
        <f t="shared" si="18"/>
        <v>2.1315999999999997</v>
      </c>
      <c r="AK127">
        <f t="shared" si="31"/>
        <v>0</v>
      </c>
      <c r="AY127">
        <v>424.33999599999999</v>
      </c>
      <c r="AZ127">
        <v>413.91</v>
      </c>
      <c r="BA127">
        <v>419.82</v>
      </c>
      <c r="BB127">
        <v>421.88</v>
      </c>
      <c r="BC127">
        <v>422.88</v>
      </c>
    </row>
    <row r="128" spans="1:55" x14ac:dyDescent="0.3">
      <c r="A128" s="2">
        <v>127</v>
      </c>
      <c r="B128" s="4">
        <v>44405</v>
      </c>
      <c r="C128">
        <v>422.22000100000002</v>
      </c>
      <c r="D128">
        <v>1362700</v>
      </c>
      <c r="M128">
        <f t="shared" si="19"/>
        <v>415.47</v>
      </c>
      <c r="N128">
        <f t="shared" si="20"/>
        <v>6.75</v>
      </c>
      <c r="O128" s="8">
        <f t="shared" si="21"/>
        <v>45.5625</v>
      </c>
      <c r="P128">
        <f t="shared" si="22"/>
        <v>0.02</v>
      </c>
      <c r="T128">
        <f t="shared" si="23"/>
        <v>421.4</v>
      </c>
      <c r="U128">
        <f t="shared" si="24"/>
        <v>0.82</v>
      </c>
      <c r="V128" s="8">
        <f t="shared" si="16"/>
        <v>0.67239999999999989</v>
      </c>
      <c r="W128">
        <f t="shared" si="25"/>
        <v>0</v>
      </c>
      <c r="AA128">
        <f t="shared" si="26"/>
        <v>423.23</v>
      </c>
      <c r="AB128">
        <f t="shared" si="27"/>
        <v>1.01</v>
      </c>
      <c r="AC128" s="8">
        <f t="shared" si="17"/>
        <v>1.0201</v>
      </c>
      <c r="AD128">
        <f t="shared" si="28"/>
        <v>0</v>
      </c>
      <c r="AH128">
        <f t="shared" si="29"/>
        <v>423.97</v>
      </c>
      <c r="AI128">
        <f t="shared" si="30"/>
        <v>1.75</v>
      </c>
      <c r="AJ128" s="8">
        <f t="shared" si="18"/>
        <v>3.0625</v>
      </c>
      <c r="AK128">
        <f t="shared" si="31"/>
        <v>0</v>
      </c>
      <c r="AY128">
        <v>422.22000100000002</v>
      </c>
      <c r="AZ128">
        <v>415.47</v>
      </c>
      <c r="BA128">
        <v>421.4</v>
      </c>
      <c r="BB128">
        <v>423.23</v>
      </c>
      <c r="BC128">
        <v>423.97</v>
      </c>
    </row>
    <row r="129" spans="1:55" x14ac:dyDescent="0.3">
      <c r="A129" s="2">
        <v>128</v>
      </c>
      <c r="B129" s="4">
        <v>44406</v>
      </c>
      <c r="C129">
        <v>425.27999899999998</v>
      </c>
      <c r="D129">
        <v>1434200</v>
      </c>
      <c r="M129">
        <f t="shared" si="19"/>
        <v>416.48</v>
      </c>
      <c r="N129">
        <f t="shared" si="20"/>
        <v>8.8000000000000007</v>
      </c>
      <c r="O129" s="8">
        <f t="shared" si="21"/>
        <v>77.440000000000012</v>
      </c>
      <c r="P129">
        <f t="shared" si="22"/>
        <v>0.02</v>
      </c>
      <c r="T129">
        <f t="shared" si="23"/>
        <v>421.69</v>
      </c>
      <c r="U129">
        <f t="shared" si="24"/>
        <v>3.59</v>
      </c>
      <c r="V129" s="8">
        <f t="shared" si="16"/>
        <v>12.8881</v>
      </c>
      <c r="W129">
        <f t="shared" si="25"/>
        <v>0.01</v>
      </c>
      <c r="AA129">
        <f t="shared" si="26"/>
        <v>422.67</v>
      </c>
      <c r="AB129">
        <f t="shared" si="27"/>
        <v>2.61</v>
      </c>
      <c r="AC129" s="8">
        <f t="shared" si="17"/>
        <v>6.8120999999999992</v>
      </c>
      <c r="AD129">
        <f t="shared" si="28"/>
        <v>0.01</v>
      </c>
      <c r="AH129">
        <f t="shared" si="29"/>
        <v>422.66</v>
      </c>
      <c r="AI129">
        <f t="shared" si="30"/>
        <v>2.62</v>
      </c>
      <c r="AJ129" s="8">
        <f t="shared" si="18"/>
        <v>6.8644000000000007</v>
      </c>
      <c r="AK129">
        <f t="shared" si="31"/>
        <v>0.01</v>
      </c>
      <c r="AY129">
        <v>425.27999899999998</v>
      </c>
      <c r="AZ129">
        <v>416.48</v>
      </c>
      <c r="BA129">
        <v>421.69</v>
      </c>
      <c r="BB129">
        <v>422.67</v>
      </c>
      <c r="BC129">
        <v>422.66</v>
      </c>
    </row>
    <row r="130" spans="1:55" x14ac:dyDescent="0.3">
      <c r="A130" s="2">
        <v>129</v>
      </c>
      <c r="B130" s="4">
        <v>44407</v>
      </c>
      <c r="C130">
        <v>429.72000100000002</v>
      </c>
      <c r="D130">
        <v>2283900</v>
      </c>
      <c r="M130">
        <f t="shared" si="19"/>
        <v>417.8</v>
      </c>
      <c r="N130">
        <f t="shared" si="20"/>
        <v>11.92</v>
      </c>
      <c r="O130" s="8">
        <f t="shared" si="21"/>
        <v>142.0864</v>
      </c>
      <c r="P130">
        <f t="shared" si="22"/>
        <v>0.03</v>
      </c>
      <c r="T130">
        <f t="shared" si="23"/>
        <v>422.95</v>
      </c>
      <c r="U130">
        <f t="shared" si="24"/>
        <v>6.77</v>
      </c>
      <c r="V130" s="8">
        <f t="shared" si="16"/>
        <v>45.832899999999995</v>
      </c>
      <c r="W130">
        <f t="shared" si="25"/>
        <v>0.02</v>
      </c>
      <c r="AA130">
        <f t="shared" si="26"/>
        <v>424.11</v>
      </c>
      <c r="AB130">
        <f t="shared" si="27"/>
        <v>5.61</v>
      </c>
      <c r="AC130" s="8">
        <f t="shared" si="17"/>
        <v>31.472100000000005</v>
      </c>
      <c r="AD130">
        <f t="shared" si="28"/>
        <v>0.01</v>
      </c>
      <c r="AH130">
        <f t="shared" si="29"/>
        <v>424.62</v>
      </c>
      <c r="AI130">
        <f t="shared" si="30"/>
        <v>5.0999999999999996</v>
      </c>
      <c r="AJ130" s="8">
        <f t="shared" si="18"/>
        <v>26.009999999999998</v>
      </c>
      <c r="AK130">
        <f t="shared" si="31"/>
        <v>0.01</v>
      </c>
      <c r="AY130">
        <v>429.72000100000002</v>
      </c>
      <c r="AZ130">
        <v>417.8</v>
      </c>
      <c r="BA130">
        <v>422.95</v>
      </c>
      <c r="BB130">
        <v>424.11</v>
      </c>
      <c r="BC130">
        <v>424.62</v>
      </c>
    </row>
    <row r="131" spans="1:55" x14ac:dyDescent="0.3">
      <c r="A131" s="2">
        <v>130</v>
      </c>
      <c r="B131" s="4">
        <v>44410</v>
      </c>
      <c r="C131">
        <v>428.92001299999998</v>
      </c>
      <c r="D131">
        <v>1366900</v>
      </c>
      <c r="M131">
        <f t="shared" si="19"/>
        <v>419.59</v>
      </c>
      <c r="N131">
        <f t="shared" si="20"/>
        <v>9.33</v>
      </c>
      <c r="O131" s="8">
        <f t="shared" si="21"/>
        <v>87.048900000000003</v>
      </c>
      <c r="P131">
        <f t="shared" si="22"/>
        <v>0.02</v>
      </c>
      <c r="T131">
        <f t="shared" si="23"/>
        <v>425.32</v>
      </c>
      <c r="U131">
        <f t="shared" si="24"/>
        <v>3.6</v>
      </c>
      <c r="V131" s="8">
        <f t="shared" ref="V131:V194" si="32">U131^2</f>
        <v>12.96</v>
      </c>
      <c r="W131">
        <f t="shared" si="25"/>
        <v>0.01</v>
      </c>
      <c r="AA131">
        <f t="shared" si="26"/>
        <v>427.2</v>
      </c>
      <c r="AB131">
        <f t="shared" si="27"/>
        <v>1.72</v>
      </c>
      <c r="AC131" s="8">
        <f t="shared" ref="AC131:AC194" si="33">AB131^2</f>
        <v>2.9583999999999997</v>
      </c>
      <c r="AD131">
        <f t="shared" si="28"/>
        <v>0</v>
      </c>
      <c r="AH131">
        <f t="shared" si="29"/>
        <v>428.45</v>
      </c>
      <c r="AI131">
        <f t="shared" si="30"/>
        <v>0.47</v>
      </c>
      <c r="AJ131" s="8">
        <f t="shared" ref="AJ131:AJ194" si="34">AI131^2</f>
        <v>0.22089999999999999</v>
      </c>
      <c r="AK131">
        <f t="shared" si="31"/>
        <v>0</v>
      </c>
      <c r="AY131">
        <v>428.92001299999998</v>
      </c>
      <c r="AZ131">
        <v>419.59</v>
      </c>
      <c r="BA131">
        <v>425.32</v>
      </c>
      <c r="BB131">
        <v>427.2</v>
      </c>
      <c r="BC131">
        <v>428.45</v>
      </c>
    </row>
    <row r="132" spans="1:55" x14ac:dyDescent="0.3">
      <c r="A132" s="2">
        <v>131</v>
      </c>
      <c r="B132" s="4">
        <v>44411</v>
      </c>
      <c r="C132">
        <v>435.07000699999998</v>
      </c>
      <c r="D132">
        <v>1448100</v>
      </c>
      <c r="M132">
        <f t="shared" ref="M132:M195" si="35">ROUND($L$2*C131+(1-$L$2)*M131,2)</f>
        <v>420.99</v>
      </c>
      <c r="N132">
        <f t="shared" ref="N132:N195" si="36">ROUND(ABS(C132-M132),2)</f>
        <v>14.08</v>
      </c>
      <c r="O132" s="8">
        <f t="shared" ref="O132:O195" si="37">N132^2</f>
        <v>198.24639999999999</v>
      </c>
      <c r="P132">
        <f t="shared" ref="P132:P195" si="38">ROUND(N132/C132,2)</f>
        <v>0.03</v>
      </c>
      <c r="T132">
        <f t="shared" ref="T132:T195" si="39">ROUND($S$2*C131+(1-$S$2)*T131,2)</f>
        <v>426.58</v>
      </c>
      <c r="U132">
        <f t="shared" ref="U132:U195" si="40">ROUND(ABS(C132-T132),2)</f>
        <v>8.49</v>
      </c>
      <c r="V132" s="8">
        <f t="shared" si="32"/>
        <v>72.080100000000002</v>
      </c>
      <c r="W132">
        <f t="shared" ref="W132:W195" si="41">ROUND(U132/C132,2)</f>
        <v>0.02</v>
      </c>
      <c r="AA132">
        <f t="shared" ref="AA132:AA195" si="42">ROUND($Z$2*C131+(1-$Z$2)*AA131,2)</f>
        <v>428.15</v>
      </c>
      <c r="AB132">
        <f t="shared" ref="AB132:AB195" si="43">ROUND(ABS(C132-AA132),2)</f>
        <v>6.92</v>
      </c>
      <c r="AC132" s="8">
        <f t="shared" si="33"/>
        <v>47.886400000000002</v>
      </c>
      <c r="AD132">
        <f t="shared" ref="AD132:AD195" si="44">ROUND(AB132/C132,2)</f>
        <v>0.02</v>
      </c>
      <c r="AH132">
        <f t="shared" ref="AH132:AH195" si="45">ROUND($AG$2*C131+(1-$AG$2)*AH131,2)</f>
        <v>428.8</v>
      </c>
      <c r="AI132">
        <f t="shared" ref="AI132:AI195" si="46">ROUND(ABS(C132-AH132),2)</f>
        <v>6.27</v>
      </c>
      <c r="AJ132" s="8">
        <f t="shared" si="34"/>
        <v>39.312899999999992</v>
      </c>
      <c r="AK132">
        <f t="shared" ref="AK132:AK195" si="47">ROUND(AI132/C132,2)</f>
        <v>0.01</v>
      </c>
      <c r="AY132">
        <v>435.07000699999998</v>
      </c>
      <c r="AZ132">
        <v>420.99</v>
      </c>
      <c r="BA132">
        <v>426.58</v>
      </c>
      <c r="BB132">
        <v>428.15</v>
      </c>
      <c r="BC132">
        <v>428.8</v>
      </c>
    </row>
    <row r="133" spans="1:55" x14ac:dyDescent="0.3">
      <c r="A133" s="2">
        <v>132</v>
      </c>
      <c r="B133" s="4">
        <v>44412</v>
      </c>
      <c r="C133">
        <v>435.040009</v>
      </c>
      <c r="D133">
        <v>1280500</v>
      </c>
      <c r="M133">
        <f t="shared" si="35"/>
        <v>423.1</v>
      </c>
      <c r="N133">
        <f t="shared" si="36"/>
        <v>11.94</v>
      </c>
      <c r="O133" s="8">
        <f t="shared" si="37"/>
        <v>142.56359999999998</v>
      </c>
      <c r="P133">
        <f t="shared" si="38"/>
        <v>0.03</v>
      </c>
      <c r="T133">
        <f t="shared" si="39"/>
        <v>429.55</v>
      </c>
      <c r="U133">
        <f t="shared" si="40"/>
        <v>5.49</v>
      </c>
      <c r="V133" s="8">
        <f t="shared" si="32"/>
        <v>30.140100000000004</v>
      </c>
      <c r="W133">
        <f t="shared" si="41"/>
        <v>0.01</v>
      </c>
      <c r="AA133">
        <f t="shared" si="42"/>
        <v>431.96</v>
      </c>
      <c r="AB133">
        <f t="shared" si="43"/>
        <v>3.08</v>
      </c>
      <c r="AC133" s="8">
        <f t="shared" si="33"/>
        <v>9.4863999999999997</v>
      </c>
      <c r="AD133">
        <f t="shared" si="44"/>
        <v>0.01</v>
      </c>
      <c r="AH133">
        <f t="shared" si="45"/>
        <v>433.5</v>
      </c>
      <c r="AI133">
        <f t="shared" si="46"/>
        <v>1.54</v>
      </c>
      <c r="AJ133" s="8">
        <f t="shared" si="34"/>
        <v>2.3715999999999999</v>
      </c>
      <c r="AK133">
        <f t="shared" si="47"/>
        <v>0</v>
      </c>
      <c r="AY133">
        <v>435.040009</v>
      </c>
      <c r="AZ133">
        <v>423.1</v>
      </c>
      <c r="BA133">
        <v>429.55</v>
      </c>
      <c r="BB133">
        <v>431.96</v>
      </c>
      <c r="BC133">
        <v>433.5</v>
      </c>
    </row>
    <row r="134" spans="1:55" x14ac:dyDescent="0.3">
      <c r="A134" s="2">
        <v>133</v>
      </c>
      <c r="B134" s="4">
        <v>44413</v>
      </c>
      <c r="C134">
        <v>443.19000199999999</v>
      </c>
      <c r="D134">
        <v>1742600</v>
      </c>
      <c r="M134">
        <f t="shared" si="35"/>
        <v>424.89</v>
      </c>
      <c r="N134">
        <f t="shared" si="36"/>
        <v>18.3</v>
      </c>
      <c r="O134" s="8">
        <f t="shared" si="37"/>
        <v>334.89000000000004</v>
      </c>
      <c r="P134">
        <f t="shared" si="38"/>
        <v>0.04</v>
      </c>
      <c r="T134">
        <f t="shared" si="39"/>
        <v>431.47</v>
      </c>
      <c r="U134">
        <f t="shared" si="40"/>
        <v>11.72</v>
      </c>
      <c r="V134" s="8">
        <f t="shared" si="32"/>
        <v>137.35840000000002</v>
      </c>
      <c r="W134">
        <f t="shared" si="41"/>
        <v>0.03</v>
      </c>
      <c r="AA134">
        <f t="shared" si="42"/>
        <v>433.65</v>
      </c>
      <c r="AB134">
        <f t="shared" si="43"/>
        <v>9.5399999999999991</v>
      </c>
      <c r="AC134" s="8">
        <f t="shared" si="33"/>
        <v>91.011599999999987</v>
      </c>
      <c r="AD134">
        <f t="shared" si="44"/>
        <v>0.02</v>
      </c>
      <c r="AH134">
        <f t="shared" si="45"/>
        <v>434.66</v>
      </c>
      <c r="AI134">
        <f t="shared" si="46"/>
        <v>8.5299999999999994</v>
      </c>
      <c r="AJ134" s="8">
        <f t="shared" si="34"/>
        <v>72.760899999999992</v>
      </c>
      <c r="AK134">
        <f t="shared" si="47"/>
        <v>0.02</v>
      </c>
      <c r="AY134">
        <v>443.19000199999999</v>
      </c>
      <c r="AZ134">
        <v>424.89</v>
      </c>
      <c r="BA134">
        <v>431.47</v>
      </c>
      <c r="BB134">
        <v>433.65</v>
      </c>
      <c r="BC134">
        <v>434.66</v>
      </c>
    </row>
    <row r="135" spans="1:55" x14ac:dyDescent="0.3">
      <c r="A135" s="2">
        <v>134</v>
      </c>
      <c r="B135" s="4">
        <v>44414</v>
      </c>
      <c r="C135">
        <v>439.63000499999998</v>
      </c>
      <c r="D135">
        <v>1789200</v>
      </c>
      <c r="M135">
        <f t="shared" si="35"/>
        <v>427.64</v>
      </c>
      <c r="N135">
        <f t="shared" si="36"/>
        <v>11.99</v>
      </c>
      <c r="O135" s="8">
        <f t="shared" si="37"/>
        <v>143.76009999999999</v>
      </c>
      <c r="P135">
        <f t="shared" si="38"/>
        <v>0.03</v>
      </c>
      <c r="T135">
        <f t="shared" si="39"/>
        <v>435.57</v>
      </c>
      <c r="U135">
        <f t="shared" si="40"/>
        <v>4.0599999999999996</v>
      </c>
      <c r="V135" s="8">
        <f t="shared" si="32"/>
        <v>16.483599999999996</v>
      </c>
      <c r="W135">
        <f t="shared" si="41"/>
        <v>0.01</v>
      </c>
      <c r="AA135">
        <f t="shared" si="42"/>
        <v>438.9</v>
      </c>
      <c r="AB135">
        <f t="shared" si="43"/>
        <v>0.73</v>
      </c>
      <c r="AC135" s="8">
        <f t="shared" si="33"/>
        <v>0.53289999999999993</v>
      </c>
      <c r="AD135">
        <f t="shared" si="44"/>
        <v>0</v>
      </c>
      <c r="AH135">
        <f t="shared" si="45"/>
        <v>441.06</v>
      </c>
      <c r="AI135">
        <f t="shared" si="46"/>
        <v>1.43</v>
      </c>
      <c r="AJ135" s="8">
        <f t="shared" si="34"/>
        <v>2.0448999999999997</v>
      </c>
      <c r="AK135">
        <f t="shared" si="47"/>
        <v>0</v>
      </c>
      <c r="AY135">
        <v>439.63000499999998</v>
      </c>
      <c r="AZ135">
        <v>427.64</v>
      </c>
      <c r="BA135">
        <v>435.57</v>
      </c>
      <c r="BB135">
        <v>438.9</v>
      </c>
      <c r="BC135">
        <v>441.06</v>
      </c>
    </row>
    <row r="136" spans="1:55" x14ac:dyDescent="0.3">
      <c r="A136" s="2">
        <v>135</v>
      </c>
      <c r="B136" s="4">
        <v>44417</v>
      </c>
      <c r="C136">
        <v>440.47000100000002</v>
      </c>
      <c r="D136">
        <v>1472500</v>
      </c>
      <c r="M136">
        <f t="shared" si="35"/>
        <v>429.44</v>
      </c>
      <c r="N136">
        <f t="shared" si="36"/>
        <v>11.03</v>
      </c>
      <c r="O136" s="8">
        <f t="shared" si="37"/>
        <v>121.66089999999998</v>
      </c>
      <c r="P136">
        <f t="shared" si="38"/>
        <v>0.03</v>
      </c>
      <c r="T136">
        <f t="shared" si="39"/>
        <v>436.99</v>
      </c>
      <c r="U136">
        <f t="shared" si="40"/>
        <v>3.48</v>
      </c>
      <c r="V136" s="8">
        <f t="shared" si="32"/>
        <v>12.1104</v>
      </c>
      <c r="W136">
        <f t="shared" si="41"/>
        <v>0.01</v>
      </c>
      <c r="AA136">
        <f t="shared" si="42"/>
        <v>439.3</v>
      </c>
      <c r="AB136">
        <f t="shared" si="43"/>
        <v>1.17</v>
      </c>
      <c r="AC136" s="8">
        <f t="shared" si="33"/>
        <v>1.3688999999999998</v>
      </c>
      <c r="AD136">
        <f t="shared" si="44"/>
        <v>0</v>
      </c>
      <c r="AH136">
        <f t="shared" si="45"/>
        <v>439.99</v>
      </c>
      <c r="AI136">
        <f t="shared" si="46"/>
        <v>0.48</v>
      </c>
      <c r="AJ136" s="8">
        <f t="shared" si="34"/>
        <v>0.23039999999999999</v>
      </c>
      <c r="AK136">
        <f t="shared" si="47"/>
        <v>0</v>
      </c>
      <c r="AY136">
        <v>440.47000100000002</v>
      </c>
      <c r="AZ136">
        <v>429.44</v>
      </c>
      <c r="BA136">
        <v>436.99</v>
      </c>
      <c r="BB136">
        <v>439.3</v>
      </c>
      <c r="BC136">
        <v>439.99</v>
      </c>
    </row>
    <row r="137" spans="1:55" x14ac:dyDescent="0.3">
      <c r="A137" s="2">
        <v>136</v>
      </c>
      <c r="B137" s="4">
        <v>44418</v>
      </c>
      <c r="C137">
        <v>443.02999899999998</v>
      </c>
      <c r="D137">
        <v>1893700</v>
      </c>
      <c r="M137">
        <f t="shared" si="35"/>
        <v>431.09</v>
      </c>
      <c r="N137">
        <f t="shared" si="36"/>
        <v>11.94</v>
      </c>
      <c r="O137" s="8">
        <f t="shared" si="37"/>
        <v>142.56359999999998</v>
      </c>
      <c r="P137">
        <f t="shared" si="38"/>
        <v>0.03</v>
      </c>
      <c r="T137">
        <f t="shared" si="39"/>
        <v>438.21</v>
      </c>
      <c r="U137">
        <f t="shared" si="40"/>
        <v>4.82</v>
      </c>
      <c r="V137" s="8">
        <f t="shared" si="32"/>
        <v>23.232400000000002</v>
      </c>
      <c r="W137">
        <f t="shared" si="41"/>
        <v>0.01</v>
      </c>
      <c r="AA137">
        <f t="shared" si="42"/>
        <v>439.94</v>
      </c>
      <c r="AB137">
        <f t="shared" si="43"/>
        <v>3.09</v>
      </c>
      <c r="AC137" s="8">
        <f t="shared" si="33"/>
        <v>9.5480999999999998</v>
      </c>
      <c r="AD137">
        <f t="shared" si="44"/>
        <v>0.01</v>
      </c>
      <c r="AH137">
        <f t="shared" si="45"/>
        <v>440.35</v>
      </c>
      <c r="AI137">
        <f t="shared" si="46"/>
        <v>2.68</v>
      </c>
      <c r="AJ137" s="8">
        <f t="shared" si="34"/>
        <v>7.1824000000000012</v>
      </c>
      <c r="AK137">
        <f t="shared" si="47"/>
        <v>0.01</v>
      </c>
      <c r="AY137">
        <v>443.02999899999998</v>
      </c>
      <c r="AZ137">
        <v>431.09</v>
      </c>
      <c r="BA137">
        <v>438.21</v>
      </c>
      <c r="BB137">
        <v>439.94</v>
      </c>
      <c r="BC137">
        <v>440.35</v>
      </c>
    </row>
    <row r="138" spans="1:55" x14ac:dyDescent="0.3">
      <c r="A138" s="2">
        <v>137</v>
      </c>
      <c r="B138" s="4">
        <v>44419</v>
      </c>
      <c r="C138">
        <v>444.29998799999998</v>
      </c>
      <c r="D138">
        <v>2267500</v>
      </c>
      <c r="M138">
        <f t="shared" si="35"/>
        <v>432.88</v>
      </c>
      <c r="N138">
        <f t="shared" si="36"/>
        <v>11.42</v>
      </c>
      <c r="O138" s="8">
        <f t="shared" si="37"/>
        <v>130.41640000000001</v>
      </c>
      <c r="P138">
        <f t="shared" si="38"/>
        <v>0.03</v>
      </c>
      <c r="T138">
        <f t="shared" si="39"/>
        <v>439.9</v>
      </c>
      <c r="U138">
        <f t="shared" si="40"/>
        <v>4.4000000000000004</v>
      </c>
      <c r="V138" s="8">
        <f t="shared" si="32"/>
        <v>19.360000000000003</v>
      </c>
      <c r="W138">
        <f t="shared" si="41"/>
        <v>0.01</v>
      </c>
      <c r="AA138">
        <f t="shared" si="42"/>
        <v>441.64</v>
      </c>
      <c r="AB138">
        <f t="shared" si="43"/>
        <v>2.66</v>
      </c>
      <c r="AC138" s="8">
        <f t="shared" si="33"/>
        <v>7.0756000000000006</v>
      </c>
      <c r="AD138">
        <f t="shared" si="44"/>
        <v>0.01</v>
      </c>
      <c r="AH138">
        <f t="shared" si="45"/>
        <v>442.36</v>
      </c>
      <c r="AI138">
        <f t="shared" si="46"/>
        <v>1.94</v>
      </c>
      <c r="AJ138" s="8">
        <f t="shared" si="34"/>
        <v>3.7635999999999998</v>
      </c>
      <c r="AK138">
        <f t="shared" si="47"/>
        <v>0</v>
      </c>
      <c r="AY138">
        <v>444.29998799999998</v>
      </c>
      <c r="AZ138">
        <v>432.88</v>
      </c>
      <c r="BA138">
        <v>439.9</v>
      </c>
      <c r="BB138">
        <v>441.64</v>
      </c>
      <c r="BC138">
        <v>442.36</v>
      </c>
    </row>
    <row r="139" spans="1:55" x14ac:dyDescent="0.3">
      <c r="A139" s="2">
        <v>138</v>
      </c>
      <c r="B139" s="4">
        <v>44420</v>
      </c>
      <c r="C139">
        <v>445.35998499999999</v>
      </c>
      <c r="D139">
        <v>1230700</v>
      </c>
      <c r="M139">
        <f t="shared" si="35"/>
        <v>434.59</v>
      </c>
      <c r="N139">
        <f t="shared" si="36"/>
        <v>10.77</v>
      </c>
      <c r="O139" s="8">
        <f t="shared" si="37"/>
        <v>115.99289999999999</v>
      </c>
      <c r="P139">
        <f t="shared" si="38"/>
        <v>0.02</v>
      </c>
      <c r="T139">
        <f t="shared" si="39"/>
        <v>441.44</v>
      </c>
      <c r="U139">
        <f t="shared" si="40"/>
        <v>3.92</v>
      </c>
      <c r="V139" s="8">
        <f t="shared" si="32"/>
        <v>15.366399999999999</v>
      </c>
      <c r="W139">
        <f t="shared" si="41"/>
        <v>0.01</v>
      </c>
      <c r="AA139">
        <f t="shared" si="42"/>
        <v>443.1</v>
      </c>
      <c r="AB139">
        <f t="shared" si="43"/>
        <v>2.2599999999999998</v>
      </c>
      <c r="AC139" s="8">
        <f t="shared" si="33"/>
        <v>5.1075999999999988</v>
      </c>
      <c r="AD139">
        <f t="shared" si="44"/>
        <v>0.01</v>
      </c>
      <c r="AH139">
        <f t="shared" si="45"/>
        <v>443.81</v>
      </c>
      <c r="AI139">
        <f t="shared" si="46"/>
        <v>1.55</v>
      </c>
      <c r="AJ139" s="8">
        <f t="shared" si="34"/>
        <v>2.4025000000000003</v>
      </c>
      <c r="AK139">
        <f t="shared" si="47"/>
        <v>0</v>
      </c>
      <c r="AY139">
        <v>445.35998499999999</v>
      </c>
      <c r="AZ139">
        <v>434.59</v>
      </c>
      <c r="BA139">
        <v>441.44</v>
      </c>
      <c r="BB139">
        <v>443.1</v>
      </c>
      <c r="BC139">
        <v>443.81</v>
      </c>
    </row>
    <row r="140" spans="1:55" x14ac:dyDescent="0.3">
      <c r="A140" s="2">
        <v>139</v>
      </c>
      <c r="B140" s="4">
        <v>44421</v>
      </c>
      <c r="C140">
        <v>447.82000699999998</v>
      </c>
      <c r="D140">
        <v>1308500</v>
      </c>
      <c r="M140">
        <f t="shared" si="35"/>
        <v>436.21</v>
      </c>
      <c r="N140">
        <f t="shared" si="36"/>
        <v>11.61</v>
      </c>
      <c r="O140" s="8">
        <f t="shared" si="37"/>
        <v>134.79209999999998</v>
      </c>
      <c r="P140">
        <f t="shared" si="38"/>
        <v>0.03</v>
      </c>
      <c r="T140">
        <f t="shared" si="39"/>
        <v>442.81</v>
      </c>
      <c r="U140">
        <f t="shared" si="40"/>
        <v>5.01</v>
      </c>
      <c r="V140" s="8">
        <f t="shared" si="32"/>
        <v>25.100099999999998</v>
      </c>
      <c r="W140">
        <f t="shared" si="41"/>
        <v>0.01</v>
      </c>
      <c r="AA140">
        <f t="shared" si="42"/>
        <v>444.34</v>
      </c>
      <c r="AB140">
        <f t="shared" si="43"/>
        <v>3.48</v>
      </c>
      <c r="AC140" s="8">
        <f t="shared" si="33"/>
        <v>12.1104</v>
      </c>
      <c r="AD140">
        <f t="shared" si="44"/>
        <v>0.01</v>
      </c>
      <c r="AH140">
        <f t="shared" si="45"/>
        <v>444.97</v>
      </c>
      <c r="AI140">
        <f t="shared" si="46"/>
        <v>2.85</v>
      </c>
      <c r="AJ140" s="8">
        <f t="shared" si="34"/>
        <v>8.1225000000000005</v>
      </c>
      <c r="AK140">
        <f t="shared" si="47"/>
        <v>0.01</v>
      </c>
      <c r="AY140">
        <v>447.82000699999998</v>
      </c>
      <c r="AZ140">
        <v>436.21</v>
      </c>
      <c r="BA140">
        <v>442.81</v>
      </c>
      <c r="BB140">
        <v>444.34</v>
      </c>
      <c r="BC140">
        <v>444.97</v>
      </c>
    </row>
    <row r="141" spans="1:55" x14ac:dyDescent="0.3">
      <c r="A141" s="2">
        <v>140</v>
      </c>
      <c r="B141" s="4">
        <v>44424</v>
      </c>
      <c r="C141">
        <v>452.85998499999999</v>
      </c>
      <c r="D141">
        <v>1515600</v>
      </c>
      <c r="M141">
        <f t="shared" si="35"/>
        <v>437.95</v>
      </c>
      <c r="N141">
        <f t="shared" si="36"/>
        <v>14.91</v>
      </c>
      <c r="O141" s="8">
        <f t="shared" si="37"/>
        <v>222.3081</v>
      </c>
      <c r="P141">
        <f t="shared" si="38"/>
        <v>0.03</v>
      </c>
      <c r="T141">
        <f t="shared" si="39"/>
        <v>444.56</v>
      </c>
      <c r="U141">
        <f t="shared" si="40"/>
        <v>8.3000000000000007</v>
      </c>
      <c r="V141" s="8">
        <f t="shared" si="32"/>
        <v>68.890000000000015</v>
      </c>
      <c r="W141">
        <f t="shared" si="41"/>
        <v>0.02</v>
      </c>
      <c r="AA141">
        <f t="shared" si="42"/>
        <v>446.25</v>
      </c>
      <c r="AB141">
        <f t="shared" si="43"/>
        <v>6.61</v>
      </c>
      <c r="AC141" s="8">
        <f t="shared" si="33"/>
        <v>43.692100000000003</v>
      </c>
      <c r="AD141">
        <f t="shared" si="44"/>
        <v>0.01</v>
      </c>
      <c r="AH141">
        <f t="shared" si="45"/>
        <v>447.11</v>
      </c>
      <c r="AI141">
        <f t="shared" si="46"/>
        <v>5.75</v>
      </c>
      <c r="AJ141" s="8">
        <f t="shared" si="34"/>
        <v>33.0625</v>
      </c>
      <c r="AK141">
        <f t="shared" si="47"/>
        <v>0.01</v>
      </c>
      <c r="AY141">
        <v>452.85998499999999</v>
      </c>
      <c r="AZ141">
        <v>437.95</v>
      </c>
      <c r="BA141">
        <v>444.56</v>
      </c>
      <c r="BB141">
        <v>446.25</v>
      </c>
      <c r="BC141">
        <v>447.11</v>
      </c>
    </row>
    <row r="142" spans="1:55" x14ac:dyDescent="0.3">
      <c r="A142" s="2">
        <v>141</v>
      </c>
      <c r="B142" s="4">
        <v>44425</v>
      </c>
      <c r="C142">
        <v>452.33999599999999</v>
      </c>
      <c r="D142">
        <v>1936700</v>
      </c>
      <c r="M142">
        <f t="shared" si="35"/>
        <v>440.19</v>
      </c>
      <c r="N142">
        <f t="shared" si="36"/>
        <v>12.15</v>
      </c>
      <c r="O142" s="8">
        <f t="shared" si="37"/>
        <v>147.6225</v>
      </c>
      <c r="P142">
        <f t="shared" si="38"/>
        <v>0.03</v>
      </c>
      <c r="T142">
        <f t="shared" si="39"/>
        <v>447.46</v>
      </c>
      <c r="U142">
        <f t="shared" si="40"/>
        <v>4.88</v>
      </c>
      <c r="V142" s="8">
        <f t="shared" si="32"/>
        <v>23.814399999999999</v>
      </c>
      <c r="W142">
        <f t="shared" si="41"/>
        <v>0.01</v>
      </c>
      <c r="AA142">
        <f t="shared" si="42"/>
        <v>449.89</v>
      </c>
      <c r="AB142">
        <f t="shared" si="43"/>
        <v>2.4500000000000002</v>
      </c>
      <c r="AC142" s="8">
        <f t="shared" si="33"/>
        <v>6.0025000000000013</v>
      </c>
      <c r="AD142">
        <f t="shared" si="44"/>
        <v>0.01</v>
      </c>
      <c r="AH142">
        <f t="shared" si="45"/>
        <v>451.42</v>
      </c>
      <c r="AI142">
        <f t="shared" si="46"/>
        <v>0.92</v>
      </c>
      <c r="AJ142" s="8">
        <f t="shared" si="34"/>
        <v>0.84640000000000004</v>
      </c>
      <c r="AK142">
        <f t="shared" si="47"/>
        <v>0</v>
      </c>
      <c r="AY142">
        <v>452.33999599999999</v>
      </c>
      <c r="AZ142">
        <v>440.19</v>
      </c>
      <c r="BA142">
        <v>447.46</v>
      </c>
      <c r="BB142">
        <v>449.89</v>
      </c>
      <c r="BC142">
        <v>451.42</v>
      </c>
    </row>
    <row r="143" spans="1:55" x14ac:dyDescent="0.3">
      <c r="A143" s="2">
        <v>142</v>
      </c>
      <c r="B143" s="4">
        <v>44426</v>
      </c>
      <c r="C143">
        <v>446.209991</v>
      </c>
      <c r="D143">
        <v>2030100</v>
      </c>
      <c r="M143">
        <f t="shared" si="35"/>
        <v>442.01</v>
      </c>
      <c r="N143">
        <f t="shared" si="36"/>
        <v>4.2</v>
      </c>
      <c r="O143" s="8">
        <f t="shared" si="37"/>
        <v>17.64</v>
      </c>
      <c r="P143">
        <f t="shared" si="38"/>
        <v>0.01</v>
      </c>
      <c r="T143">
        <f t="shared" si="39"/>
        <v>449.17</v>
      </c>
      <c r="U143">
        <f t="shared" si="40"/>
        <v>2.96</v>
      </c>
      <c r="V143" s="8">
        <f t="shared" si="32"/>
        <v>8.7615999999999996</v>
      </c>
      <c r="W143">
        <f t="shared" si="41"/>
        <v>0.01</v>
      </c>
      <c r="AA143">
        <f t="shared" si="42"/>
        <v>451.24</v>
      </c>
      <c r="AB143">
        <f t="shared" si="43"/>
        <v>5.03</v>
      </c>
      <c r="AC143" s="8">
        <f t="shared" si="33"/>
        <v>25.300900000000002</v>
      </c>
      <c r="AD143">
        <f t="shared" si="44"/>
        <v>0.01</v>
      </c>
      <c r="AH143">
        <f t="shared" si="45"/>
        <v>452.11</v>
      </c>
      <c r="AI143">
        <f t="shared" si="46"/>
        <v>5.9</v>
      </c>
      <c r="AJ143" s="8">
        <f t="shared" si="34"/>
        <v>34.81</v>
      </c>
      <c r="AK143">
        <f t="shared" si="47"/>
        <v>0.01</v>
      </c>
      <c r="AY143">
        <v>446.209991</v>
      </c>
      <c r="AZ143">
        <v>442.01</v>
      </c>
      <c r="BA143">
        <v>449.17</v>
      </c>
      <c r="BB143">
        <v>451.24</v>
      </c>
      <c r="BC143">
        <v>452.11</v>
      </c>
    </row>
    <row r="144" spans="1:55" x14ac:dyDescent="0.3">
      <c r="A144" s="2">
        <v>143</v>
      </c>
      <c r="B144" s="4">
        <v>44427</v>
      </c>
      <c r="C144">
        <v>454.26001000000002</v>
      </c>
      <c r="D144">
        <v>1953700</v>
      </c>
      <c r="M144">
        <f t="shared" si="35"/>
        <v>442.64</v>
      </c>
      <c r="N144">
        <f t="shared" si="36"/>
        <v>11.62</v>
      </c>
      <c r="O144" s="8">
        <f t="shared" si="37"/>
        <v>135.02439999999999</v>
      </c>
      <c r="P144">
        <f t="shared" si="38"/>
        <v>0.03</v>
      </c>
      <c r="T144">
        <f t="shared" si="39"/>
        <v>448.13</v>
      </c>
      <c r="U144">
        <f t="shared" si="40"/>
        <v>6.13</v>
      </c>
      <c r="V144" s="8">
        <f t="shared" si="32"/>
        <v>37.576900000000002</v>
      </c>
      <c r="W144">
        <f t="shared" si="41"/>
        <v>0.01</v>
      </c>
      <c r="AA144">
        <f t="shared" si="42"/>
        <v>448.47</v>
      </c>
      <c r="AB144">
        <f t="shared" si="43"/>
        <v>5.79</v>
      </c>
      <c r="AC144" s="8">
        <f t="shared" si="33"/>
        <v>33.524099999999997</v>
      </c>
      <c r="AD144">
        <f t="shared" si="44"/>
        <v>0.01</v>
      </c>
      <c r="AH144">
        <f t="shared" si="45"/>
        <v>447.68</v>
      </c>
      <c r="AI144">
        <f t="shared" si="46"/>
        <v>6.58</v>
      </c>
      <c r="AJ144" s="8">
        <f t="shared" si="34"/>
        <v>43.296399999999998</v>
      </c>
      <c r="AK144">
        <f t="shared" si="47"/>
        <v>0.01</v>
      </c>
      <c r="AY144">
        <v>454.26001000000002</v>
      </c>
      <c r="AZ144">
        <v>442.64</v>
      </c>
      <c r="BA144">
        <v>448.13</v>
      </c>
      <c r="BB144">
        <v>448.47</v>
      </c>
      <c r="BC144">
        <v>447.68</v>
      </c>
    </row>
    <row r="145" spans="1:55" x14ac:dyDescent="0.3">
      <c r="A145" s="2">
        <v>144</v>
      </c>
      <c r="B145" s="4">
        <v>44428</v>
      </c>
      <c r="C145">
        <v>458.98998999999998</v>
      </c>
      <c r="D145">
        <v>1909800</v>
      </c>
      <c r="M145">
        <f t="shared" si="35"/>
        <v>444.38</v>
      </c>
      <c r="N145">
        <f t="shared" si="36"/>
        <v>14.61</v>
      </c>
      <c r="O145" s="8">
        <f t="shared" si="37"/>
        <v>213.45209999999997</v>
      </c>
      <c r="P145">
        <f t="shared" si="38"/>
        <v>0.03</v>
      </c>
      <c r="T145">
        <f t="shared" si="39"/>
        <v>450.28</v>
      </c>
      <c r="U145">
        <f t="shared" si="40"/>
        <v>8.7100000000000009</v>
      </c>
      <c r="V145" s="8">
        <f t="shared" si="32"/>
        <v>75.864100000000022</v>
      </c>
      <c r="W145">
        <f t="shared" si="41"/>
        <v>0.02</v>
      </c>
      <c r="AA145">
        <f t="shared" si="42"/>
        <v>451.65</v>
      </c>
      <c r="AB145">
        <f t="shared" si="43"/>
        <v>7.34</v>
      </c>
      <c r="AC145" s="8">
        <f t="shared" si="33"/>
        <v>53.875599999999999</v>
      </c>
      <c r="AD145">
        <f t="shared" si="44"/>
        <v>0.02</v>
      </c>
      <c r="AH145">
        <f t="shared" si="45"/>
        <v>452.62</v>
      </c>
      <c r="AI145">
        <f t="shared" si="46"/>
        <v>6.37</v>
      </c>
      <c r="AJ145" s="8">
        <f t="shared" si="34"/>
        <v>40.576900000000002</v>
      </c>
      <c r="AK145">
        <f t="shared" si="47"/>
        <v>0.01</v>
      </c>
      <c r="AY145">
        <v>458.98998999999998</v>
      </c>
      <c r="AZ145">
        <v>444.38</v>
      </c>
      <c r="BA145">
        <v>450.28</v>
      </c>
      <c r="BB145">
        <v>451.65</v>
      </c>
      <c r="BC145">
        <v>452.62</v>
      </c>
    </row>
    <row r="146" spans="1:55" x14ac:dyDescent="0.3">
      <c r="A146" s="2">
        <v>145</v>
      </c>
      <c r="B146" s="4">
        <v>44431</v>
      </c>
      <c r="C146">
        <v>454.92999300000002</v>
      </c>
      <c r="D146">
        <v>1835900</v>
      </c>
      <c r="M146">
        <f t="shared" si="35"/>
        <v>446.57</v>
      </c>
      <c r="N146">
        <f t="shared" si="36"/>
        <v>8.36</v>
      </c>
      <c r="O146" s="8">
        <f t="shared" si="37"/>
        <v>69.889599999999987</v>
      </c>
      <c r="P146">
        <f t="shared" si="38"/>
        <v>0.02</v>
      </c>
      <c r="T146">
        <f t="shared" si="39"/>
        <v>453.33</v>
      </c>
      <c r="U146">
        <f t="shared" si="40"/>
        <v>1.6</v>
      </c>
      <c r="V146" s="8">
        <f t="shared" si="32"/>
        <v>2.5600000000000005</v>
      </c>
      <c r="W146">
        <f t="shared" si="41"/>
        <v>0</v>
      </c>
      <c r="AA146">
        <f t="shared" si="42"/>
        <v>455.69</v>
      </c>
      <c r="AB146">
        <f t="shared" si="43"/>
        <v>0.76</v>
      </c>
      <c r="AC146" s="8">
        <f t="shared" si="33"/>
        <v>0.5776</v>
      </c>
      <c r="AD146">
        <f t="shared" si="44"/>
        <v>0</v>
      </c>
      <c r="AH146">
        <f t="shared" si="45"/>
        <v>457.4</v>
      </c>
      <c r="AI146">
        <f t="shared" si="46"/>
        <v>2.4700000000000002</v>
      </c>
      <c r="AJ146" s="8">
        <f t="shared" si="34"/>
        <v>6.1009000000000011</v>
      </c>
      <c r="AK146">
        <f t="shared" si="47"/>
        <v>0.01</v>
      </c>
      <c r="AY146">
        <v>454.92999300000002</v>
      </c>
      <c r="AZ146">
        <v>446.57</v>
      </c>
      <c r="BA146">
        <v>453.33</v>
      </c>
      <c r="BB146">
        <v>455.69</v>
      </c>
      <c r="BC146">
        <v>457.4</v>
      </c>
    </row>
    <row r="147" spans="1:55" x14ac:dyDescent="0.3">
      <c r="A147" s="2">
        <v>146</v>
      </c>
      <c r="B147" s="4">
        <v>44432</v>
      </c>
      <c r="C147">
        <v>451.790009</v>
      </c>
      <c r="D147">
        <v>1541700</v>
      </c>
      <c r="M147">
        <f t="shared" si="35"/>
        <v>447.82</v>
      </c>
      <c r="N147">
        <f t="shared" si="36"/>
        <v>3.97</v>
      </c>
      <c r="O147" s="8">
        <f t="shared" si="37"/>
        <v>15.760900000000001</v>
      </c>
      <c r="P147">
        <f t="shared" si="38"/>
        <v>0.01</v>
      </c>
      <c r="T147">
        <f t="shared" si="39"/>
        <v>453.89</v>
      </c>
      <c r="U147">
        <f t="shared" si="40"/>
        <v>2.1</v>
      </c>
      <c r="V147" s="8">
        <f t="shared" si="32"/>
        <v>4.41</v>
      </c>
      <c r="W147">
        <f t="shared" si="41"/>
        <v>0</v>
      </c>
      <c r="AA147">
        <f t="shared" si="42"/>
        <v>455.27</v>
      </c>
      <c r="AB147">
        <f t="shared" si="43"/>
        <v>3.48</v>
      </c>
      <c r="AC147" s="8">
        <f t="shared" si="33"/>
        <v>12.1104</v>
      </c>
      <c r="AD147">
        <f t="shared" si="44"/>
        <v>0.01</v>
      </c>
      <c r="AH147">
        <f t="shared" si="45"/>
        <v>455.55</v>
      </c>
      <c r="AI147">
        <f t="shared" si="46"/>
        <v>3.76</v>
      </c>
      <c r="AJ147" s="8">
        <f t="shared" si="34"/>
        <v>14.137599999999999</v>
      </c>
      <c r="AK147">
        <f t="shared" si="47"/>
        <v>0.01</v>
      </c>
      <c r="AY147">
        <v>451.790009</v>
      </c>
      <c r="AZ147">
        <v>447.82</v>
      </c>
      <c r="BA147">
        <v>453.89</v>
      </c>
      <c r="BB147">
        <v>455.27</v>
      </c>
      <c r="BC147">
        <v>455.55</v>
      </c>
    </row>
    <row r="148" spans="1:55" x14ac:dyDescent="0.3">
      <c r="A148" s="2">
        <v>147</v>
      </c>
      <c r="B148" s="4">
        <v>44433</v>
      </c>
      <c r="C148">
        <v>451.23001099999999</v>
      </c>
      <c r="D148">
        <v>1520600</v>
      </c>
      <c r="M148">
        <f t="shared" si="35"/>
        <v>448.42</v>
      </c>
      <c r="N148">
        <f t="shared" si="36"/>
        <v>2.81</v>
      </c>
      <c r="O148" s="8">
        <f t="shared" si="37"/>
        <v>7.8961000000000006</v>
      </c>
      <c r="P148">
        <f t="shared" si="38"/>
        <v>0.01</v>
      </c>
      <c r="T148">
        <f t="shared" si="39"/>
        <v>453.16</v>
      </c>
      <c r="U148">
        <f t="shared" si="40"/>
        <v>1.93</v>
      </c>
      <c r="V148" s="8">
        <f t="shared" si="32"/>
        <v>3.7248999999999999</v>
      </c>
      <c r="W148">
        <f t="shared" si="41"/>
        <v>0</v>
      </c>
      <c r="AA148">
        <f t="shared" si="42"/>
        <v>453.36</v>
      </c>
      <c r="AB148">
        <f t="shared" si="43"/>
        <v>2.13</v>
      </c>
      <c r="AC148" s="8">
        <f t="shared" si="33"/>
        <v>4.5368999999999993</v>
      </c>
      <c r="AD148">
        <f t="shared" si="44"/>
        <v>0</v>
      </c>
      <c r="AH148">
        <f t="shared" si="45"/>
        <v>452.73</v>
      </c>
      <c r="AI148">
        <f t="shared" si="46"/>
        <v>1.5</v>
      </c>
      <c r="AJ148" s="8">
        <f t="shared" si="34"/>
        <v>2.25</v>
      </c>
      <c r="AK148">
        <f t="shared" si="47"/>
        <v>0</v>
      </c>
      <c r="AY148">
        <v>451.23001099999999</v>
      </c>
      <c r="AZ148">
        <v>448.42</v>
      </c>
      <c r="BA148">
        <v>453.16</v>
      </c>
      <c r="BB148">
        <v>453.36</v>
      </c>
      <c r="BC148">
        <v>452.73</v>
      </c>
    </row>
    <row r="149" spans="1:55" x14ac:dyDescent="0.3">
      <c r="A149" s="2">
        <v>148</v>
      </c>
      <c r="B149" s="4">
        <v>44434</v>
      </c>
      <c r="C149">
        <v>449.30999800000001</v>
      </c>
      <c r="D149">
        <v>1418600</v>
      </c>
      <c r="M149">
        <f t="shared" si="35"/>
        <v>448.84</v>
      </c>
      <c r="N149">
        <f t="shared" si="36"/>
        <v>0.47</v>
      </c>
      <c r="O149" s="8">
        <f t="shared" si="37"/>
        <v>0.22089999999999999</v>
      </c>
      <c r="P149">
        <f t="shared" si="38"/>
        <v>0</v>
      </c>
      <c r="T149">
        <f t="shared" si="39"/>
        <v>452.48</v>
      </c>
      <c r="U149">
        <f t="shared" si="40"/>
        <v>3.17</v>
      </c>
      <c r="V149" s="8">
        <f t="shared" si="32"/>
        <v>10.0489</v>
      </c>
      <c r="W149">
        <f t="shared" si="41"/>
        <v>0.01</v>
      </c>
      <c r="AA149">
        <f t="shared" si="42"/>
        <v>452.19</v>
      </c>
      <c r="AB149">
        <f t="shared" si="43"/>
        <v>2.88</v>
      </c>
      <c r="AC149" s="8">
        <f t="shared" si="33"/>
        <v>8.2943999999999996</v>
      </c>
      <c r="AD149">
        <f t="shared" si="44"/>
        <v>0.01</v>
      </c>
      <c r="AH149">
        <f t="shared" si="45"/>
        <v>451.61</v>
      </c>
      <c r="AI149">
        <f t="shared" si="46"/>
        <v>2.2999999999999998</v>
      </c>
      <c r="AJ149" s="8">
        <f t="shared" si="34"/>
        <v>5.2899999999999991</v>
      </c>
      <c r="AK149">
        <f t="shared" si="47"/>
        <v>0.01</v>
      </c>
      <c r="AY149">
        <v>449.30999800000001</v>
      </c>
      <c r="AZ149">
        <v>448.84</v>
      </c>
      <c r="BA149">
        <v>452.48</v>
      </c>
      <c r="BB149">
        <v>452.19</v>
      </c>
      <c r="BC149">
        <v>451.61</v>
      </c>
    </row>
    <row r="150" spans="1:55" x14ac:dyDescent="0.3">
      <c r="A150" s="2">
        <v>149</v>
      </c>
      <c r="B150" s="4">
        <v>44435</v>
      </c>
      <c r="C150">
        <v>450.33999599999999</v>
      </c>
      <c r="D150">
        <v>1310200</v>
      </c>
      <c r="M150">
        <f t="shared" si="35"/>
        <v>448.91</v>
      </c>
      <c r="N150">
        <f t="shared" si="36"/>
        <v>1.43</v>
      </c>
      <c r="O150" s="8">
        <f t="shared" si="37"/>
        <v>2.0448999999999997</v>
      </c>
      <c r="P150">
        <f t="shared" si="38"/>
        <v>0</v>
      </c>
      <c r="T150">
        <f t="shared" si="39"/>
        <v>451.37</v>
      </c>
      <c r="U150">
        <f t="shared" si="40"/>
        <v>1.03</v>
      </c>
      <c r="V150" s="8">
        <f t="shared" si="32"/>
        <v>1.0609</v>
      </c>
      <c r="W150">
        <f t="shared" si="41"/>
        <v>0</v>
      </c>
      <c r="AA150">
        <f t="shared" si="42"/>
        <v>450.61</v>
      </c>
      <c r="AB150">
        <f t="shared" si="43"/>
        <v>0.27</v>
      </c>
      <c r="AC150" s="8">
        <f t="shared" si="33"/>
        <v>7.2900000000000006E-2</v>
      </c>
      <c r="AD150">
        <f t="shared" si="44"/>
        <v>0</v>
      </c>
      <c r="AH150">
        <f t="shared" si="45"/>
        <v>449.88</v>
      </c>
      <c r="AI150">
        <f t="shared" si="46"/>
        <v>0.46</v>
      </c>
      <c r="AJ150" s="8">
        <f t="shared" si="34"/>
        <v>0.21160000000000001</v>
      </c>
      <c r="AK150">
        <f t="shared" si="47"/>
        <v>0</v>
      </c>
      <c r="AY150">
        <v>450.33999599999999</v>
      </c>
      <c r="AZ150">
        <v>448.91</v>
      </c>
      <c r="BA150">
        <v>451.37</v>
      </c>
      <c r="BB150">
        <v>450.61</v>
      </c>
      <c r="BC150">
        <v>449.88</v>
      </c>
    </row>
    <row r="151" spans="1:55" x14ac:dyDescent="0.3">
      <c r="A151" s="2">
        <v>150</v>
      </c>
      <c r="B151" s="4">
        <v>44438</v>
      </c>
      <c r="C151">
        <v>455.92999300000002</v>
      </c>
      <c r="D151">
        <v>1219800</v>
      </c>
      <c r="M151">
        <f t="shared" si="35"/>
        <v>449.12</v>
      </c>
      <c r="N151">
        <f t="shared" si="36"/>
        <v>6.81</v>
      </c>
      <c r="O151" s="8">
        <f t="shared" si="37"/>
        <v>46.376099999999994</v>
      </c>
      <c r="P151">
        <f t="shared" si="38"/>
        <v>0.01</v>
      </c>
      <c r="T151">
        <f t="shared" si="39"/>
        <v>451.01</v>
      </c>
      <c r="U151">
        <f t="shared" si="40"/>
        <v>4.92</v>
      </c>
      <c r="V151" s="8">
        <f t="shared" si="32"/>
        <v>24.206399999999999</v>
      </c>
      <c r="W151">
        <f t="shared" si="41"/>
        <v>0.01</v>
      </c>
      <c r="AA151">
        <f t="shared" si="42"/>
        <v>450.46</v>
      </c>
      <c r="AB151">
        <f t="shared" si="43"/>
        <v>5.47</v>
      </c>
      <c r="AC151" s="8">
        <f t="shared" si="33"/>
        <v>29.920899999999996</v>
      </c>
      <c r="AD151">
        <f t="shared" si="44"/>
        <v>0.01</v>
      </c>
      <c r="AH151">
        <f t="shared" si="45"/>
        <v>450.22</v>
      </c>
      <c r="AI151">
        <f t="shared" si="46"/>
        <v>5.71</v>
      </c>
      <c r="AJ151" s="8">
        <f t="shared" si="34"/>
        <v>32.604100000000003</v>
      </c>
      <c r="AK151">
        <f t="shared" si="47"/>
        <v>0.01</v>
      </c>
      <c r="AY151">
        <v>455.92999300000002</v>
      </c>
      <c r="AZ151">
        <v>449.12</v>
      </c>
      <c r="BA151">
        <v>451.01</v>
      </c>
      <c r="BB151">
        <v>450.46</v>
      </c>
      <c r="BC151">
        <v>450.22</v>
      </c>
    </row>
    <row r="152" spans="1:55" x14ac:dyDescent="0.3">
      <c r="A152" s="2">
        <v>151</v>
      </c>
      <c r="B152" s="4">
        <v>44439</v>
      </c>
      <c r="C152">
        <v>455.48998999999998</v>
      </c>
      <c r="D152">
        <v>1699000</v>
      </c>
      <c r="M152">
        <f t="shared" si="35"/>
        <v>450.14</v>
      </c>
      <c r="N152">
        <f t="shared" si="36"/>
        <v>5.35</v>
      </c>
      <c r="O152" s="8">
        <f t="shared" si="37"/>
        <v>28.622499999999995</v>
      </c>
      <c r="P152">
        <f t="shared" si="38"/>
        <v>0.01</v>
      </c>
      <c r="T152">
        <f t="shared" si="39"/>
        <v>452.73</v>
      </c>
      <c r="U152">
        <f t="shared" si="40"/>
        <v>2.76</v>
      </c>
      <c r="V152" s="8">
        <f t="shared" si="32"/>
        <v>7.6175999999999986</v>
      </c>
      <c r="W152">
        <f t="shared" si="41"/>
        <v>0.01</v>
      </c>
      <c r="AA152">
        <f t="shared" si="42"/>
        <v>453.47</v>
      </c>
      <c r="AB152">
        <f t="shared" si="43"/>
        <v>2.02</v>
      </c>
      <c r="AC152" s="8">
        <f t="shared" si="33"/>
        <v>4.0804</v>
      </c>
      <c r="AD152">
        <f t="shared" si="44"/>
        <v>0</v>
      </c>
      <c r="AH152">
        <f t="shared" si="45"/>
        <v>454.5</v>
      </c>
      <c r="AI152">
        <f t="shared" si="46"/>
        <v>0.99</v>
      </c>
      <c r="AJ152" s="8">
        <f t="shared" si="34"/>
        <v>0.98009999999999997</v>
      </c>
      <c r="AK152">
        <f t="shared" si="47"/>
        <v>0</v>
      </c>
      <c r="AY152">
        <v>455.48998999999998</v>
      </c>
      <c r="AZ152">
        <v>450.14</v>
      </c>
      <c r="BA152">
        <v>452.73</v>
      </c>
      <c r="BB152">
        <v>453.47</v>
      </c>
      <c r="BC152">
        <v>454.5</v>
      </c>
    </row>
    <row r="153" spans="1:55" x14ac:dyDescent="0.3">
      <c r="A153" s="2">
        <v>152</v>
      </c>
      <c r="B153" s="4">
        <v>44440</v>
      </c>
      <c r="C153">
        <v>456.51998900000001</v>
      </c>
      <c r="D153">
        <v>1325400</v>
      </c>
      <c r="M153">
        <f t="shared" si="35"/>
        <v>450.94</v>
      </c>
      <c r="N153">
        <f t="shared" si="36"/>
        <v>5.58</v>
      </c>
      <c r="O153" s="8">
        <f t="shared" si="37"/>
        <v>31.136400000000002</v>
      </c>
      <c r="P153">
        <f t="shared" si="38"/>
        <v>0.01</v>
      </c>
      <c r="T153">
        <f t="shared" si="39"/>
        <v>453.7</v>
      </c>
      <c r="U153">
        <f t="shared" si="40"/>
        <v>2.82</v>
      </c>
      <c r="V153" s="8">
        <f t="shared" si="32"/>
        <v>7.952399999999999</v>
      </c>
      <c r="W153">
        <f t="shared" si="41"/>
        <v>0.01</v>
      </c>
      <c r="AA153">
        <f t="shared" si="42"/>
        <v>454.58</v>
      </c>
      <c r="AB153">
        <f t="shared" si="43"/>
        <v>1.94</v>
      </c>
      <c r="AC153" s="8">
        <f t="shared" si="33"/>
        <v>3.7635999999999998</v>
      </c>
      <c r="AD153">
        <f t="shared" si="44"/>
        <v>0</v>
      </c>
      <c r="AH153">
        <f t="shared" si="45"/>
        <v>455.24</v>
      </c>
      <c r="AI153">
        <f t="shared" si="46"/>
        <v>1.28</v>
      </c>
      <c r="AJ153" s="8">
        <f t="shared" si="34"/>
        <v>1.6384000000000001</v>
      </c>
      <c r="AK153">
        <f t="shared" si="47"/>
        <v>0</v>
      </c>
      <c r="AY153">
        <v>456.51998900000001</v>
      </c>
      <c r="AZ153">
        <v>450.94</v>
      </c>
      <c r="BA153">
        <v>453.7</v>
      </c>
      <c r="BB153">
        <v>454.58</v>
      </c>
      <c r="BC153">
        <v>455.24</v>
      </c>
    </row>
    <row r="154" spans="1:55" x14ac:dyDescent="0.3">
      <c r="A154" s="2">
        <v>153</v>
      </c>
      <c r="B154" s="4">
        <v>44441</v>
      </c>
      <c r="C154">
        <v>460.97000100000002</v>
      </c>
      <c r="D154">
        <v>1455000</v>
      </c>
      <c r="M154">
        <f t="shared" si="35"/>
        <v>451.78</v>
      </c>
      <c r="N154">
        <f t="shared" si="36"/>
        <v>9.19</v>
      </c>
      <c r="O154" s="8">
        <f t="shared" si="37"/>
        <v>84.456099999999992</v>
      </c>
      <c r="P154">
        <f t="shared" si="38"/>
        <v>0.02</v>
      </c>
      <c r="T154">
        <f t="shared" si="39"/>
        <v>454.69</v>
      </c>
      <c r="U154">
        <f t="shared" si="40"/>
        <v>6.28</v>
      </c>
      <c r="V154" s="8">
        <f t="shared" si="32"/>
        <v>39.438400000000001</v>
      </c>
      <c r="W154">
        <f t="shared" si="41"/>
        <v>0.01</v>
      </c>
      <c r="AA154">
        <f t="shared" si="42"/>
        <v>455.65</v>
      </c>
      <c r="AB154">
        <f t="shared" si="43"/>
        <v>5.32</v>
      </c>
      <c r="AC154" s="8">
        <f t="shared" si="33"/>
        <v>28.302400000000002</v>
      </c>
      <c r="AD154">
        <f t="shared" si="44"/>
        <v>0.01</v>
      </c>
      <c r="AH154">
        <f t="shared" si="45"/>
        <v>456.2</v>
      </c>
      <c r="AI154">
        <f t="shared" si="46"/>
        <v>4.7699999999999996</v>
      </c>
      <c r="AJ154" s="8">
        <f t="shared" si="34"/>
        <v>22.752899999999997</v>
      </c>
      <c r="AK154">
        <f t="shared" si="47"/>
        <v>0.01</v>
      </c>
      <c r="AY154">
        <v>460.97000100000002</v>
      </c>
      <c r="AZ154">
        <v>451.78</v>
      </c>
      <c r="BA154">
        <v>454.69</v>
      </c>
      <c r="BB154">
        <v>455.65</v>
      </c>
      <c r="BC154">
        <v>456.2</v>
      </c>
    </row>
    <row r="155" spans="1:55" x14ac:dyDescent="0.3">
      <c r="A155" s="2">
        <v>154</v>
      </c>
      <c r="B155" s="4">
        <v>44442</v>
      </c>
      <c r="C155">
        <v>462.54998799999998</v>
      </c>
      <c r="D155">
        <v>1302400</v>
      </c>
      <c r="M155">
        <f t="shared" si="35"/>
        <v>453.16</v>
      </c>
      <c r="N155">
        <f t="shared" si="36"/>
        <v>9.39</v>
      </c>
      <c r="O155" s="8">
        <f t="shared" si="37"/>
        <v>88.172100000000015</v>
      </c>
      <c r="P155">
        <f t="shared" si="38"/>
        <v>0.02</v>
      </c>
      <c r="T155">
        <f t="shared" si="39"/>
        <v>456.89</v>
      </c>
      <c r="U155">
        <f t="shared" si="40"/>
        <v>5.66</v>
      </c>
      <c r="V155" s="8">
        <f t="shared" si="32"/>
        <v>32.035600000000002</v>
      </c>
      <c r="W155">
        <f t="shared" si="41"/>
        <v>0.01</v>
      </c>
      <c r="AA155">
        <f t="shared" si="42"/>
        <v>458.58</v>
      </c>
      <c r="AB155">
        <f t="shared" si="43"/>
        <v>3.97</v>
      </c>
      <c r="AC155" s="8">
        <f t="shared" si="33"/>
        <v>15.760900000000001</v>
      </c>
      <c r="AD155">
        <f t="shared" si="44"/>
        <v>0.01</v>
      </c>
      <c r="AH155">
        <f t="shared" si="45"/>
        <v>459.78</v>
      </c>
      <c r="AI155">
        <f t="shared" si="46"/>
        <v>2.77</v>
      </c>
      <c r="AJ155" s="8">
        <f t="shared" si="34"/>
        <v>7.6729000000000003</v>
      </c>
      <c r="AK155">
        <f t="shared" si="47"/>
        <v>0.01</v>
      </c>
      <c r="AY155">
        <v>462.54998799999998</v>
      </c>
      <c r="AZ155">
        <v>453.16</v>
      </c>
      <c r="BA155">
        <v>456.89</v>
      </c>
      <c r="BB155">
        <v>458.58</v>
      </c>
      <c r="BC155">
        <v>459.78</v>
      </c>
    </row>
    <row r="156" spans="1:55" x14ac:dyDescent="0.3">
      <c r="A156" s="2">
        <v>155</v>
      </c>
      <c r="B156" s="4">
        <v>44446</v>
      </c>
      <c r="C156">
        <v>459.60000600000001</v>
      </c>
      <c r="D156">
        <v>1463400</v>
      </c>
      <c r="M156">
        <f t="shared" si="35"/>
        <v>454.57</v>
      </c>
      <c r="N156">
        <f t="shared" si="36"/>
        <v>5.03</v>
      </c>
      <c r="O156" s="8">
        <f t="shared" si="37"/>
        <v>25.300900000000002</v>
      </c>
      <c r="P156">
        <f t="shared" si="38"/>
        <v>0.01</v>
      </c>
      <c r="T156">
        <f t="shared" si="39"/>
        <v>458.87</v>
      </c>
      <c r="U156">
        <f t="shared" si="40"/>
        <v>0.73</v>
      </c>
      <c r="V156" s="8">
        <f t="shared" si="32"/>
        <v>0.53289999999999993</v>
      </c>
      <c r="W156">
        <f t="shared" si="41"/>
        <v>0</v>
      </c>
      <c r="AA156">
        <f t="shared" si="42"/>
        <v>460.76</v>
      </c>
      <c r="AB156">
        <f t="shared" si="43"/>
        <v>1.1599999999999999</v>
      </c>
      <c r="AC156" s="8">
        <f t="shared" si="33"/>
        <v>1.3455999999999999</v>
      </c>
      <c r="AD156">
        <f t="shared" si="44"/>
        <v>0</v>
      </c>
      <c r="AH156">
        <f t="shared" si="45"/>
        <v>461.86</v>
      </c>
      <c r="AI156">
        <f t="shared" si="46"/>
        <v>2.2599999999999998</v>
      </c>
      <c r="AJ156" s="8">
        <f t="shared" si="34"/>
        <v>5.1075999999999988</v>
      </c>
      <c r="AK156">
        <f t="shared" si="47"/>
        <v>0</v>
      </c>
      <c r="AY156">
        <v>459.60000600000001</v>
      </c>
      <c r="AZ156">
        <v>454.57</v>
      </c>
      <c r="BA156">
        <v>458.87</v>
      </c>
      <c r="BB156">
        <v>460.76</v>
      </c>
      <c r="BC156">
        <v>461.86</v>
      </c>
    </row>
    <row r="157" spans="1:55" x14ac:dyDescent="0.3">
      <c r="A157" s="2">
        <v>156</v>
      </c>
      <c r="B157" s="4">
        <v>44447</v>
      </c>
      <c r="C157">
        <v>465.70001200000002</v>
      </c>
      <c r="D157">
        <v>1372000</v>
      </c>
      <c r="M157">
        <f t="shared" si="35"/>
        <v>455.32</v>
      </c>
      <c r="N157">
        <f t="shared" si="36"/>
        <v>10.38</v>
      </c>
      <c r="O157" s="8">
        <f t="shared" si="37"/>
        <v>107.74440000000001</v>
      </c>
      <c r="P157">
        <f t="shared" si="38"/>
        <v>0.02</v>
      </c>
      <c r="T157">
        <f t="shared" si="39"/>
        <v>459.13</v>
      </c>
      <c r="U157">
        <f t="shared" si="40"/>
        <v>6.57</v>
      </c>
      <c r="V157" s="8">
        <f t="shared" si="32"/>
        <v>43.164900000000003</v>
      </c>
      <c r="W157">
        <f t="shared" si="41"/>
        <v>0.01</v>
      </c>
      <c r="AA157">
        <f t="shared" si="42"/>
        <v>460.12</v>
      </c>
      <c r="AB157">
        <f t="shared" si="43"/>
        <v>5.58</v>
      </c>
      <c r="AC157" s="8">
        <f t="shared" si="33"/>
        <v>31.136400000000002</v>
      </c>
      <c r="AD157">
        <f t="shared" si="44"/>
        <v>0.01</v>
      </c>
      <c r="AH157">
        <f t="shared" si="45"/>
        <v>460.17</v>
      </c>
      <c r="AI157">
        <f t="shared" si="46"/>
        <v>5.53</v>
      </c>
      <c r="AJ157" s="8">
        <f t="shared" si="34"/>
        <v>30.580900000000003</v>
      </c>
      <c r="AK157">
        <f t="shared" si="47"/>
        <v>0.01</v>
      </c>
      <c r="AY157">
        <v>465.70001200000002</v>
      </c>
      <c r="AZ157">
        <v>455.32</v>
      </c>
      <c r="BA157">
        <v>459.13</v>
      </c>
      <c r="BB157">
        <v>460.12</v>
      </c>
      <c r="BC157">
        <v>460.17</v>
      </c>
    </row>
    <row r="158" spans="1:55" x14ac:dyDescent="0.3">
      <c r="A158" s="2">
        <v>157</v>
      </c>
      <c r="B158" s="4">
        <v>44448</v>
      </c>
      <c r="C158">
        <v>465.94000199999999</v>
      </c>
      <c r="D158">
        <v>1398700</v>
      </c>
      <c r="M158">
        <f t="shared" si="35"/>
        <v>456.88</v>
      </c>
      <c r="N158">
        <f t="shared" si="36"/>
        <v>9.06</v>
      </c>
      <c r="O158" s="8">
        <f t="shared" si="37"/>
        <v>82.083600000000004</v>
      </c>
      <c r="P158">
        <f t="shared" si="38"/>
        <v>0.02</v>
      </c>
      <c r="T158">
        <f t="shared" si="39"/>
        <v>461.43</v>
      </c>
      <c r="U158">
        <f t="shared" si="40"/>
        <v>4.51</v>
      </c>
      <c r="V158" s="8">
        <f t="shared" si="32"/>
        <v>20.3401</v>
      </c>
      <c r="W158">
        <f t="shared" si="41"/>
        <v>0.01</v>
      </c>
      <c r="AA158">
        <f t="shared" si="42"/>
        <v>463.19</v>
      </c>
      <c r="AB158">
        <f t="shared" si="43"/>
        <v>2.75</v>
      </c>
      <c r="AC158" s="8">
        <f t="shared" si="33"/>
        <v>7.5625</v>
      </c>
      <c r="AD158">
        <f t="shared" si="44"/>
        <v>0.01</v>
      </c>
      <c r="AH158">
        <f t="shared" si="45"/>
        <v>464.32</v>
      </c>
      <c r="AI158">
        <f t="shared" si="46"/>
        <v>1.62</v>
      </c>
      <c r="AJ158" s="8">
        <f t="shared" si="34"/>
        <v>2.6244000000000005</v>
      </c>
      <c r="AK158">
        <f t="shared" si="47"/>
        <v>0</v>
      </c>
      <c r="AY158">
        <v>465.94000199999999</v>
      </c>
      <c r="AZ158">
        <v>456.88</v>
      </c>
      <c r="BA158">
        <v>461.43</v>
      </c>
      <c r="BB158">
        <v>463.19</v>
      </c>
      <c r="BC158">
        <v>464.32</v>
      </c>
    </row>
    <row r="159" spans="1:55" x14ac:dyDescent="0.3">
      <c r="A159" s="2">
        <v>158</v>
      </c>
      <c r="B159" s="4">
        <v>44449</v>
      </c>
      <c r="C159">
        <v>465.16000400000001</v>
      </c>
      <c r="D159">
        <v>1323600</v>
      </c>
      <c r="M159">
        <f t="shared" si="35"/>
        <v>458.24</v>
      </c>
      <c r="N159">
        <f t="shared" si="36"/>
        <v>6.92</v>
      </c>
      <c r="O159" s="8">
        <f t="shared" si="37"/>
        <v>47.886400000000002</v>
      </c>
      <c r="P159">
        <f t="shared" si="38"/>
        <v>0.01</v>
      </c>
      <c r="T159">
        <f t="shared" si="39"/>
        <v>463.01</v>
      </c>
      <c r="U159">
        <f t="shared" si="40"/>
        <v>2.15</v>
      </c>
      <c r="V159" s="8">
        <f t="shared" si="32"/>
        <v>4.6224999999999996</v>
      </c>
      <c r="W159">
        <f t="shared" si="41"/>
        <v>0</v>
      </c>
      <c r="AA159">
        <f t="shared" si="42"/>
        <v>464.7</v>
      </c>
      <c r="AB159">
        <f t="shared" si="43"/>
        <v>0.46</v>
      </c>
      <c r="AC159" s="8">
        <f t="shared" si="33"/>
        <v>0.21160000000000001</v>
      </c>
      <c r="AD159">
        <f t="shared" si="44"/>
        <v>0</v>
      </c>
      <c r="AH159">
        <f t="shared" si="45"/>
        <v>465.54</v>
      </c>
      <c r="AI159">
        <f t="shared" si="46"/>
        <v>0.38</v>
      </c>
      <c r="AJ159" s="8">
        <f t="shared" si="34"/>
        <v>0.1444</v>
      </c>
      <c r="AK159">
        <f t="shared" si="47"/>
        <v>0</v>
      </c>
      <c r="AY159">
        <v>465.16000400000001</v>
      </c>
      <c r="AZ159">
        <v>458.24</v>
      </c>
      <c r="BA159">
        <v>463.01</v>
      </c>
      <c r="BB159">
        <v>464.7</v>
      </c>
      <c r="BC159">
        <v>465.54</v>
      </c>
    </row>
    <row r="160" spans="1:55" x14ac:dyDescent="0.3">
      <c r="A160" s="2">
        <v>159</v>
      </c>
      <c r="B160" s="4">
        <v>44452</v>
      </c>
      <c r="C160">
        <v>459.66000400000001</v>
      </c>
      <c r="D160">
        <v>1679500</v>
      </c>
      <c r="M160">
        <f t="shared" si="35"/>
        <v>459.28</v>
      </c>
      <c r="N160">
        <f t="shared" si="36"/>
        <v>0.38</v>
      </c>
      <c r="O160" s="8">
        <f t="shared" si="37"/>
        <v>0.1444</v>
      </c>
      <c r="P160">
        <f t="shared" si="38"/>
        <v>0</v>
      </c>
      <c r="T160">
        <f t="shared" si="39"/>
        <v>463.76</v>
      </c>
      <c r="U160">
        <f t="shared" si="40"/>
        <v>4.0999999999999996</v>
      </c>
      <c r="V160" s="8">
        <f t="shared" si="32"/>
        <v>16.809999999999999</v>
      </c>
      <c r="W160">
        <f t="shared" si="41"/>
        <v>0.01</v>
      </c>
      <c r="AA160">
        <f t="shared" si="42"/>
        <v>464.95</v>
      </c>
      <c r="AB160">
        <f t="shared" si="43"/>
        <v>5.29</v>
      </c>
      <c r="AC160" s="8">
        <f t="shared" si="33"/>
        <v>27.984100000000002</v>
      </c>
      <c r="AD160">
        <f t="shared" si="44"/>
        <v>0.01</v>
      </c>
      <c r="AH160">
        <f t="shared" si="45"/>
        <v>465.26</v>
      </c>
      <c r="AI160">
        <f t="shared" si="46"/>
        <v>5.6</v>
      </c>
      <c r="AJ160" s="8">
        <f t="shared" si="34"/>
        <v>31.359999999999996</v>
      </c>
      <c r="AK160">
        <f t="shared" si="47"/>
        <v>0.01</v>
      </c>
      <c r="AY160">
        <v>459.66000400000001</v>
      </c>
      <c r="AZ160">
        <v>459.28</v>
      </c>
      <c r="BA160">
        <v>463.76</v>
      </c>
      <c r="BB160">
        <v>464.95</v>
      </c>
      <c r="BC160">
        <v>465.26</v>
      </c>
    </row>
    <row r="161" spans="1:55" x14ac:dyDescent="0.3">
      <c r="A161" s="2">
        <v>160</v>
      </c>
      <c r="B161" s="4">
        <v>44453</v>
      </c>
      <c r="C161">
        <v>458.41000400000001</v>
      </c>
      <c r="D161">
        <v>1383900</v>
      </c>
      <c r="M161">
        <f t="shared" si="35"/>
        <v>459.34</v>
      </c>
      <c r="N161">
        <f t="shared" si="36"/>
        <v>0.93</v>
      </c>
      <c r="O161" s="8">
        <f t="shared" si="37"/>
        <v>0.86490000000000011</v>
      </c>
      <c r="P161">
        <f t="shared" si="38"/>
        <v>0</v>
      </c>
      <c r="T161">
        <f t="shared" si="39"/>
        <v>462.33</v>
      </c>
      <c r="U161">
        <f t="shared" si="40"/>
        <v>3.92</v>
      </c>
      <c r="V161" s="8">
        <f t="shared" si="32"/>
        <v>15.366399999999999</v>
      </c>
      <c r="W161">
        <f t="shared" si="41"/>
        <v>0.01</v>
      </c>
      <c r="AA161">
        <f t="shared" si="42"/>
        <v>462.04</v>
      </c>
      <c r="AB161">
        <f t="shared" si="43"/>
        <v>3.63</v>
      </c>
      <c r="AC161" s="8">
        <f t="shared" si="33"/>
        <v>13.1769</v>
      </c>
      <c r="AD161">
        <f t="shared" si="44"/>
        <v>0.01</v>
      </c>
      <c r="AH161">
        <f t="shared" si="45"/>
        <v>461.06</v>
      </c>
      <c r="AI161">
        <f t="shared" si="46"/>
        <v>2.65</v>
      </c>
      <c r="AJ161" s="8">
        <f t="shared" si="34"/>
        <v>7.0225</v>
      </c>
      <c r="AK161">
        <f t="shared" si="47"/>
        <v>0.01</v>
      </c>
      <c r="AY161">
        <v>458.41000400000001</v>
      </c>
      <c r="AZ161">
        <v>459.34</v>
      </c>
      <c r="BA161">
        <v>462.33</v>
      </c>
      <c r="BB161">
        <v>462.04</v>
      </c>
      <c r="BC161">
        <v>461.06</v>
      </c>
    </row>
    <row r="162" spans="1:55" x14ac:dyDescent="0.3">
      <c r="A162" s="2">
        <v>161</v>
      </c>
      <c r="B162" s="4">
        <v>44454</v>
      </c>
      <c r="C162">
        <v>460.73001099999999</v>
      </c>
      <c r="D162">
        <v>1770300</v>
      </c>
      <c r="M162">
        <f t="shared" si="35"/>
        <v>459.2</v>
      </c>
      <c r="N162">
        <f t="shared" si="36"/>
        <v>1.53</v>
      </c>
      <c r="O162" s="8">
        <f t="shared" si="37"/>
        <v>2.3409</v>
      </c>
      <c r="P162">
        <f t="shared" si="38"/>
        <v>0</v>
      </c>
      <c r="T162">
        <f t="shared" si="39"/>
        <v>460.96</v>
      </c>
      <c r="U162">
        <f t="shared" si="40"/>
        <v>0.23</v>
      </c>
      <c r="V162" s="8">
        <f t="shared" si="32"/>
        <v>5.2900000000000003E-2</v>
      </c>
      <c r="W162">
        <f t="shared" si="41"/>
        <v>0</v>
      </c>
      <c r="AA162">
        <f t="shared" si="42"/>
        <v>460.04</v>
      </c>
      <c r="AB162">
        <f t="shared" si="43"/>
        <v>0.69</v>
      </c>
      <c r="AC162" s="8">
        <f t="shared" si="33"/>
        <v>0.47609999999999991</v>
      </c>
      <c r="AD162">
        <f t="shared" si="44"/>
        <v>0</v>
      </c>
      <c r="AH162">
        <f t="shared" si="45"/>
        <v>459.07</v>
      </c>
      <c r="AI162">
        <f t="shared" si="46"/>
        <v>1.66</v>
      </c>
      <c r="AJ162" s="8">
        <f t="shared" si="34"/>
        <v>2.7555999999999998</v>
      </c>
      <c r="AK162">
        <f t="shared" si="47"/>
        <v>0</v>
      </c>
      <c r="AY162">
        <v>460.73001099999999</v>
      </c>
      <c r="AZ162">
        <v>459.2</v>
      </c>
      <c r="BA162">
        <v>460.96</v>
      </c>
      <c r="BB162">
        <v>460.04</v>
      </c>
      <c r="BC162">
        <v>459.07</v>
      </c>
    </row>
    <row r="163" spans="1:55" x14ac:dyDescent="0.3">
      <c r="A163" s="2">
        <v>162</v>
      </c>
      <c r="B163" s="4">
        <v>44455</v>
      </c>
      <c r="C163">
        <v>463.30999800000001</v>
      </c>
      <c r="D163">
        <v>1577500</v>
      </c>
      <c r="M163">
        <f t="shared" si="35"/>
        <v>459.43</v>
      </c>
      <c r="N163">
        <f t="shared" si="36"/>
        <v>3.88</v>
      </c>
      <c r="O163" s="8">
        <f t="shared" si="37"/>
        <v>15.054399999999999</v>
      </c>
      <c r="P163">
        <f t="shared" si="38"/>
        <v>0.01</v>
      </c>
      <c r="T163">
        <f t="shared" si="39"/>
        <v>460.88</v>
      </c>
      <c r="U163">
        <f t="shared" si="40"/>
        <v>2.4300000000000002</v>
      </c>
      <c r="V163" s="8">
        <f t="shared" si="32"/>
        <v>5.9049000000000005</v>
      </c>
      <c r="W163">
        <f t="shared" si="41"/>
        <v>0.01</v>
      </c>
      <c r="AA163">
        <f t="shared" si="42"/>
        <v>460.42</v>
      </c>
      <c r="AB163">
        <f t="shared" si="43"/>
        <v>2.89</v>
      </c>
      <c r="AC163" s="8">
        <f t="shared" si="33"/>
        <v>8.3521000000000001</v>
      </c>
      <c r="AD163">
        <f t="shared" si="44"/>
        <v>0.01</v>
      </c>
      <c r="AH163">
        <f t="shared" si="45"/>
        <v>460.32</v>
      </c>
      <c r="AI163">
        <f t="shared" si="46"/>
        <v>2.99</v>
      </c>
      <c r="AJ163" s="8">
        <f t="shared" si="34"/>
        <v>8.940100000000001</v>
      </c>
      <c r="AK163">
        <f t="shared" si="47"/>
        <v>0.01</v>
      </c>
      <c r="AY163">
        <v>463.30999800000001</v>
      </c>
      <c r="AZ163">
        <v>459.43</v>
      </c>
      <c r="BA163">
        <v>460.88</v>
      </c>
      <c r="BB163">
        <v>460.42</v>
      </c>
      <c r="BC163">
        <v>460.32</v>
      </c>
    </row>
    <row r="164" spans="1:55" x14ac:dyDescent="0.3">
      <c r="A164" s="2">
        <v>163</v>
      </c>
      <c r="B164" s="4">
        <v>44456</v>
      </c>
      <c r="C164">
        <v>459.51001000000002</v>
      </c>
      <c r="D164">
        <v>3411400</v>
      </c>
      <c r="M164">
        <f t="shared" si="35"/>
        <v>460.01</v>
      </c>
      <c r="N164">
        <f t="shared" si="36"/>
        <v>0.5</v>
      </c>
      <c r="O164" s="8">
        <f t="shared" si="37"/>
        <v>0.25</v>
      </c>
      <c r="P164">
        <f t="shared" si="38"/>
        <v>0</v>
      </c>
      <c r="T164">
        <f t="shared" si="39"/>
        <v>461.73</v>
      </c>
      <c r="U164">
        <f t="shared" si="40"/>
        <v>2.2200000000000002</v>
      </c>
      <c r="V164" s="8">
        <f t="shared" si="32"/>
        <v>4.9284000000000008</v>
      </c>
      <c r="W164">
        <f t="shared" si="41"/>
        <v>0</v>
      </c>
      <c r="AA164">
        <f t="shared" si="42"/>
        <v>462.01</v>
      </c>
      <c r="AB164">
        <f t="shared" si="43"/>
        <v>2.5</v>
      </c>
      <c r="AC164" s="8">
        <f t="shared" si="33"/>
        <v>6.25</v>
      </c>
      <c r="AD164">
        <f t="shared" si="44"/>
        <v>0.01</v>
      </c>
      <c r="AH164">
        <f t="shared" si="45"/>
        <v>462.56</v>
      </c>
      <c r="AI164">
        <f t="shared" si="46"/>
        <v>3.05</v>
      </c>
      <c r="AJ164" s="8">
        <f t="shared" si="34"/>
        <v>9.3024999999999984</v>
      </c>
      <c r="AK164">
        <f t="shared" si="47"/>
        <v>0.01</v>
      </c>
      <c r="AY164">
        <v>459.51001000000002</v>
      </c>
      <c r="AZ164">
        <v>460.01</v>
      </c>
      <c r="BA164">
        <v>461.73</v>
      </c>
      <c r="BB164">
        <v>462.01</v>
      </c>
      <c r="BC164">
        <v>462.56</v>
      </c>
    </row>
    <row r="165" spans="1:55" x14ac:dyDescent="0.3">
      <c r="A165" s="2">
        <v>164</v>
      </c>
      <c r="B165" s="4">
        <v>44459</v>
      </c>
      <c r="C165">
        <v>451.14001500000001</v>
      </c>
      <c r="D165">
        <v>2602000</v>
      </c>
      <c r="M165">
        <f t="shared" si="35"/>
        <v>459.94</v>
      </c>
      <c r="N165">
        <f t="shared" si="36"/>
        <v>8.8000000000000007</v>
      </c>
      <c r="O165" s="8">
        <f t="shared" si="37"/>
        <v>77.440000000000012</v>
      </c>
      <c r="P165">
        <f t="shared" si="38"/>
        <v>0.02</v>
      </c>
      <c r="T165">
        <f t="shared" si="39"/>
        <v>460.95</v>
      </c>
      <c r="U165">
        <f t="shared" si="40"/>
        <v>9.81</v>
      </c>
      <c r="V165" s="8">
        <f t="shared" si="32"/>
        <v>96.236100000000008</v>
      </c>
      <c r="W165">
        <f t="shared" si="41"/>
        <v>0.02</v>
      </c>
      <c r="AA165">
        <f t="shared" si="42"/>
        <v>460.64</v>
      </c>
      <c r="AB165">
        <f t="shared" si="43"/>
        <v>9.5</v>
      </c>
      <c r="AC165" s="8">
        <f t="shared" si="33"/>
        <v>90.25</v>
      </c>
      <c r="AD165">
        <f t="shared" si="44"/>
        <v>0.02</v>
      </c>
      <c r="AH165">
        <f t="shared" si="45"/>
        <v>460.27</v>
      </c>
      <c r="AI165">
        <f t="shared" si="46"/>
        <v>9.1300000000000008</v>
      </c>
      <c r="AJ165" s="8">
        <f t="shared" si="34"/>
        <v>83.35690000000001</v>
      </c>
      <c r="AK165">
        <f t="shared" si="47"/>
        <v>0.02</v>
      </c>
      <c r="AY165">
        <v>451.14001500000001</v>
      </c>
      <c r="AZ165">
        <v>459.94</v>
      </c>
      <c r="BA165">
        <v>460.95</v>
      </c>
      <c r="BB165">
        <v>460.64</v>
      </c>
      <c r="BC165">
        <v>460.27</v>
      </c>
    </row>
    <row r="166" spans="1:55" x14ac:dyDescent="0.3">
      <c r="A166" s="2">
        <v>165</v>
      </c>
      <c r="B166" s="4">
        <v>44460</v>
      </c>
      <c r="C166">
        <v>452.10998499999999</v>
      </c>
      <c r="D166">
        <v>1531300</v>
      </c>
      <c r="M166">
        <f t="shared" si="35"/>
        <v>458.62</v>
      </c>
      <c r="N166">
        <f t="shared" si="36"/>
        <v>6.51</v>
      </c>
      <c r="O166" s="8">
        <f t="shared" si="37"/>
        <v>42.380099999999999</v>
      </c>
      <c r="P166">
        <f t="shared" si="38"/>
        <v>0.01</v>
      </c>
      <c r="T166">
        <f t="shared" si="39"/>
        <v>457.52</v>
      </c>
      <c r="U166">
        <f t="shared" si="40"/>
        <v>5.41</v>
      </c>
      <c r="V166" s="8">
        <f t="shared" si="32"/>
        <v>29.2681</v>
      </c>
      <c r="W166">
        <f t="shared" si="41"/>
        <v>0.01</v>
      </c>
      <c r="AA166">
        <f t="shared" si="42"/>
        <v>455.42</v>
      </c>
      <c r="AB166">
        <f t="shared" si="43"/>
        <v>3.31</v>
      </c>
      <c r="AC166" s="8">
        <f t="shared" si="33"/>
        <v>10.956100000000001</v>
      </c>
      <c r="AD166">
        <f t="shared" si="44"/>
        <v>0.01</v>
      </c>
      <c r="AH166">
        <f t="shared" si="45"/>
        <v>453.42</v>
      </c>
      <c r="AI166">
        <f t="shared" si="46"/>
        <v>1.31</v>
      </c>
      <c r="AJ166" s="8">
        <f t="shared" si="34"/>
        <v>1.7161000000000002</v>
      </c>
      <c r="AK166">
        <f t="shared" si="47"/>
        <v>0</v>
      </c>
      <c r="AY166">
        <v>452.10998499999999</v>
      </c>
      <c r="AZ166">
        <v>458.62</v>
      </c>
      <c r="BA166">
        <v>457.52</v>
      </c>
      <c r="BB166">
        <v>455.42</v>
      </c>
      <c r="BC166">
        <v>453.42</v>
      </c>
    </row>
    <row r="167" spans="1:55" x14ac:dyDescent="0.3">
      <c r="A167" s="2">
        <v>166</v>
      </c>
      <c r="B167" s="4">
        <v>44461</v>
      </c>
      <c r="C167">
        <v>452.32998700000002</v>
      </c>
      <c r="D167">
        <v>1380800</v>
      </c>
      <c r="M167">
        <f t="shared" si="35"/>
        <v>457.64</v>
      </c>
      <c r="N167">
        <f t="shared" si="36"/>
        <v>5.31</v>
      </c>
      <c r="O167" s="8">
        <f t="shared" si="37"/>
        <v>28.196099999999994</v>
      </c>
      <c r="P167">
        <f t="shared" si="38"/>
        <v>0.01</v>
      </c>
      <c r="T167">
        <f t="shared" si="39"/>
        <v>455.63</v>
      </c>
      <c r="U167">
        <f t="shared" si="40"/>
        <v>3.3</v>
      </c>
      <c r="V167" s="8">
        <f t="shared" si="32"/>
        <v>10.889999999999999</v>
      </c>
      <c r="W167">
        <f t="shared" si="41"/>
        <v>0.01</v>
      </c>
      <c r="AA167">
        <f t="shared" si="42"/>
        <v>453.6</v>
      </c>
      <c r="AB167">
        <f t="shared" si="43"/>
        <v>1.27</v>
      </c>
      <c r="AC167" s="8">
        <f t="shared" si="33"/>
        <v>1.6129</v>
      </c>
      <c r="AD167">
        <f t="shared" si="44"/>
        <v>0</v>
      </c>
      <c r="AH167">
        <f t="shared" si="45"/>
        <v>452.44</v>
      </c>
      <c r="AI167">
        <f t="shared" si="46"/>
        <v>0.11</v>
      </c>
      <c r="AJ167" s="8">
        <f t="shared" si="34"/>
        <v>1.21E-2</v>
      </c>
      <c r="AK167">
        <f t="shared" si="47"/>
        <v>0</v>
      </c>
      <c r="AY167">
        <v>452.32998700000002</v>
      </c>
      <c r="AZ167">
        <v>457.64</v>
      </c>
      <c r="BA167">
        <v>455.63</v>
      </c>
      <c r="BB167">
        <v>453.6</v>
      </c>
      <c r="BC167">
        <v>452.44</v>
      </c>
    </row>
    <row r="168" spans="1:55" x14ac:dyDescent="0.3">
      <c r="A168" s="2">
        <v>167</v>
      </c>
      <c r="B168" s="4">
        <v>44462</v>
      </c>
      <c r="C168">
        <v>452.77999899999998</v>
      </c>
      <c r="D168">
        <v>2061200</v>
      </c>
      <c r="M168">
        <f t="shared" si="35"/>
        <v>456.84</v>
      </c>
      <c r="N168">
        <f t="shared" si="36"/>
        <v>4.0599999999999996</v>
      </c>
      <c r="O168" s="8">
        <f t="shared" si="37"/>
        <v>16.483599999999996</v>
      </c>
      <c r="P168">
        <f t="shared" si="38"/>
        <v>0.01</v>
      </c>
      <c r="T168">
        <f t="shared" si="39"/>
        <v>454.47</v>
      </c>
      <c r="U168">
        <f t="shared" si="40"/>
        <v>1.69</v>
      </c>
      <c r="V168" s="8">
        <f t="shared" si="32"/>
        <v>2.8560999999999996</v>
      </c>
      <c r="W168">
        <f t="shared" si="41"/>
        <v>0</v>
      </c>
      <c r="AA168">
        <f t="shared" si="42"/>
        <v>452.9</v>
      </c>
      <c r="AB168">
        <f t="shared" si="43"/>
        <v>0.12</v>
      </c>
      <c r="AC168" s="8">
        <f t="shared" si="33"/>
        <v>1.44E-2</v>
      </c>
      <c r="AD168">
        <f t="shared" si="44"/>
        <v>0</v>
      </c>
      <c r="AH168">
        <f t="shared" si="45"/>
        <v>452.36</v>
      </c>
      <c r="AI168">
        <f t="shared" si="46"/>
        <v>0.42</v>
      </c>
      <c r="AJ168" s="8">
        <f t="shared" si="34"/>
        <v>0.17639999999999997</v>
      </c>
      <c r="AK168">
        <f t="shared" si="47"/>
        <v>0</v>
      </c>
      <c r="AY168">
        <v>452.77999899999998</v>
      </c>
      <c r="AZ168">
        <v>456.84</v>
      </c>
      <c r="BA168">
        <v>454.47</v>
      </c>
      <c r="BB168">
        <v>452.9</v>
      </c>
      <c r="BC168">
        <v>452.36</v>
      </c>
    </row>
    <row r="169" spans="1:55" x14ac:dyDescent="0.3">
      <c r="A169" s="2">
        <v>168</v>
      </c>
      <c r="B169" s="4">
        <v>44463</v>
      </c>
      <c r="C169">
        <v>467.75</v>
      </c>
      <c r="D169">
        <v>3353800</v>
      </c>
      <c r="M169">
        <f t="shared" si="35"/>
        <v>456.23</v>
      </c>
      <c r="N169">
        <f t="shared" si="36"/>
        <v>11.52</v>
      </c>
      <c r="O169" s="8">
        <f t="shared" si="37"/>
        <v>132.71039999999999</v>
      </c>
      <c r="P169">
        <f t="shared" si="38"/>
        <v>0.02</v>
      </c>
      <c r="T169">
        <f t="shared" si="39"/>
        <v>453.88</v>
      </c>
      <c r="U169">
        <f t="shared" si="40"/>
        <v>13.87</v>
      </c>
      <c r="V169" s="8">
        <f t="shared" si="32"/>
        <v>192.37689999999998</v>
      </c>
      <c r="W169">
        <f t="shared" si="41"/>
        <v>0.03</v>
      </c>
      <c r="AA169">
        <f t="shared" si="42"/>
        <v>452.83</v>
      </c>
      <c r="AB169">
        <f t="shared" si="43"/>
        <v>14.92</v>
      </c>
      <c r="AC169" s="8">
        <f t="shared" si="33"/>
        <v>222.60640000000001</v>
      </c>
      <c r="AD169">
        <f t="shared" si="44"/>
        <v>0.03</v>
      </c>
      <c r="AH169">
        <f t="shared" si="45"/>
        <v>452.67</v>
      </c>
      <c r="AI169">
        <f t="shared" si="46"/>
        <v>15.08</v>
      </c>
      <c r="AJ169" s="8">
        <f t="shared" si="34"/>
        <v>227.40639999999999</v>
      </c>
      <c r="AK169">
        <f t="shared" si="47"/>
        <v>0.03</v>
      </c>
      <c r="AY169">
        <v>467.75</v>
      </c>
      <c r="AZ169">
        <v>456.23</v>
      </c>
      <c r="BA169">
        <v>453.88</v>
      </c>
      <c r="BB169">
        <v>452.83</v>
      </c>
      <c r="BC169">
        <v>452.67</v>
      </c>
    </row>
    <row r="170" spans="1:55" x14ac:dyDescent="0.3">
      <c r="A170" s="2">
        <v>169</v>
      </c>
      <c r="B170" s="4">
        <v>44466</v>
      </c>
      <c r="C170">
        <v>460.55999800000001</v>
      </c>
      <c r="D170">
        <v>2526000</v>
      </c>
      <c r="M170">
        <f t="shared" si="35"/>
        <v>457.96</v>
      </c>
      <c r="N170">
        <f t="shared" si="36"/>
        <v>2.6</v>
      </c>
      <c r="O170" s="8">
        <f t="shared" si="37"/>
        <v>6.7600000000000007</v>
      </c>
      <c r="P170">
        <f t="shared" si="38"/>
        <v>0.01</v>
      </c>
      <c r="T170">
        <f t="shared" si="39"/>
        <v>458.73</v>
      </c>
      <c r="U170">
        <f t="shared" si="40"/>
        <v>1.83</v>
      </c>
      <c r="V170" s="8">
        <f t="shared" si="32"/>
        <v>3.3489000000000004</v>
      </c>
      <c r="W170">
        <f t="shared" si="41"/>
        <v>0</v>
      </c>
      <c r="AA170">
        <f t="shared" si="42"/>
        <v>461.04</v>
      </c>
      <c r="AB170">
        <f t="shared" si="43"/>
        <v>0.48</v>
      </c>
      <c r="AC170" s="8">
        <f t="shared" si="33"/>
        <v>0.23039999999999999</v>
      </c>
      <c r="AD170">
        <f t="shared" si="44"/>
        <v>0</v>
      </c>
      <c r="AH170">
        <f t="shared" si="45"/>
        <v>463.98</v>
      </c>
      <c r="AI170">
        <f t="shared" si="46"/>
        <v>3.42</v>
      </c>
      <c r="AJ170" s="8">
        <f t="shared" si="34"/>
        <v>11.696399999999999</v>
      </c>
      <c r="AK170">
        <f t="shared" si="47"/>
        <v>0.01</v>
      </c>
      <c r="AY170">
        <v>460.55999800000001</v>
      </c>
      <c r="AZ170">
        <v>457.96</v>
      </c>
      <c r="BA170">
        <v>458.73</v>
      </c>
      <c r="BB170">
        <v>461.04</v>
      </c>
      <c r="BC170">
        <v>463.98</v>
      </c>
    </row>
    <row r="171" spans="1:55" x14ac:dyDescent="0.3">
      <c r="A171" s="2">
        <v>170</v>
      </c>
      <c r="B171" s="4">
        <v>44467</v>
      </c>
      <c r="C171">
        <v>447.35000600000001</v>
      </c>
      <c r="D171">
        <v>2632700</v>
      </c>
      <c r="M171">
        <f t="shared" si="35"/>
        <v>458.35</v>
      </c>
      <c r="N171">
        <f t="shared" si="36"/>
        <v>11</v>
      </c>
      <c r="O171" s="8">
        <f t="shared" si="37"/>
        <v>121</v>
      </c>
      <c r="P171">
        <f t="shared" si="38"/>
        <v>0.02</v>
      </c>
      <c r="T171">
        <f t="shared" si="39"/>
        <v>459.37</v>
      </c>
      <c r="U171">
        <f t="shared" si="40"/>
        <v>12.02</v>
      </c>
      <c r="V171" s="8">
        <f t="shared" si="32"/>
        <v>144.4804</v>
      </c>
      <c r="W171">
        <f t="shared" si="41"/>
        <v>0.03</v>
      </c>
      <c r="AA171">
        <f t="shared" si="42"/>
        <v>460.78</v>
      </c>
      <c r="AB171">
        <f t="shared" si="43"/>
        <v>13.43</v>
      </c>
      <c r="AC171" s="8">
        <f t="shared" si="33"/>
        <v>180.36490000000001</v>
      </c>
      <c r="AD171">
        <f t="shared" si="44"/>
        <v>0.03</v>
      </c>
      <c r="AH171">
        <f t="shared" si="45"/>
        <v>461.41</v>
      </c>
      <c r="AI171">
        <f t="shared" si="46"/>
        <v>14.06</v>
      </c>
      <c r="AJ171" s="8">
        <f t="shared" si="34"/>
        <v>197.68360000000001</v>
      </c>
      <c r="AK171">
        <f t="shared" si="47"/>
        <v>0.03</v>
      </c>
      <c r="AY171">
        <v>447.35000600000001</v>
      </c>
      <c r="AZ171">
        <v>458.35</v>
      </c>
      <c r="BA171">
        <v>459.37</v>
      </c>
      <c r="BB171">
        <v>460.78</v>
      </c>
      <c r="BC171">
        <v>461.41</v>
      </c>
    </row>
    <row r="172" spans="1:55" x14ac:dyDescent="0.3">
      <c r="A172" s="2">
        <v>171</v>
      </c>
      <c r="B172" s="4">
        <v>44468</v>
      </c>
      <c r="C172">
        <v>451.790009</v>
      </c>
      <c r="D172">
        <v>1922000</v>
      </c>
      <c r="M172">
        <f t="shared" si="35"/>
        <v>456.7</v>
      </c>
      <c r="N172">
        <f t="shared" si="36"/>
        <v>4.91</v>
      </c>
      <c r="O172" s="8">
        <f t="shared" si="37"/>
        <v>24.1081</v>
      </c>
      <c r="P172">
        <f t="shared" si="38"/>
        <v>0.01</v>
      </c>
      <c r="T172">
        <f t="shared" si="39"/>
        <v>455.16</v>
      </c>
      <c r="U172">
        <f t="shared" si="40"/>
        <v>3.37</v>
      </c>
      <c r="V172" s="8">
        <f t="shared" si="32"/>
        <v>11.356900000000001</v>
      </c>
      <c r="W172">
        <f t="shared" si="41"/>
        <v>0.01</v>
      </c>
      <c r="AA172">
        <f t="shared" si="42"/>
        <v>453.39</v>
      </c>
      <c r="AB172">
        <f t="shared" si="43"/>
        <v>1.6</v>
      </c>
      <c r="AC172" s="8">
        <f t="shared" si="33"/>
        <v>2.5600000000000005</v>
      </c>
      <c r="AD172">
        <f t="shared" si="44"/>
        <v>0</v>
      </c>
      <c r="AH172">
        <f t="shared" si="45"/>
        <v>450.87</v>
      </c>
      <c r="AI172">
        <f t="shared" si="46"/>
        <v>0.92</v>
      </c>
      <c r="AJ172" s="8">
        <f t="shared" si="34"/>
        <v>0.84640000000000004</v>
      </c>
      <c r="AK172">
        <f t="shared" si="47"/>
        <v>0</v>
      </c>
      <c r="AY172">
        <v>451.790009</v>
      </c>
      <c r="AZ172">
        <v>456.7</v>
      </c>
      <c r="BA172">
        <v>455.16</v>
      </c>
      <c r="BB172">
        <v>453.39</v>
      </c>
      <c r="BC172">
        <v>450.87</v>
      </c>
    </row>
    <row r="173" spans="1:55" x14ac:dyDescent="0.3">
      <c r="A173" s="2">
        <v>172</v>
      </c>
      <c r="B173" s="4">
        <v>44469</v>
      </c>
      <c r="C173">
        <v>449.35000600000001</v>
      </c>
      <c r="D173">
        <v>1836400</v>
      </c>
      <c r="M173">
        <f t="shared" si="35"/>
        <v>455.96</v>
      </c>
      <c r="N173">
        <f t="shared" si="36"/>
        <v>6.61</v>
      </c>
      <c r="O173" s="8">
        <f t="shared" si="37"/>
        <v>43.692100000000003</v>
      </c>
      <c r="P173">
        <f t="shared" si="38"/>
        <v>0.01</v>
      </c>
      <c r="T173">
        <f t="shared" si="39"/>
        <v>453.98</v>
      </c>
      <c r="U173">
        <f t="shared" si="40"/>
        <v>4.63</v>
      </c>
      <c r="V173" s="8">
        <f t="shared" si="32"/>
        <v>21.436899999999998</v>
      </c>
      <c r="W173">
        <f t="shared" si="41"/>
        <v>0.01</v>
      </c>
      <c r="AA173">
        <f t="shared" si="42"/>
        <v>452.51</v>
      </c>
      <c r="AB173">
        <f t="shared" si="43"/>
        <v>3.16</v>
      </c>
      <c r="AC173" s="8">
        <f t="shared" si="33"/>
        <v>9.9856000000000016</v>
      </c>
      <c r="AD173">
        <f t="shared" si="44"/>
        <v>0.01</v>
      </c>
      <c r="AH173">
        <f t="shared" si="45"/>
        <v>451.56</v>
      </c>
      <c r="AI173">
        <f t="shared" si="46"/>
        <v>2.21</v>
      </c>
      <c r="AJ173" s="8">
        <f t="shared" si="34"/>
        <v>4.8841000000000001</v>
      </c>
      <c r="AK173">
        <f t="shared" si="47"/>
        <v>0</v>
      </c>
      <c r="AY173">
        <v>449.35000600000001</v>
      </c>
      <c r="AZ173">
        <v>455.96</v>
      </c>
      <c r="BA173">
        <v>453.98</v>
      </c>
      <c r="BB173">
        <v>452.51</v>
      </c>
      <c r="BC173">
        <v>451.56</v>
      </c>
    </row>
    <row r="174" spans="1:55" x14ac:dyDescent="0.3">
      <c r="A174" s="2">
        <v>173</v>
      </c>
      <c r="B174" s="4">
        <v>44470</v>
      </c>
      <c r="C174">
        <v>448.32998700000002</v>
      </c>
      <c r="D174">
        <v>1860700</v>
      </c>
      <c r="M174">
        <f t="shared" si="35"/>
        <v>454.97</v>
      </c>
      <c r="N174">
        <f t="shared" si="36"/>
        <v>6.64</v>
      </c>
      <c r="O174" s="8">
        <f t="shared" si="37"/>
        <v>44.089599999999997</v>
      </c>
      <c r="P174">
        <f t="shared" si="38"/>
        <v>0.01</v>
      </c>
      <c r="T174">
        <f t="shared" si="39"/>
        <v>452.36</v>
      </c>
      <c r="U174">
        <f t="shared" si="40"/>
        <v>4.03</v>
      </c>
      <c r="V174" s="8">
        <f t="shared" si="32"/>
        <v>16.240900000000003</v>
      </c>
      <c r="W174">
        <f t="shared" si="41"/>
        <v>0.01</v>
      </c>
      <c r="AA174">
        <f t="shared" si="42"/>
        <v>450.77</v>
      </c>
      <c r="AB174">
        <f t="shared" si="43"/>
        <v>2.44</v>
      </c>
      <c r="AC174" s="8">
        <f t="shared" si="33"/>
        <v>5.9535999999999998</v>
      </c>
      <c r="AD174">
        <f t="shared" si="44"/>
        <v>0.01</v>
      </c>
      <c r="AH174">
        <f t="shared" si="45"/>
        <v>449.9</v>
      </c>
      <c r="AI174">
        <f t="shared" si="46"/>
        <v>1.57</v>
      </c>
      <c r="AJ174" s="8">
        <f t="shared" si="34"/>
        <v>2.4649000000000001</v>
      </c>
      <c r="AK174">
        <f t="shared" si="47"/>
        <v>0</v>
      </c>
      <c r="AY174">
        <v>448.32998700000002</v>
      </c>
      <c r="AZ174">
        <v>454.97</v>
      </c>
      <c r="BA174">
        <v>452.36</v>
      </c>
      <c r="BB174">
        <v>450.77</v>
      </c>
      <c r="BC174">
        <v>449.9</v>
      </c>
    </row>
    <row r="175" spans="1:55" x14ac:dyDescent="0.3">
      <c r="A175" s="2">
        <v>174</v>
      </c>
      <c r="B175" s="4">
        <v>44473</v>
      </c>
      <c r="C175">
        <v>440.14001500000001</v>
      </c>
      <c r="D175">
        <v>2264000</v>
      </c>
      <c r="M175">
        <f t="shared" si="35"/>
        <v>453.97</v>
      </c>
      <c r="N175">
        <f t="shared" si="36"/>
        <v>13.83</v>
      </c>
      <c r="O175" s="8">
        <f t="shared" si="37"/>
        <v>191.2689</v>
      </c>
      <c r="P175">
        <f t="shared" si="38"/>
        <v>0.03</v>
      </c>
      <c r="T175">
        <f t="shared" si="39"/>
        <v>450.95</v>
      </c>
      <c r="U175">
        <f t="shared" si="40"/>
        <v>10.81</v>
      </c>
      <c r="V175" s="8">
        <f t="shared" si="32"/>
        <v>116.85610000000001</v>
      </c>
      <c r="W175">
        <f t="shared" si="41"/>
        <v>0.02</v>
      </c>
      <c r="AA175">
        <f t="shared" si="42"/>
        <v>449.43</v>
      </c>
      <c r="AB175">
        <f t="shared" si="43"/>
        <v>9.2899999999999991</v>
      </c>
      <c r="AC175" s="8">
        <f t="shared" si="33"/>
        <v>86.304099999999991</v>
      </c>
      <c r="AD175">
        <f t="shared" si="44"/>
        <v>0.02</v>
      </c>
      <c r="AH175">
        <f t="shared" si="45"/>
        <v>448.72</v>
      </c>
      <c r="AI175">
        <f t="shared" si="46"/>
        <v>8.58</v>
      </c>
      <c r="AJ175" s="8">
        <f t="shared" si="34"/>
        <v>73.616399999999999</v>
      </c>
      <c r="AK175">
        <f t="shared" si="47"/>
        <v>0.02</v>
      </c>
      <c r="AY175">
        <v>440.14001500000001</v>
      </c>
      <c r="AZ175">
        <v>453.97</v>
      </c>
      <c r="BA175">
        <v>450.95</v>
      </c>
      <c r="BB175">
        <v>449.43</v>
      </c>
      <c r="BC175">
        <v>448.72</v>
      </c>
    </row>
    <row r="176" spans="1:55" x14ac:dyDescent="0.3">
      <c r="A176" s="2">
        <v>175</v>
      </c>
      <c r="B176" s="4">
        <v>44474</v>
      </c>
      <c r="C176">
        <v>446.23998999999998</v>
      </c>
      <c r="D176">
        <v>1808700</v>
      </c>
      <c r="M176">
        <f t="shared" si="35"/>
        <v>451.9</v>
      </c>
      <c r="N176">
        <f t="shared" si="36"/>
        <v>5.66</v>
      </c>
      <c r="O176" s="8">
        <f t="shared" si="37"/>
        <v>32.035600000000002</v>
      </c>
      <c r="P176">
        <f t="shared" si="38"/>
        <v>0.01</v>
      </c>
      <c r="T176">
        <f t="shared" si="39"/>
        <v>447.17</v>
      </c>
      <c r="U176">
        <f t="shared" si="40"/>
        <v>0.93</v>
      </c>
      <c r="V176" s="8">
        <f t="shared" si="32"/>
        <v>0.86490000000000011</v>
      </c>
      <c r="W176">
        <f t="shared" si="41"/>
        <v>0</v>
      </c>
      <c r="AA176">
        <f t="shared" si="42"/>
        <v>444.32</v>
      </c>
      <c r="AB176">
        <f t="shared" si="43"/>
        <v>1.92</v>
      </c>
      <c r="AC176" s="8">
        <f t="shared" si="33"/>
        <v>3.6863999999999999</v>
      </c>
      <c r="AD176">
        <f t="shared" si="44"/>
        <v>0</v>
      </c>
      <c r="AH176">
        <f t="shared" si="45"/>
        <v>442.29</v>
      </c>
      <c r="AI176">
        <f t="shared" si="46"/>
        <v>3.95</v>
      </c>
      <c r="AJ176" s="8">
        <f t="shared" si="34"/>
        <v>15.602500000000001</v>
      </c>
      <c r="AK176">
        <f t="shared" si="47"/>
        <v>0.01</v>
      </c>
      <c r="AY176">
        <v>446.23998999999998</v>
      </c>
      <c r="AZ176">
        <v>451.9</v>
      </c>
      <c r="BA176">
        <v>447.17</v>
      </c>
      <c r="BB176">
        <v>444.32</v>
      </c>
      <c r="BC176">
        <v>442.29</v>
      </c>
    </row>
    <row r="177" spans="1:55" x14ac:dyDescent="0.3">
      <c r="A177" s="2">
        <v>176</v>
      </c>
      <c r="B177" s="4">
        <v>44475</v>
      </c>
      <c r="C177">
        <v>449.33999599999999</v>
      </c>
      <c r="D177">
        <v>1334600</v>
      </c>
      <c r="M177">
        <f t="shared" si="35"/>
        <v>451.05</v>
      </c>
      <c r="N177">
        <f t="shared" si="36"/>
        <v>1.71</v>
      </c>
      <c r="O177" s="8">
        <f t="shared" si="37"/>
        <v>2.9240999999999997</v>
      </c>
      <c r="P177">
        <f t="shared" si="38"/>
        <v>0</v>
      </c>
      <c r="T177">
        <f t="shared" si="39"/>
        <v>446.84</v>
      </c>
      <c r="U177">
        <f t="shared" si="40"/>
        <v>2.5</v>
      </c>
      <c r="V177" s="8">
        <f t="shared" si="32"/>
        <v>6.25</v>
      </c>
      <c r="W177">
        <f t="shared" si="41"/>
        <v>0.01</v>
      </c>
      <c r="AA177">
        <f t="shared" si="42"/>
        <v>445.38</v>
      </c>
      <c r="AB177">
        <f t="shared" si="43"/>
        <v>3.96</v>
      </c>
      <c r="AC177" s="8">
        <f t="shared" si="33"/>
        <v>15.6816</v>
      </c>
      <c r="AD177">
        <f t="shared" si="44"/>
        <v>0.01</v>
      </c>
      <c r="AH177">
        <f t="shared" si="45"/>
        <v>445.25</v>
      </c>
      <c r="AI177">
        <f t="shared" si="46"/>
        <v>4.09</v>
      </c>
      <c r="AJ177" s="8">
        <f t="shared" si="34"/>
        <v>16.728099999999998</v>
      </c>
      <c r="AK177">
        <f t="shared" si="47"/>
        <v>0.01</v>
      </c>
      <c r="AY177">
        <v>449.33999599999999</v>
      </c>
      <c r="AZ177">
        <v>451.05</v>
      </c>
      <c r="BA177">
        <v>446.84</v>
      </c>
      <c r="BB177">
        <v>445.38</v>
      </c>
      <c r="BC177">
        <v>445.25</v>
      </c>
    </row>
    <row r="178" spans="1:55" x14ac:dyDescent="0.3">
      <c r="A178" s="2">
        <v>177</v>
      </c>
      <c r="B178" s="4">
        <v>44476</v>
      </c>
      <c r="C178">
        <v>452.86999500000002</v>
      </c>
      <c r="D178">
        <v>1966200</v>
      </c>
      <c r="M178">
        <f t="shared" si="35"/>
        <v>450.79</v>
      </c>
      <c r="N178">
        <f t="shared" si="36"/>
        <v>2.08</v>
      </c>
      <c r="O178" s="8">
        <f t="shared" si="37"/>
        <v>4.3264000000000005</v>
      </c>
      <c r="P178">
        <f t="shared" si="38"/>
        <v>0</v>
      </c>
      <c r="T178">
        <f t="shared" si="39"/>
        <v>447.71</v>
      </c>
      <c r="U178">
        <f t="shared" si="40"/>
        <v>5.16</v>
      </c>
      <c r="V178" s="8">
        <f t="shared" si="32"/>
        <v>26.625600000000002</v>
      </c>
      <c r="W178">
        <f t="shared" si="41"/>
        <v>0.01</v>
      </c>
      <c r="AA178">
        <f t="shared" si="42"/>
        <v>447.56</v>
      </c>
      <c r="AB178">
        <f t="shared" si="43"/>
        <v>5.31</v>
      </c>
      <c r="AC178" s="8">
        <f t="shared" si="33"/>
        <v>28.196099999999994</v>
      </c>
      <c r="AD178">
        <f t="shared" si="44"/>
        <v>0.01</v>
      </c>
      <c r="AH178">
        <f t="shared" si="45"/>
        <v>448.32</v>
      </c>
      <c r="AI178">
        <f t="shared" si="46"/>
        <v>4.55</v>
      </c>
      <c r="AJ178" s="8">
        <f t="shared" si="34"/>
        <v>20.702499999999997</v>
      </c>
      <c r="AK178">
        <f t="shared" si="47"/>
        <v>0.01</v>
      </c>
      <c r="AY178">
        <v>452.86999500000002</v>
      </c>
      <c r="AZ178">
        <v>450.79</v>
      </c>
      <c r="BA178">
        <v>447.71</v>
      </c>
      <c r="BB178">
        <v>447.56</v>
      </c>
      <c r="BC178">
        <v>448.32</v>
      </c>
    </row>
    <row r="179" spans="1:55" x14ac:dyDescent="0.3">
      <c r="A179" s="2">
        <v>178</v>
      </c>
      <c r="B179" s="4">
        <v>44477</v>
      </c>
      <c r="C179">
        <v>451.85000600000001</v>
      </c>
      <c r="D179">
        <v>1542500</v>
      </c>
      <c r="M179">
        <f t="shared" si="35"/>
        <v>451.1</v>
      </c>
      <c r="N179">
        <f t="shared" si="36"/>
        <v>0.75</v>
      </c>
      <c r="O179" s="8">
        <f t="shared" si="37"/>
        <v>0.5625</v>
      </c>
      <c r="P179">
        <f t="shared" si="38"/>
        <v>0</v>
      </c>
      <c r="T179">
        <f t="shared" si="39"/>
        <v>449.52</v>
      </c>
      <c r="U179">
        <f t="shared" si="40"/>
        <v>2.33</v>
      </c>
      <c r="V179" s="8">
        <f t="shared" si="32"/>
        <v>5.4289000000000005</v>
      </c>
      <c r="W179">
        <f t="shared" si="41"/>
        <v>0.01</v>
      </c>
      <c r="AA179">
        <f t="shared" si="42"/>
        <v>450.48</v>
      </c>
      <c r="AB179">
        <f t="shared" si="43"/>
        <v>1.37</v>
      </c>
      <c r="AC179" s="8">
        <f t="shared" si="33"/>
        <v>1.8769000000000002</v>
      </c>
      <c r="AD179">
        <f t="shared" si="44"/>
        <v>0</v>
      </c>
      <c r="AH179">
        <f t="shared" si="45"/>
        <v>451.73</v>
      </c>
      <c r="AI179">
        <f t="shared" si="46"/>
        <v>0.12</v>
      </c>
      <c r="AJ179" s="8">
        <f t="shared" si="34"/>
        <v>1.44E-2</v>
      </c>
      <c r="AK179">
        <f t="shared" si="47"/>
        <v>0</v>
      </c>
      <c r="AY179">
        <v>451.85000600000001</v>
      </c>
      <c r="AZ179">
        <v>451.1</v>
      </c>
      <c r="BA179">
        <v>449.52</v>
      </c>
      <c r="BB179">
        <v>450.48</v>
      </c>
      <c r="BC179">
        <v>451.73</v>
      </c>
    </row>
    <row r="180" spans="1:55" x14ac:dyDescent="0.3">
      <c r="A180" s="2">
        <v>179</v>
      </c>
      <c r="B180" s="4">
        <v>44480</v>
      </c>
      <c r="C180">
        <v>449.70001200000002</v>
      </c>
      <c r="D180">
        <v>1011700</v>
      </c>
      <c r="M180">
        <f t="shared" si="35"/>
        <v>451.21</v>
      </c>
      <c r="N180">
        <f t="shared" si="36"/>
        <v>1.51</v>
      </c>
      <c r="O180" s="8">
        <f t="shared" si="37"/>
        <v>2.2801</v>
      </c>
      <c r="P180">
        <f t="shared" si="38"/>
        <v>0</v>
      </c>
      <c r="T180">
        <f t="shared" si="39"/>
        <v>450.34</v>
      </c>
      <c r="U180">
        <f t="shared" si="40"/>
        <v>0.64</v>
      </c>
      <c r="V180" s="8">
        <f t="shared" si="32"/>
        <v>0.40960000000000002</v>
      </c>
      <c r="W180">
        <f t="shared" si="41"/>
        <v>0</v>
      </c>
      <c r="AA180">
        <f t="shared" si="42"/>
        <v>451.23</v>
      </c>
      <c r="AB180">
        <f t="shared" si="43"/>
        <v>1.53</v>
      </c>
      <c r="AC180" s="8">
        <f t="shared" si="33"/>
        <v>2.3409</v>
      </c>
      <c r="AD180">
        <f t="shared" si="44"/>
        <v>0</v>
      </c>
      <c r="AH180">
        <f t="shared" si="45"/>
        <v>451.82</v>
      </c>
      <c r="AI180">
        <f t="shared" si="46"/>
        <v>2.12</v>
      </c>
      <c r="AJ180" s="8">
        <f t="shared" si="34"/>
        <v>4.4944000000000006</v>
      </c>
      <c r="AK180">
        <f t="shared" si="47"/>
        <v>0</v>
      </c>
      <c r="AY180">
        <v>449.70001200000002</v>
      </c>
      <c r="AZ180">
        <v>451.21</v>
      </c>
      <c r="BA180">
        <v>450.34</v>
      </c>
      <c r="BB180">
        <v>451.23</v>
      </c>
      <c r="BC180">
        <v>451.82</v>
      </c>
    </row>
    <row r="181" spans="1:55" x14ac:dyDescent="0.3">
      <c r="A181" s="2">
        <v>180</v>
      </c>
      <c r="B181" s="4">
        <v>44481</v>
      </c>
      <c r="C181">
        <v>446.86999500000002</v>
      </c>
      <c r="D181">
        <v>1380900</v>
      </c>
      <c r="M181">
        <f t="shared" si="35"/>
        <v>450.98</v>
      </c>
      <c r="N181">
        <f t="shared" si="36"/>
        <v>4.1100000000000003</v>
      </c>
      <c r="O181" s="8">
        <f t="shared" si="37"/>
        <v>16.892100000000003</v>
      </c>
      <c r="P181">
        <f t="shared" si="38"/>
        <v>0.01</v>
      </c>
      <c r="T181">
        <f t="shared" si="39"/>
        <v>450.12</v>
      </c>
      <c r="U181">
        <f t="shared" si="40"/>
        <v>3.25</v>
      </c>
      <c r="V181" s="8">
        <f t="shared" si="32"/>
        <v>10.5625</v>
      </c>
      <c r="W181">
        <f t="shared" si="41"/>
        <v>0.01</v>
      </c>
      <c r="AA181">
        <f t="shared" si="42"/>
        <v>450.39</v>
      </c>
      <c r="AB181">
        <f t="shared" si="43"/>
        <v>3.52</v>
      </c>
      <c r="AC181" s="8">
        <f t="shared" si="33"/>
        <v>12.3904</v>
      </c>
      <c r="AD181">
        <f t="shared" si="44"/>
        <v>0.01</v>
      </c>
      <c r="AH181">
        <f t="shared" si="45"/>
        <v>450.23</v>
      </c>
      <c r="AI181">
        <f t="shared" si="46"/>
        <v>3.36</v>
      </c>
      <c r="AJ181" s="8">
        <f t="shared" si="34"/>
        <v>11.289599999999998</v>
      </c>
      <c r="AK181">
        <f t="shared" si="47"/>
        <v>0.01</v>
      </c>
      <c r="AY181">
        <v>446.86999500000002</v>
      </c>
      <c r="AZ181">
        <v>450.98</v>
      </c>
      <c r="BA181">
        <v>450.12</v>
      </c>
      <c r="BB181">
        <v>450.39</v>
      </c>
      <c r="BC181">
        <v>450.23</v>
      </c>
    </row>
    <row r="182" spans="1:55" x14ac:dyDescent="0.3">
      <c r="A182" s="2">
        <v>181</v>
      </c>
      <c r="B182" s="4">
        <v>44482</v>
      </c>
      <c r="C182">
        <v>445.29998799999998</v>
      </c>
      <c r="D182">
        <v>1621500</v>
      </c>
      <c r="M182">
        <f t="shared" si="35"/>
        <v>450.36</v>
      </c>
      <c r="N182">
        <f t="shared" si="36"/>
        <v>5.0599999999999996</v>
      </c>
      <c r="O182" s="8">
        <f t="shared" si="37"/>
        <v>25.603599999999997</v>
      </c>
      <c r="P182">
        <f t="shared" si="38"/>
        <v>0.01</v>
      </c>
      <c r="T182">
        <f t="shared" si="39"/>
        <v>448.98</v>
      </c>
      <c r="U182">
        <f t="shared" si="40"/>
        <v>3.68</v>
      </c>
      <c r="V182" s="8">
        <f t="shared" si="32"/>
        <v>13.542400000000001</v>
      </c>
      <c r="W182">
        <f t="shared" si="41"/>
        <v>0.01</v>
      </c>
      <c r="AA182">
        <f t="shared" si="42"/>
        <v>448.45</v>
      </c>
      <c r="AB182">
        <f t="shared" si="43"/>
        <v>3.15</v>
      </c>
      <c r="AC182" s="8">
        <f t="shared" si="33"/>
        <v>9.9224999999999994</v>
      </c>
      <c r="AD182">
        <f t="shared" si="44"/>
        <v>0.01</v>
      </c>
      <c r="AH182">
        <f t="shared" si="45"/>
        <v>447.71</v>
      </c>
      <c r="AI182">
        <f t="shared" si="46"/>
        <v>2.41</v>
      </c>
      <c r="AJ182" s="8">
        <f t="shared" si="34"/>
        <v>5.8081000000000005</v>
      </c>
      <c r="AK182">
        <f t="shared" si="47"/>
        <v>0.01</v>
      </c>
      <c r="AY182">
        <v>445.29998799999998</v>
      </c>
      <c r="AZ182">
        <v>450.36</v>
      </c>
      <c r="BA182">
        <v>448.98</v>
      </c>
      <c r="BB182">
        <v>448.45</v>
      </c>
      <c r="BC182">
        <v>447.71</v>
      </c>
    </row>
    <row r="183" spans="1:55" x14ac:dyDescent="0.3">
      <c r="A183" s="2">
        <v>182</v>
      </c>
      <c r="B183" s="4">
        <v>44483</v>
      </c>
      <c r="C183">
        <v>450.66000400000001</v>
      </c>
      <c r="D183">
        <v>1480400</v>
      </c>
      <c r="M183">
        <f t="shared" si="35"/>
        <v>449.6</v>
      </c>
      <c r="N183">
        <f t="shared" si="36"/>
        <v>1.06</v>
      </c>
      <c r="O183" s="8">
        <f t="shared" si="37"/>
        <v>1.1236000000000002</v>
      </c>
      <c r="P183">
        <f t="shared" si="38"/>
        <v>0</v>
      </c>
      <c r="T183">
        <f t="shared" si="39"/>
        <v>447.69</v>
      </c>
      <c r="U183">
        <f t="shared" si="40"/>
        <v>2.97</v>
      </c>
      <c r="V183" s="8">
        <f t="shared" si="32"/>
        <v>8.8209000000000017</v>
      </c>
      <c r="W183">
        <f t="shared" si="41"/>
        <v>0.01</v>
      </c>
      <c r="AA183">
        <f t="shared" si="42"/>
        <v>446.72</v>
      </c>
      <c r="AB183">
        <f t="shared" si="43"/>
        <v>3.94</v>
      </c>
      <c r="AC183" s="8">
        <f t="shared" si="33"/>
        <v>15.5236</v>
      </c>
      <c r="AD183">
        <f t="shared" si="44"/>
        <v>0.01</v>
      </c>
      <c r="AH183">
        <f t="shared" si="45"/>
        <v>445.9</v>
      </c>
      <c r="AI183">
        <f t="shared" si="46"/>
        <v>4.76</v>
      </c>
      <c r="AJ183" s="8">
        <f t="shared" si="34"/>
        <v>22.657599999999999</v>
      </c>
      <c r="AK183">
        <f t="shared" si="47"/>
        <v>0.01</v>
      </c>
      <c r="AY183">
        <v>450.66000400000001</v>
      </c>
      <c r="AZ183">
        <v>449.6</v>
      </c>
      <c r="BA183">
        <v>447.69</v>
      </c>
      <c r="BB183">
        <v>446.72</v>
      </c>
      <c r="BC183">
        <v>445.9</v>
      </c>
    </row>
    <row r="184" spans="1:55" x14ac:dyDescent="0.3">
      <c r="A184" s="2">
        <v>183</v>
      </c>
      <c r="B184" s="4">
        <v>44484</v>
      </c>
      <c r="C184">
        <v>452.39001500000001</v>
      </c>
      <c r="D184">
        <v>1493500</v>
      </c>
      <c r="M184">
        <f t="shared" si="35"/>
        <v>449.76</v>
      </c>
      <c r="N184">
        <f t="shared" si="36"/>
        <v>2.63</v>
      </c>
      <c r="O184" s="8">
        <f t="shared" si="37"/>
        <v>6.9168999999999992</v>
      </c>
      <c r="P184">
        <f t="shared" si="38"/>
        <v>0.01</v>
      </c>
      <c r="T184">
        <f t="shared" si="39"/>
        <v>448.73</v>
      </c>
      <c r="U184">
        <f t="shared" si="40"/>
        <v>3.66</v>
      </c>
      <c r="V184" s="8">
        <f t="shared" si="32"/>
        <v>13.395600000000002</v>
      </c>
      <c r="W184">
        <f t="shared" si="41"/>
        <v>0.01</v>
      </c>
      <c r="AA184">
        <f t="shared" si="42"/>
        <v>448.89</v>
      </c>
      <c r="AB184">
        <f t="shared" si="43"/>
        <v>3.5</v>
      </c>
      <c r="AC184" s="8">
        <f t="shared" si="33"/>
        <v>12.25</v>
      </c>
      <c r="AD184">
        <f t="shared" si="44"/>
        <v>0.01</v>
      </c>
      <c r="AH184">
        <f t="shared" si="45"/>
        <v>449.47</v>
      </c>
      <c r="AI184">
        <f t="shared" si="46"/>
        <v>2.92</v>
      </c>
      <c r="AJ184" s="8">
        <f t="shared" si="34"/>
        <v>8.5263999999999989</v>
      </c>
      <c r="AK184">
        <f t="shared" si="47"/>
        <v>0.01</v>
      </c>
      <c r="AY184">
        <v>452.39001500000001</v>
      </c>
      <c r="AZ184">
        <v>449.76</v>
      </c>
      <c r="BA184">
        <v>448.73</v>
      </c>
      <c r="BB184">
        <v>448.89</v>
      </c>
      <c r="BC184">
        <v>449.47</v>
      </c>
    </row>
    <row r="185" spans="1:55" x14ac:dyDescent="0.3">
      <c r="A185" s="2">
        <v>184</v>
      </c>
      <c r="B185" s="4">
        <v>44487</v>
      </c>
      <c r="C185">
        <v>461.95001200000002</v>
      </c>
      <c r="D185">
        <v>2141300</v>
      </c>
      <c r="M185">
        <f t="shared" si="35"/>
        <v>450.15</v>
      </c>
      <c r="N185">
        <f t="shared" si="36"/>
        <v>11.8</v>
      </c>
      <c r="O185" s="8">
        <f t="shared" si="37"/>
        <v>139.24</v>
      </c>
      <c r="P185">
        <f t="shared" si="38"/>
        <v>0.03</v>
      </c>
      <c r="T185">
        <f t="shared" si="39"/>
        <v>450.01</v>
      </c>
      <c r="U185">
        <f t="shared" si="40"/>
        <v>11.94</v>
      </c>
      <c r="V185" s="8">
        <f t="shared" si="32"/>
        <v>142.56359999999998</v>
      </c>
      <c r="W185">
        <f t="shared" si="41"/>
        <v>0.03</v>
      </c>
      <c r="AA185">
        <f t="shared" si="42"/>
        <v>450.82</v>
      </c>
      <c r="AB185">
        <f t="shared" si="43"/>
        <v>11.13</v>
      </c>
      <c r="AC185" s="8">
        <f t="shared" si="33"/>
        <v>123.87690000000002</v>
      </c>
      <c r="AD185">
        <f t="shared" si="44"/>
        <v>0.02</v>
      </c>
      <c r="AH185">
        <f t="shared" si="45"/>
        <v>451.66</v>
      </c>
      <c r="AI185">
        <f t="shared" si="46"/>
        <v>10.29</v>
      </c>
      <c r="AJ185" s="8">
        <f t="shared" si="34"/>
        <v>105.88409999999999</v>
      </c>
      <c r="AK185">
        <f t="shared" si="47"/>
        <v>0.02</v>
      </c>
      <c r="AY185">
        <v>461.95001200000002</v>
      </c>
      <c r="AZ185">
        <v>450.15</v>
      </c>
      <c r="BA185">
        <v>450.01</v>
      </c>
      <c r="BB185">
        <v>450.82</v>
      </c>
      <c r="BC185">
        <v>451.66</v>
      </c>
    </row>
    <row r="186" spans="1:55" x14ac:dyDescent="0.3">
      <c r="A186" s="2">
        <v>185</v>
      </c>
      <c r="B186" s="4">
        <v>44488</v>
      </c>
      <c r="C186">
        <v>467.07998700000002</v>
      </c>
      <c r="D186">
        <v>1365300</v>
      </c>
      <c r="M186">
        <f t="shared" si="35"/>
        <v>451.92</v>
      </c>
      <c r="N186">
        <f t="shared" si="36"/>
        <v>15.16</v>
      </c>
      <c r="O186" s="8">
        <f t="shared" si="37"/>
        <v>229.82560000000001</v>
      </c>
      <c r="P186">
        <f t="shared" si="38"/>
        <v>0.03</v>
      </c>
      <c r="T186">
        <f t="shared" si="39"/>
        <v>454.19</v>
      </c>
      <c r="U186">
        <f t="shared" si="40"/>
        <v>12.89</v>
      </c>
      <c r="V186" s="8">
        <f t="shared" si="32"/>
        <v>166.15210000000002</v>
      </c>
      <c r="W186">
        <f t="shared" si="41"/>
        <v>0.03</v>
      </c>
      <c r="AA186">
        <f t="shared" si="42"/>
        <v>456.94</v>
      </c>
      <c r="AB186">
        <f t="shared" si="43"/>
        <v>10.14</v>
      </c>
      <c r="AC186" s="8">
        <f t="shared" si="33"/>
        <v>102.81960000000001</v>
      </c>
      <c r="AD186">
        <f t="shared" si="44"/>
        <v>0.02</v>
      </c>
      <c r="AH186">
        <f t="shared" si="45"/>
        <v>459.38</v>
      </c>
      <c r="AI186">
        <f t="shared" si="46"/>
        <v>7.7</v>
      </c>
      <c r="AJ186" s="8">
        <f t="shared" si="34"/>
        <v>59.290000000000006</v>
      </c>
      <c r="AK186">
        <f t="shared" si="47"/>
        <v>0.02</v>
      </c>
      <c r="AY186">
        <v>467.07998700000002</v>
      </c>
      <c r="AZ186">
        <v>451.92</v>
      </c>
      <c r="BA186">
        <v>454.19</v>
      </c>
      <c r="BB186">
        <v>456.94</v>
      </c>
      <c r="BC186">
        <v>459.38</v>
      </c>
    </row>
    <row r="187" spans="1:55" x14ac:dyDescent="0.3">
      <c r="A187" s="2">
        <v>186</v>
      </c>
      <c r="B187" s="4">
        <v>44489</v>
      </c>
      <c r="C187">
        <v>469.76998900000001</v>
      </c>
      <c r="D187">
        <v>1352900</v>
      </c>
      <c r="M187">
        <f t="shared" si="35"/>
        <v>454.19</v>
      </c>
      <c r="N187">
        <f t="shared" si="36"/>
        <v>15.58</v>
      </c>
      <c r="O187" s="8">
        <f t="shared" si="37"/>
        <v>242.7364</v>
      </c>
      <c r="P187">
        <f t="shared" si="38"/>
        <v>0.03</v>
      </c>
      <c r="T187">
        <f t="shared" si="39"/>
        <v>458.7</v>
      </c>
      <c r="U187">
        <f t="shared" si="40"/>
        <v>11.07</v>
      </c>
      <c r="V187" s="8">
        <f t="shared" si="32"/>
        <v>122.54490000000001</v>
      </c>
      <c r="W187">
        <f t="shared" si="41"/>
        <v>0.02</v>
      </c>
      <c r="AA187">
        <f t="shared" si="42"/>
        <v>462.52</v>
      </c>
      <c r="AB187">
        <f t="shared" si="43"/>
        <v>7.25</v>
      </c>
      <c r="AC187" s="8">
        <f t="shared" si="33"/>
        <v>52.5625</v>
      </c>
      <c r="AD187">
        <f t="shared" si="44"/>
        <v>0.02</v>
      </c>
      <c r="AH187">
        <f t="shared" si="45"/>
        <v>465.15</v>
      </c>
      <c r="AI187">
        <f t="shared" si="46"/>
        <v>4.62</v>
      </c>
      <c r="AJ187" s="8">
        <f t="shared" si="34"/>
        <v>21.3444</v>
      </c>
      <c r="AK187">
        <f t="shared" si="47"/>
        <v>0.01</v>
      </c>
      <c r="AY187">
        <v>469.76998900000001</v>
      </c>
      <c r="AZ187">
        <v>454.19</v>
      </c>
      <c r="BA187">
        <v>458.7</v>
      </c>
      <c r="BB187">
        <v>462.52</v>
      </c>
      <c r="BC187">
        <v>465.15</v>
      </c>
    </row>
    <row r="188" spans="1:55" x14ac:dyDescent="0.3">
      <c r="A188" s="2">
        <v>187</v>
      </c>
      <c r="B188" s="4">
        <v>44490</v>
      </c>
      <c r="C188">
        <v>477.23001099999999</v>
      </c>
      <c r="D188">
        <v>1423300</v>
      </c>
      <c r="M188">
        <f t="shared" si="35"/>
        <v>456.53</v>
      </c>
      <c r="N188">
        <f t="shared" si="36"/>
        <v>20.7</v>
      </c>
      <c r="O188" s="8">
        <f t="shared" si="37"/>
        <v>428.48999999999995</v>
      </c>
      <c r="P188">
        <f t="shared" si="38"/>
        <v>0.04</v>
      </c>
      <c r="T188">
        <f t="shared" si="39"/>
        <v>462.57</v>
      </c>
      <c r="U188">
        <f t="shared" si="40"/>
        <v>14.66</v>
      </c>
      <c r="V188" s="8">
        <f t="shared" si="32"/>
        <v>214.91560000000001</v>
      </c>
      <c r="W188">
        <f t="shared" si="41"/>
        <v>0.03</v>
      </c>
      <c r="AA188">
        <f t="shared" si="42"/>
        <v>466.51</v>
      </c>
      <c r="AB188">
        <f t="shared" si="43"/>
        <v>10.72</v>
      </c>
      <c r="AC188" s="8">
        <f t="shared" si="33"/>
        <v>114.91840000000002</v>
      </c>
      <c r="AD188">
        <f t="shared" si="44"/>
        <v>0.02</v>
      </c>
      <c r="AH188">
        <f t="shared" si="45"/>
        <v>468.61</v>
      </c>
      <c r="AI188">
        <f t="shared" si="46"/>
        <v>8.6199999999999992</v>
      </c>
      <c r="AJ188" s="8">
        <f t="shared" si="34"/>
        <v>74.304399999999987</v>
      </c>
      <c r="AK188">
        <f t="shared" si="47"/>
        <v>0.02</v>
      </c>
      <c r="AY188">
        <v>477.23001099999999</v>
      </c>
      <c r="AZ188">
        <v>456.53</v>
      </c>
      <c r="BA188">
        <v>462.57</v>
      </c>
      <c r="BB188">
        <v>466.51</v>
      </c>
      <c r="BC188">
        <v>468.61</v>
      </c>
    </row>
    <row r="189" spans="1:55" x14ac:dyDescent="0.3">
      <c r="A189" s="2">
        <v>188</v>
      </c>
      <c r="B189" s="4">
        <v>44491</v>
      </c>
      <c r="C189">
        <v>481.98998999999998</v>
      </c>
      <c r="D189">
        <v>1710300</v>
      </c>
      <c r="M189">
        <f t="shared" si="35"/>
        <v>459.64</v>
      </c>
      <c r="N189">
        <f t="shared" si="36"/>
        <v>22.35</v>
      </c>
      <c r="O189" s="8">
        <f t="shared" si="37"/>
        <v>499.52250000000004</v>
      </c>
      <c r="P189">
        <f t="shared" si="38"/>
        <v>0.05</v>
      </c>
      <c r="T189">
        <f t="shared" si="39"/>
        <v>467.7</v>
      </c>
      <c r="U189">
        <f t="shared" si="40"/>
        <v>14.29</v>
      </c>
      <c r="V189" s="8">
        <f t="shared" si="32"/>
        <v>204.20409999999998</v>
      </c>
      <c r="W189">
        <f t="shared" si="41"/>
        <v>0.03</v>
      </c>
      <c r="AA189">
        <f t="shared" si="42"/>
        <v>472.41</v>
      </c>
      <c r="AB189">
        <f t="shared" si="43"/>
        <v>9.58</v>
      </c>
      <c r="AC189" s="8">
        <f t="shared" si="33"/>
        <v>91.776399999999995</v>
      </c>
      <c r="AD189">
        <f t="shared" si="44"/>
        <v>0.02</v>
      </c>
      <c r="AH189">
        <f t="shared" si="45"/>
        <v>475.08</v>
      </c>
      <c r="AI189">
        <f t="shared" si="46"/>
        <v>6.91</v>
      </c>
      <c r="AJ189" s="8">
        <f t="shared" si="34"/>
        <v>47.748100000000001</v>
      </c>
      <c r="AK189">
        <f t="shared" si="47"/>
        <v>0.01</v>
      </c>
      <c r="AY189">
        <v>481.98998999999998</v>
      </c>
      <c r="AZ189">
        <v>459.64</v>
      </c>
      <c r="BA189">
        <v>467.7</v>
      </c>
      <c r="BB189">
        <v>472.41</v>
      </c>
      <c r="BC189">
        <v>475.08</v>
      </c>
    </row>
    <row r="190" spans="1:55" x14ac:dyDescent="0.3">
      <c r="A190" s="2">
        <v>189</v>
      </c>
      <c r="B190" s="4">
        <v>44494</v>
      </c>
      <c r="C190">
        <v>490.10000600000001</v>
      </c>
      <c r="D190">
        <v>1903400</v>
      </c>
      <c r="M190">
        <f t="shared" si="35"/>
        <v>462.99</v>
      </c>
      <c r="N190">
        <f t="shared" si="36"/>
        <v>27.11</v>
      </c>
      <c r="O190" s="8">
        <f t="shared" si="37"/>
        <v>734.95209999999997</v>
      </c>
      <c r="P190">
        <f t="shared" si="38"/>
        <v>0.06</v>
      </c>
      <c r="T190">
        <f t="shared" si="39"/>
        <v>472.7</v>
      </c>
      <c r="U190">
        <f t="shared" si="40"/>
        <v>17.399999999999999</v>
      </c>
      <c r="V190" s="8">
        <f t="shared" si="32"/>
        <v>302.75999999999993</v>
      </c>
      <c r="W190">
        <f t="shared" si="41"/>
        <v>0.04</v>
      </c>
      <c r="AA190">
        <f t="shared" si="42"/>
        <v>477.68</v>
      </c>
      <c r="AB190">
        <f t="shared" si="43"/>
        <v>12.42</v>
      </c>
      <c r="AC190" s="8">
        <f t="shared" si="33"/>
        <v>154.25639999999999</v>
      </c>
      <c r="AD190">
        <f t="shared" si="44"/>
        <v>0.03</v>
      </c>
      <c r="AH190">
        <f t="shared" si="45"/>
        <v>480.26</v>
      </c>
      <c r="AI190">
        <f t="shared" si="46"/>
        <v>9.84</v>
      </c>
      <c r="AJ190" s="8">
        <f t="shared" si="34"/>
        <v>96.825599999999994</v>
      </c>
      <c r="AK190">
        <f t="shared" si="47"/>
        <v>0.02</v>
      </c>
      <c r="AY190">
        <v>490.10000600000001</v>
      </c>
      <c r="AZ190">
        <v>462.99</v>
      </c>
      <c r="BA190">
        <v>472.7</v>
      </c>
      <c r="BB190">
        <v>477.68</v>
      </c>
      <c r="BC190">
        <v>480.26</v>
      </c>
    </row>
    <row r="191" spans="1:55" x14ac:dyDescent="0.3">
      <c r="A191" s="2">
        <v>190</v>
      </c>
      <c r="B191" s="4">
        <v>44495</v>
      </c>
      <c r="C191">
        <v>485.52999899999998</v>
      </c>
      <c r="D191">
        <v>2378600</v>
      </c>
      <c r="M191">
        <f t="shared" si="35"/>
        <v>467.06</v>
      </c>
      <c r="N191">
        <f t="shared" si="36"/>
        <v>18.47</v>
      </c>
      <c r="O191" s="8">
        <f t="shared" si="37"/>
        <v>341.14089999999993</v>
      </c>
      <c r="P191">
        <f t="shared" si="38"/>
        <v>0.04</v>
      </c>
      <c r="T191">
        <f t="shared" si="39"/>
        <v>478.79</v>
      </c>
      <c r="U191">
        <f t="shared" si="40"/>
        <v>6.74</v>
      </c>
      <c r="V191" s="8">
        <f t="shared" si="32"/>
        <v>45.427600000000005</v>
      </c>
      <c r="W191">
        <f t="shared" si="41"/>
        <v>0.01</v>
      </c>
      <c r="AA191">
        <f t="shared" si="42"/>
        <v>484.51</v>
      </c>
      <c r="AB191">
        <f t="shared" si="43"/>
        <v>1.02</v>
      </c>
      <c r="AC191" s="8">
        <f t="shared" si="33"/>
        <v>1.0404</v>
      </c>
      <c r="AD191">
        <f t="shared" si="44"/>
        <v>0</v>
      </c>
      <c r="AH191">
        <f t="shared" si="45"/>
        <v>487.64</v>
      </c>
      <c r="AI191">
        <f t="shared" si="46"/>
        <v>2.11</v>
      </c>
      <c r="AJ191" s="8">
        <f t="shared" si="34"/>
        <v>4.4520999999999997</v>
      </c>
      <c r="AK191">
        <f t="shared" si="47"/>
        <v>0</v>
      </c>
      <c r="AY191">
        <v>485.52999899999998</v>
      </c>
      <c r="AZ191">
        <v>467.06</v>
      </c>
      <c r="BA191">
        <v>478.79</v>
      </c>
      <c r="BB191">
        <v>484.51</v>
      </c>
      <c r="BC191">
        <v>487.64</v>
      </c>
    </row>
    <row r="192" spans="1:55" x14ac:dyDescent="0.3">
      <c r="A192" s="2">
        <v>191</v>
      </c>
      <c r="B192" s="4">
        <v>44496</v>
      </c>
      <c r="C192">
        <v>489.10998499999999</v>
      </c>
      <c r="D192">
        <v>1741800</v>
      </c>
      <c r="M192">
        <f t="shared" si="35"/>
        <v>469.83</v>
      </c>
      <c r="N192">
        <f t="shared" si="36"/>
        <v>19.28</v>
      </c>
      <c r="O192" s="8">
        <f t="shared" si="37"/>
        <v>371.71840000000003</v>
      </c>
      <c r="P192">
        <f t="shared" si="38"/>
        <v>0.04</v>
      </c>
      <c r="T192">
        <f t="shared" si="39"/>
        <v>481.15</v>
      </c>
      <c r="U192">
        <f t="shared" si="40"/>
        <v>7.96</v>
      </c>
      <c r="V192" s="8">
        <f t="shared" si="32"/>
        <v>63.361600000000003</v>
      </c>
      <c r="W192">
        <f t="shared" si="41"/>
        <v>0.02</v>
      </c>
      <c r="AA192">
        <f t="shared" si="42"/>
        <v>485.07</v>
      </c>
      <c r="AB192">
        <f t="shared" si="43"/>
        <v>4.04</v>
      </c>
      <c r="AC192" s="8">
        <f t="shared" si="33"/>
        <v>16.3216</v>
      </c>
      <c r="AD192">
        <f t="shared" si="44"/>
        <v>0.01</v>
      </c>
      <c r="AH192">
        <f t="shared" si="45"/>
        <v>486.06</v>
      </c>
      <c r="AI192">
        <f t="shared" si="46"/>
        <v>3.05</v>
      </c>
      <c r="AJ192" s="8">
        <f t="shared" si="34"/>
        <v>9.3024999999999984</v>
      </c>
      <c r="AK192">
        <f t="shared" si="47"/>
        <v>0.01</v>
      </c>
      <c r="AY192">
        <v>489.10998499999999</v>
      </c>
      <c r="AZ192">
        <v>469.83</v>
      </c>
      <c r="BA192">
        <v>481.15</v>
      </c>
      <c r="BB192">
        <v>485.07</v>
      </c>
      <c r="BC192">
        <v>486.06</v>
      </c>
    </row>
    <row r="193" spans="1:55" x14ac:dyDescent="0.3">
      <c r="A193" s="2">
        <v>192</v>
      </c>
      <c r="B193" s="4">
        <v>44497</v>
      </c>
      <c r="C193">
        <v>490.52999899999998</v>
      </c>
      <c r="D193">
        <v>1362400</v>
      </c>
      <c r="M193">
        <f t="shared" si="35"/>
        <v>472.72</v>
      </c>
      <c r="N193">
        <f t="shared" si="36"/>
        <v>17.809999999999999</v>
      </c>
      <c r="O193" s="8">
        <f t="shared" si="37"/>
        <v>317.19609999999994</v>
      </c>
      <c r="P193">
        <f t="shared" si="38"/>
        <v>0.04</v>
      </c>
      <c r="T193">
        <f t="shared" si="39"/>
        <v>483.94</v>
      </c>
      <c r="U193">
        <f t="shared" si="40"/>
        <v>6.59</v>
      </c>
      <c r="V193" s="8">
        <f t="shared" si="32"/>
        <v>43.428100000000001</v>
      </c>
      <c r="W193">
        <f t="shared" si="41"/>
        <v>0.01</v>
      </c>
      <c r="AA193">
        <f t="shared" si="42"/>
        <v>487.29</v>
      </c>
      <c r="AB193">
        <f t="shared" si="43"/>
        <v>3.24</v>
      </c>
      <c r="AC193" s="8">
        <f t="shared" si="33"/>
        <v>10.497600000000002</v>
      </c>
      <c r="AD193">
        <f t="shared" si="44"/>
        <v>0.01</v>
      </c>
      <c r="AH193">
        <f t="shared" si="45"/>
        <v>488.35</v>
      </c>
      <c r="AI193">
        <f t="shared" si="46"/>
        <v>2.1800000000000002</v>
      </c>
      <c r="AJ193" s="8">
        <f t="shared" si="34"/>
        <v>4.7524000000000006</v>
      </c>
      <c r="AK193">
        <f t="shared" si="47"/>
        <v>0</v>
      </c>
      <c r="AY193">
        <v>490.52999899999998</v>
      </c>
      <c r="AZ193">
        <v>472.72</v>
      </c>
      <c r="BA193">
        <v>483.94</v>
      </c>
      <c r="BB193">
        <v>487.29</v>
      </c>
      <c r="BC193">
        <v>488.35</v>
      </c>
    </row>
    <row r="194" spans="1:55" x14ac:dyDescent="0.3">
      <c r="A194" s="2">
        <v>193</v>
      </c>
      <c r="B194" s="4">
        <v>44498</v>
      </c>
      <c r="C194">
        <v>491.540009</v>
      </c>
      <c r="D194">
        <v>2471100</v>
      </c>
      <c r="M194">
        <f t="shared" si="35"/>
        <v>475.39</v>
      </c>
      <c r="N194">
        <f t="shared" si="36"/>
        <v>16.149999999999999</v>
      </c>
      <c r="O194" s="8">
        <f t="shared" si="37"/>
        <v>260.82249999999993</v>
      </c>
      <c r="P194">
        <f t="shared" si="38"/>
        <v>0.03</v>
      </c>
      <c r="T194">
        <f t="shared" si="39"/>
        <v>486.25</v>
      </c>
      <c r="U194">
        <f t="shared" si="40"/>
        <v>5.29</v>
      </c>
      <c r="V194" s="8">
        <f t="shared" si="32"/>
        <v>27.984100000000002</v>
      </c>
      <c r="W194">
        <f t="shared" si="41"/>
        <v>0.01</v>
      </c>
      <c r="AA194">
        <f t="shared" si="42"/>
        <v>489.07</v>
      </c>
      <c r="AB194">
        <f t="shared" si="43"/>
        <v>2.4700000000000002</v>
      </c>
      <c r="AC194" s="8">
        <f t="shared" si="33"/>
        <v>6.1009000000000011</v>
      </c>
      <c r="AD194">
        <f t="shared" si="44"/>
        <v>0.01</v>
      </c>
      <c r="AH194">
        <f t="shared" si="45"/>
        <v>489.98</v>
      </c>
      <c r="AI194">
        <f t="shared" si="46"/>
        <v>1.56</v>
      </c>
      <c r="AJ194" s="8">
        <f t="shared" si="34"/>
        <v>2.4336000000000002</v>
      </c>
      <c r="AK194">
        <f t="shared" si="47"/>
        <v>0</v>
      </c>
      <c r="AY194">
        <v>491.540009</v>
      </c>
      <c r="AZ194">
        <v>475.39</v>
      </c>
      <c r="BA194">
        <v>486.25</v>
      </c>
      <c r="BB194">
        <v>489.07</v>
      </c>
      <c r="BC194">
        <v>489.98</v>
      </c>
    </row>
    <row r="195" spans="1:55" x14ac:dyDescent="0.3">
      <c r="A195" s="2">
        <v>194</v>
      </c>
      <c r="B195" s="4">
        <v>44501</v>
      </c>
      <c r="C195">
        <v>491.86999500000002</v>
      </c>
      <c r="D195">
        <v>1548700</v>
      </c>
      <c r="M195">
        <f t="shared" si="35"/>
        <v>477.81</v>
      </c>
      <c r="N195">
        <f t="shared" si="36"/>
        <v>14.06</v>
      </c>
      <c r="O195" s="8">
        <f t="shared" si="37"/>
        <v>197.68360000000001</v>
      </c>
      <c r="P195">
        <f t="shared" si="38"/>
        <v>0.03</v>
      </c>
      <c r="T195">
        <f t="shared" si="39"/>
        <v>488.1</v>
      </c>
      <c r="U195">
        <f t="shared" si="40"/>
        <v>3.77</v>
      </c>
      <c r="V195" s="8">
        <f t="shared" ref="V195:V253" si="48">U195^2</f>
        <v>14.212899999999999</v>
      </c>
      <c r="W195">
        <f t="shared" si="41"/>
        <v>0.01</v>
      </c>
      <c r="AA195">
        <f t="shared" si="42"/>
        <v>490.43</v>
      </c>
      <c r="AB195">
        <f t="shared" si="43"/>
        <v>1.44</v>
      </c>
      <c r="AC195" s="8">
        <f t="shared" ref="AC195:AC253" si="49">AB195^2</f>
        <v>2.0735999999999999</v>
      </c>
      <c r="AD195">
        <f t="shared" si="44"/>
        <v>0</v>
      </c>
      <c r="AH195">
        <f t="shared" si="45"/>
        <v>491.15</v>
      </c>
      <c r="AI195">
        <f t="shared" si="46"/>
        <v>0.72</v>
      </c>
      <c r="AJ195" s="8">
        <f t="shared" ref="AJ195:AJ253" si="50">AI195^2</f>
        <v>0.51839999999999997</v>
      </c>
      <c r="AK195">
        <f t="shared" si="47"/>
        <v>0</v>
      </c>
      <c r="AY195">
        <v>491.86999500000002</v>
      </c>
      <c r="AZ195">
        <v>477.81</v>
      </c>
      <c r="BA195">
        <v>488.1</v>
      </c>
      <c r="BB195">
        <v>490.43</v>
      </c>
      <c r="BC195">
        <v>491.15</v>
      </c>
    </row>
    <row r="196" spans="1:55" x14ac:dyDescent="0.3">
      <c r="A196" s="2">
        <v>195</v>
      </c>
      <c r="B196" s="4">
        <v>44502</v>
      </c>
      <c r="C196">
        <v>496.98998999999998</v>
      </c>
      <c r="D196">
        <v>2012200</v>
      </c>
      <c r="M196">
        <f t="shared" ref="M196:M254" si="51">ROUND($L$2*C195+(1-$L$2)*M195,2)</f>
        <v>479.92</v>
      </c>
      <c r="N196">
        <f t="shared" ref="N196:N253" si="52">ROUND(ABS(C196-M196),2)</f>
        <v>17.07</v>
      </c>
      <c r="O196" s="8">
        <f t="shared" ref="O196:O253" si="53">N196^2</f>
        <v>291.38490000000002</v>
      </c>
      <c r="P196">
        <f t="shared" ref="P196:P253" si="54">ROUND(N196/C196,2)</f>
        <v>0.03</v>
      </c>
      <c r="T196">
        <f t="shared" ref="T196:T254" si="55">ROUND($S$2*C195+(1-$S$2)*T195,2)</f>
        <v>489.42</v>
      </c>
      <c r="U196">
        <f t="shared" ref="U196:U253" si="56">ROUND(ABS(C196-T196),2)</f>
        <v>7.57</v>
      </c>
      <c r="V196" s="8">
        <f t="shared" si="48"/>
        <v>57.304900000000004</v>
      </c>
      <c r="W196">
        <f t="shared" ref="W196:W253" si="57">ROUND(U196/C196,2)</f>
        <v>0.02</v>
      </c>
      <c r="AA196">
        <f t="shared" ref="AA196:AA254" si="58">ROUND($Z$2*C195+(1-$Z$2)*AA195,2)</f>
        <v>491.22</v>
      </c>
      <c r="AB196">
        <f t="shared" ref="AB196:AB253" si="59">ROUND(ABS(C196-AA196),2)</f>
        <v>5.77</v>
      </c>
      <c r="AC196" s="8">
        <f t="shared" si="49"/>
        <v>33.292899999999996</v>
      </c>
      <c r="AD196">
        <f t="shared" ref="AD196:AD253" si="60">ROUND(AB196/C196,2)</f>
        <v>0.01</v>
      </c>
      <c r="AH196">
        <f t="shared" ref="AH196:AH254" si="61">ROUND($AG$2*C195+(1-$AG$2)*AH195,2)</f>
        <v>491.69</v>
      </c>
      <c r="AI196">
        <f t="shared" ref="AI196:AI253" si="62">ROUND(ABS(C196-AH196),2)</f>
        <v>5.3</v>
      </c>
      <c r="AJ196" s="8">
        <f t="shared" si="50"/>
        <v>28.09</v>
      </c>
      <c r="AK196">
        <f t="shared" ref="AK196:AK253" si="63">ROUND(AI196/C196,2)</f>
        <v>0.01</v>
      </c>
      <c r="AY196">
        <v>496.98998999999998</v>
      </c>
      <c r="AZ196">
        <v>479.92</v>
      </c>
      <c r="BA196">
        <v>489.42</v>
      </c>
      <c r="BB196">
        <v>491.22</v>
      </c>
      <c r="BC196">
        <v>491.69</v>
      </c>
    </row>
    <row r="197" spans="1:55" x14ac:dyDescent="0.3">
      <c r="A197" s="2">
        <v>196</v>
      </c>
      <c r="B197" s="4">
        <v>44503</v>
      </c>
      <c r="C197">
        <v>502.32998700000002</v>
      </c>
      <c r="D197">
        <v>1856000</v>
      </c>
      <c r="M197">
        <f t="shared" si="51"/>
        <v>482.48</v>
      </c>
      <c r="N197">
        <f t="shared" si="52"/>
        <v>19.850000000000001</v>
      </c>
      <c r="O197" s="8">
        <f t="shared" si="53"/>
        <v>394.02250000000004</v>
      </c>
      <c r="P197">
        <f t="shared" si="54"/>
        <v>0.04</v>
      </c>
      <c r="T197">
        <f t="shared" si="55"/>
        <v>492.07</v>
      </c>
      <c r="U197">
        <f t="shared" si="56"/>
        <v>10.26</v>
      </c>
      <c r="V197" s="8">
        <f t="shared" si="48"/>
        <v>105.2676</v>
      </c>
      <c r="W197">
        <f t="shared" si="57"/>
        <v>0.02</v>
      </c>
      <c r="AA197">
        <f t="shared" si="58"/>
        <v>494.39</v>
      </c>
      <c r="AB197">
        <f t="shared" si="59"/>
        <v>7.94</v>
      </c>
      <c r="AC197" s="8">
        <f t="shared" si="49"/>
        <v>63.043600000000005</v>
      </c>
      <c r="AD197">
        <f t="shared" si="60"/>
        <v>0.02</v>
      </c>
      <c r="AH197">
        <f t="shared" si="61"/>
        <v>495.66</v>
      </c>
      <c r="AI197">
        <f t="shared" si="62"/>
        <v>6.67</v>
      </c>
      <c r="AJ197" s="8">
        <f t="shared" si="50"/>
        <v>44.488900000000001</v>
      </c>
      <c r="AK197">
        <f t="shared" si="63"/>
        <v>0.01</v>
      </c>
      <c r="AY197">
        <v>502.32998700000002</v>
      </c>
      <c r="AZ197">
        <v>482.48</v>
      </c>
      <c r="BA197">
        <v>492.07</v>
      </c>
      <c r="BB197">
        <v>494.39</v>
      </c>
      <c r="BC197">
        <v>495.66</v>
      </c>
    </row>
    <row r="198" spans="1:55" x14ac:dyDescent="0.3">
      <c r="A198" s="2">
        <v>197</v>
      </c>
      <c r="B198" s="4">
        <v>44504</v>
      </c>
      <c r="C198">
        <v>515.61999500000002</v>
      </c>
      <c r="D198">
        <v>2615000</v>
      </c>
      <c r="M198">
        <f t="shared" si="51"/>
        <v>485.46</v>
      </c>
      <c r="N198">
        <f t="shared" si="52"/>
        <v>30.16</v>
      </c>
      <c r="O198" s="8">
        <f t="shared" si="53"/>
        <v>909.62559999999996</v>
      </c>
      <c r="P198">
        <f t="shared" si="54"/>
        <v>0.06</v>
      </c>
      <c r="T198">
        <f t="shared" si="55"/>
        <v>495.66</v>
      </c>
      <c r="U198">
        <f t="shared" si="56"/>
        <v>19.96</v>
      </c>
      <c r="V198" s="8">
        <f t="shared" si="48"/>
        <v>398.40160000000003</v>
      </c>
      <c r="W198">
        <f t="shared" si="57"/>
        <v>0.04</v>
      </c>
      <c r="AA198">
        <f t="shared" si="58"/>
        <v>498.76</v>
      </c>
      <c r="AB198">
        <f t="shared" si="59"/>
        <v>16.86</v>
      </c>
      <c r="AC198" s="8">
        <f t="shared" si="49"/>
        <v>284.25959999999998</v>
      </c>
      <c r="AD198">
        <f t="shared" si="60"/>
        <v>0.03</v>
      </c>
      <c r="AH198">
        <f t="shared" si="61"/>
        <v>500.66</v>
      </c>
      <c r="AI198">
        <f t="shared" si="62"/>
        <v>14.96</v>
      </c>
      <c r="AJ198" s="8">
        <f t="shared" si="50"/>
        <v>223.80160000000004</v>
      </c>
      <c r="AK198">
        <f t="shared" si="63"/>
        <v>0.03</v>
      </c>
      <c r="AY198">
        <v>515.61999500000002</v>
      </c>
      <c r="AZ198">
        <v>485.46</v>
      </c>
      <c r="BA198">
        <v>495.66</v>
      </c>
      <c r="BB198">
        <v>498.76</v>
      </c>
      <c r="BC198">
        <v>500.66</v>
      </c>
    </row>
    <row r="199" spans="1:55" x14ac:dyDescent="0.3">
      <c r="A199" s="2">
        <v>198</v>
      </c>
      <c r="B199" s="4">
        <v>44505</v>
      </c>
      <c r="C199">
        <v>513.11999500000002</v>
      </c>
      <c r="D199">
        <v>2071300</v>
      </c>
      <c r="M199">
        <f t="shared" si="51"/>
        <v>489.98</v>
      </c>
      <c r="N199">
        <f t="shared" si="52"/>
        <v>23.14</v>
      </c>
      <c r="O199" s="8">
        <f t="shared" si="53"/>
        <v>535.45960000000002</v>
      </c>
      <c r="P199">
        <f t="shared" si="54"/>
        <v>0.05</v>
      </c>
      <c r="T199">
        <f t="shared" si="55"/>
        <v>502.65</v>
      </c>
      <c r="U199">
        <f t="shared" si="56"/>
        <v>10.47</v>
      </c>
      <c r="V199" s="8">
        <f t="shared" si="48"/>
        <v>109.62090000000002</v>
      </c>
      <c r="W199">
        <f t="shared" si="57"/>
        <v>0.02</v>
      </c>
      <c r="AA199">
        <f t="shared" si="58"/>
        <v>508.03</v>
      </c>
      <c r="AB199">
        <f t="shared" si="59"/>
        <v>5.09</v>
      </c>
      <c r="AC199" s="8">
        <f t="shared" si="49"/>
        <v>25.908099999999997</v>
      </c>
      <c r="AD199">
        <f t="shared" si="60"/>
        <v>0.01</v>
      </c>
      <c r="AH199">
        <f t="shared" si="61"/>
        <v>511.88</v>
      </c>
      <c r="AI199">
        <f t="shared" si="62"/>
        <v>1.24</v>
      </c>
      <c r="AJ199" s="8">
        <f t="shared" si="50"/>
        <v>1.5376000000000001</v>
      </c>
      <c r="AK199">
        <f t="shared" si="63"/>
        <v>0</v>
      </c>
      <c r="AY199">
        <v>513.11999500000002</v>
      </c>
      <c r="AZ199">
        <v>489.98</v>
      </c>
      <c r="BA199">
        <v>502.65</v>
      </c>
      <c r="BB199">
        <v>508.03</v>
      </c>
      <c r="BC199">
        <v>511.88</v>
      </c>
    </row>
    <row r="200" spans="1:55" x14ac:dyDescent="0.3">
      <c r="A200" s="2">
        <v>199</v>
      </c>
      <c r="B200" s="4">
        <v>44508</v>
      </c>
      <c r="C200">
        <v>503.80999800000001</v>
      </c>
      <c r="D200">
        <v>2834800</v>
      </c>
      <c r="M200">
        <f t="shared" si="51"/>
        <v>493.45</v>
      </c>
      <c r="N200">
        <f t="shared" si="52"/>
        <v>10.36</v>
      </c>
      <c r="O200" s="8">
        <f t="shared" si="53"/>
        <v>107.32959999999999</v>
      </c>
      <c r="P200">
        <f t="shared" si="54"/>
        <v>0.02</v>
      </c>
      <c r="T200">
        <f t="shared" si="55"/>
        <v>506.31</v>
      </c>
      <c r="U200">
        <f t="shared" si="56"/>
        <v>2.5</v>
      </c>
      <c r="V200" s="8">
        <f t="shared" si="48"/>
        <v>6.25</v>
      </c>
      <c r="W200">
        <f t="shared" si="57"/>
        <v>0</v>
      </c>
      <c r="AA200">
        <f t="shared" si="58"/>
        <v>510.83</v>
      </c>
      <c r="AB200">
        <f t="shared" si="59"/>
        <v>7.02</v>
      </c>
      <c r="AC200" s="8">
        <f t="shared" si="49"/>
        <v>49.280399999999993</v>
      </c>
      <c r="AD200">
        <f t="shared" si="60"/>
        <v>0.01</v>
      </c>
      <c r="AH200">
        <f t="shared" si="61"/>
        <v>512.80999999999995</v>
      </c>
      <c r="AI200">
        <f t="shared" si="62"/>
        <v>9</v>
      </c>
      <c r="AJ200" s="8">
        <f t="shared" si="50"/>
        <v>81</v>
      </c>
      <c r="AK200">
        <f t="shared" si="63"/>
        <v>0.02</v>
      </c>
      <c r="AY200">
        <v>503.80999800000001</v>
      </c>
      <c r="AZ200">
        <v>493.45</v>
      </c>
      <c r="BA200">
        <v>506.31</v>
      </c>
      <c r="BB200">
        <v>510.83</v>
      </c>
      <c r="BC200">
        <v>512.80999999999995</v>
      </c>
    </row>
    <row r="201" spans="1:55" x14ac:dyDescent="0.3">
      <c r="A201" s="2">
        <v>200</v>
      </c>
      <c r="B201" s="4">
        <v>44509</v>
      </c>
      <c r="C201">
        <v>508.709991</v>
      </c>
      <c r="D201">
        <v>1881800</v>
      </c>
      <c r="M201">
        <f t="shared" si="51"/>
        <v>495</v>
      </c>
      <c r="N201">
        <f t="shared" si="52"/>
        <v>13.71</v>
      </c>
      <c r="O201" s="8">
        <f t="shared" si="53"/>
        <v>187.96410000000003</v>
      </c>
      <c r="P201">
        <f t="shared" si="54"/>
        <v>0.03</v>
      </c>
      <c r="T201">
        <f t="shared" si="55"/>
        <v>505.43</v>
      </c>
      <c r="U201">
        <f t="shared" si="56"/>
        <v>3.28</v>
      </c>
      <c r="V201" s="8">
        <f t="shared" si="48"/>
        <v>10.758399999999998</v>
      </c>
      <c r="W201">
        <f t="shared" si="57"/>
        <v>0.01</v>
      </c>
      <c r="AA201">
        <f t="shared" si="58"/>
        <v>506.97</v>
      </c>
      <c r="AB201">
        <f t="shared" si="59"/>
        <v>1.74</v>
      </c>
      <c r="AC201" s="8">
        <f t="shared" si="49"/>
        <v>3.0276000000000001</v>
      </c>
      <c r="AD201">
        <f t="shared" si="60"/>
        <v>0</v>
      </c>
      <c r="AH201">
        <f t="shared" si="61"/>
        <v>506.06</v>
      </c>
      <c r="AI201">
        <f t="shared" si="62"/>
        <v>2.65</v>
      </c>
      <c r="AJ201" s="8">
        <f t="shared" si="50"/>
        <v>7.0225</v>
      </c>
      <c r="AK201">
        <f t="shared" si="63"/>
        <v>0.01</v>
      </c>
      <c r="AY201">
        <v>508.709991</v>
      </c>
      <c r="AZ201">
        <v>495</v>
      </c>
      <c r="BA201">
        <v>505.43</v>
      </c>
      <c r="BB201">
        <v>506.97</v>
      </c>
      <c r="BC201">
        <v>506.06</v>
      </c>
    </row>
    <row r="202" spans="1:55" x14ac:dyDescent="0.3">
      <c r="A202" s="2">
        <v>201</v>
      </c>
      <c r="B202" s="4">
        <v>44510</v>
      </c>
      <c r="C202">
        <v>505.51001000000002</v>
      </c>
      <c r="D202">
        <v>1226600</v>
      </c>
      <c r="M202">
        <f t="shared" si="51"/>
        <v>497.06</v>
      </c>
      <c r="N202">
        <f t="shared" si="52"/>
        <v>8.4499999999999993</v>
      </c>
      <c r="O202" s="8">
        <f t="shared" si="53"/>
        <v>71.402499999999989</v>
      </c>
      <c r="P202">
        <f t="shared" si="54"/>
        <v>0.02</v>
      </c>
      <c r="T202">
        <f t="shared" si="55"/>
        <v>506.58</v>
      </c>
      <c r="U202">
        <f t="shared" si="56"/>
        <v>1.07</v>
      </c>
      <c r="V202" s="8">
        <f t="shared" si="48"/>
        <v>1.1449</v>
      </c>
      <c r="W202">
        <f t="shared" si="57"/>
        <v>0</v>
      </c>
      <c r="AA202">
        <f t="shared" si="58"/>
        <v>507.93</v>
      </c>
      <c r="AB202">
        <f t="shared" si="59"/>
        <v>2.42</v>
      </c>
      <c r="AC202" s="8">
        <f t="shared" si="49"/>
        <v>5.8563999999999998</v>
      </c>
      <c r="AD202">
        <f t="shared" si="60"/>
        <v>0</v>
      </c>
      <c r="AH202">
        <f t="shared" si="61"/>
        <v>508.05</v>
      </c>
      <c r="AI202">
        <f t="shared" si="62"/>
        <v>2.54</v>
      </c>
      <c r="AJ202" s="8">
        <f t="shared" si="50"/>
        <v>6.4516</v>
      </c>
      <c r="AK202">
        <f t="shared" si="63"/>
        <v>0.01</v>
      </c>
      <c r="AY202">
        <v>505.51001000000002</v>
      </c>
      <c r="AZ202">
        <v>497.06</v>
      </c>
      <c r="BA202">
        <v>506.58</v>
      </c>
      <c r="BB202">
        <v>507.93</v>
      </c>
      <c r="BC202">
        <v>508.05</v>
      </c>
    </row>
    <row r="203" spans="1:55" x14ac:dyDescent="0.3">
      <c r="A203" s="2">
        <v>202</v>
      </c>
      <c r="B203" s="4">
        <v>44511</v>
      </c>
      <c r="C203">
        <v>512.17999299999997</v>
      </c>
      <c r="D203">
        <v>1227300</v>
      </c>
      <c r="M203">
        <f t="shared" si="51"/>
        <v>498.33</v>
      </c>
      <c r="N203">
        <f t="shared" si="52"/>
        <v>13.85</v>
      </c>
      <c r="O203" s="8">
        <f t="shared" si="53"/>
        <v>191.82249999999999</v>
      </c>
      <c r="P203">
        <f t="shared" si="54"/>
        <v>0.03</v>
      </c>
      <c r="T203">
        <f t="shared" si="55"/>
        <v>506.21</v>
      </c>
      <c r="U203">
        <f t="shared" si="56"/>
        <v>5.97</v>
      </c>
      <c r="V203" s="8">
        <f t="shared" si="48"/>
        <v>35.640899999999995</v>
      </c>
      <c r="W203">
        <f t="shared" si="57"/>
        <v>0.01</v>
      </c>
      <c r="AA203">
        <f t="shared" si="58"/>
        <v>506.6</v>
      </c>
      <c r="AB203">
        <f t="shared" si="59"/>
        <v>5.58</v>
      </c>
      <c r="AC203" s="8">
        <f t="shared" si="49"/>
        <v>31.136400000000002</v>
      </c>
      <c r="AD203">
        <f t="shared" si="60"/>
        <v>0.01</v>
      </c>
      <c r="AH203">
        <f t="shared" si="61"/>
        <v>506.15</v>
      </c>
      <c r="AI203">
        <f t="shared" si="62"/>
        <v>6.03</v>
      </c>
      <c r="AJ203" s="8">
        <f t="shared" si="50"/>
        <v>36.360900000000001</v>
      </c>
      <c r="AK203">
        <f t="shared" si="63"/>
        <v>0.01</v>
      </c>
      <c r="AY203">
        <v>512.17999299999997</v>
      </c>
      <c r="AZ203">
        <v>498.33</v>
      </c>
      <c r="BA203">
        <v>506.21</v>
      </c>
      <c r="BB203">
        <v>506.6</v>
      </c>
      <c r="BC203">
        <v>506.15</v>
      </c>
    </row>
    <row r="204" spans="1:55" x14ac:dyDescent="0.3">
      <c r="A204" s="2">
        <v>203</v>
      </c>
      <c r="B204" s="4">
        <v>44512</v>
      </c>
      <c r="C204">
        <v>517.169983</v>
      </c>
      <c r="D204">
        <v>1779500</v>
      </c>
      <c r="M204">
        <f t="shared" si="51"/>
        <v>500.41</v>
      </c>
      <c r="N204">
        <f t="shared" si="52"/>
        <v>16.760000000000002</v>
      </c>
      <c r="O204" s="8">
        <f t="shared" si="53"/>
        <v>280.89760000000007</v>
      </c>
      <c r="P204">
        <f t="shared" si="54"/>
        <v>0.03</v>
      </c>
      <c r="T204">
        <f t="shared" si="55"/>
        <v>508.3</v>
      </c>
      <c r="U204">
        <f t="shared" si="56"/>
        <v>8.8699999999999992</v>
      </c>
      <c r="V204" s="8">
        <f t="shared" si="48"/>
        <v>78.676899999999989</v>
      </c>
      <c r="W204">
        <f t="shared" si="57"/>
        <v>0.02</v>
      </c>
      <c r="AA204">
        <f t="shared" si="58"/>
        <v>509.67</v>
      </c>
      <c r="AB204">
        <f t="shared" si="59"/>
        <v>7.5</v>
      </c>
      <c r="AC204" s="8">
        <f t="shared" si="49"/>
        <v>56.25</v>
      </c>
      <c r="AD204">
        <f t="shared" si="60"/>
        <v>0.01</v>
      </c>
      <c r="AH204">
        <f t="shared" si="61"/>
        <v>510.67</v>
      </c>
      <c r="AI204">
        <f t="shared" si="62"/>
        <v>6.5</v>
      </c>
      <c r="AJ204" s="8">
        <f t="shared" si="50"/>
        <v>42.25</v>
      </c>
      <c r="AK204">
        <f t="shared" si="63"/>
        <v>0.01</v>
      </c>
      <c r="AY204">
        <v>517.169983</v>
      </c>
      <c r="AZ204">
        <v>500.41</v>
      </c>
      <c r="BA204">
        <v>508.3</v>
      </c>
      <c r="BB204">
        <v>509.67</v>
      </c>
      <c r="BC204">
        <v>510.67</v>
      </c>
    </row>
    <row r="205" spans="1:55" x14ac:dyDescent="0.3">
      <c r="A205" s="2">
        <v>204</v>
      </c>
      <c r="B205" s="4">
        <v>44515</v>
      </c>
      <c r="C205">
        <v>519.89001499999995</v>
      </c>
      <c r="D205">
        <v>1392300</v>
      </c>
      <c r="M205">
        <f t="shared" si="51"/>
        <v>502.92</v>
      </c>
      <c r="N205">
        <f t="shared" si="52"/>
        <v>16.97</v>
      </c>
      <c r="O205" s="8">
        <f t="shared" si="53"/>
        <v>287.98089999999996</v>
      </c>
      <c r="P205">
        <f t="shared" si="54"/>
        <v>0.03</v>
      </c>
      <c r="T205">
        <f t="shared" si="55"/>
        <v>511.4</v>
      </c>
      <c r="U205">
        <f t="shared" si="56"/>
        <v>8.49</v>
      </c>
      <c r="V205" s="8">
        <f t="shared" si="48"/>
        <v>72.080100000000002</v>
      </c>
      <c r="W205">
        <f t="shared" si="57"/>
        <v>0.02</v>
      </c>
      <c r="AA205">
        <f t="shared" si="58"/>
        <v>513.79</v>
      </c>
      <c r="AB205">
        <f t="shared" si="59"/>
        <v>6.1</v>
      </c>
      <c r="AC205" s="8">
        <f t="shared" si="49"/>
        <v>37.209999999999994</v>
      </c>
      <c r="AD205">
        <f t="shared" si="60"/>
        <v>0.01</v>
      </c>
      <c r="AH205">
        <f t="shared" si="61"/>
        <v>515.54</v>
      </c>
      <c r="AI205">
        <f t="shared" si="62"/>
        <v>4.3499999999999996</v>
      </c>
      <c r="AJ205" s="8">
        <f t="shared" si="50"/>
        <v>18.922499999999996</v>
      </c>
      <c r="AK205">
        <f t="shared" si="63"/>
        <v>0.01</v>
      </c>
      <c r="AY205">
        <v>519.89001499999995</v>
      </c>
      <c r="AZ205">
        <v>502.92</v>
      </c>
      <c r="BA205">
        <v>511.4</v>
      </c>
      <c r="BB205">
        <v>513.79</v>
      </c>
      <c r="BC205">
        <v>515.54</v>
      </c>
    </row>
    <row r="206" spans="1:55" x14ac:dyDescent="0.3">
      <c r="A206" s="2">
        <v>205</v>
      </c>
      <c r="B206" s="4">
        <v>44516</v>
      </c>
      <c r="C206">
        <v>526.71997099999999</v>
      </c>
      <c r="D206">
        <v>1690700</v>
      </c>
      <c r="M206">
        <f t="shared" si="51"/>
        <v>505.47</v>
      </c>
      <c r="N206">
        <f t="shared" si="52"/>
        <v>21.25</v>
      </c>
      <c r="O206" s="8">
        <f t="shared" si="53"/>
        <v>451.5625</v>
      </c>
      <c r="P206">
        <f t="shared" si="54"/>
        <v>0.04</v>
      </c>
      <c r="T206">
        <f t="shared" si="55"/>
        <v>514.37</v>
      </c>
      <c r="U206">
        <f t="shared" si="56"/>
        <v>12.35</v>
      </c>
      <c r="V206" s="8">
        <f t="shared" si="48"/>
        <v>152.52249999999998</v>
      </c>
      <c r="W206">
        <f t="shared" si="57"/>
        <v>0.02</v>
      </c>
      <c r="AA206">
        <f t="shared" si="58"/>
        <v>517.15</v>
      </c>
      <c r="AB206">
        <f t="shared" si="59"/>
        <v>9.57</v>
      </c>
      <c r="AC206" s="8">
        <f t="shared" si="49"/>
        <v>91.584900000000005</v>
      </c>
      <c r="AD206">
        <f t="shared" si="60"/>
        <v>0.02</v>
      </c>
      <c r="AH206">
        <f t="shared" si="61"/>
        <v>518.79999999999995</v>
      </c>
      <c r="AI206">
        <f t="shared" si="62"/>
        <v>7.92</v>
      </c>
      <c r="AJ206" s="8">
        <f t="shared" si="50"/>
        <v>62.726399999999998</v>
      </c>
      <c r="AK206">
        <f t="shared" si="63"/>
        <v>0.02</v>
      </c>
      <c r="AY206">
        <v>526.71997099999999</v>
      </c>
      <c r="AZ206">
        <v>505.47</v>
      </c>
      <c r="BA206">
        <v>514.37</v>
      </c>
      <c r="BB206">
        <v>517.15</v>
      </c>
      <c r="BC206">
        <v>518.79999999999995</v>
      </c>
    </row>
    <row r="207" spans="1:55" x14ac:dyDescent="0.3">
      <c r="A207" s="2">
        <v>206</v>
      </c>
      <c r="B207" s="4">
        <v>44517</v>
      </c>
      <c r="C207">
        <v>526.28997800000002</v>
      </c>
      <c r="D207">
        <v>1609400</v>
      </c>
      <c r="M207">
        <f t="shared" si="51"/>
        <v>508.66</v>
      </c>
      <c r="N207">
        <f t="shared" si="52"/>
        <v>17.63</v>
      </c>
      <c r="O207" s="8">
        <f t="shared" si="53"/>
        <v>310.81689999999998</v>
      </c>
      <c r="P207">
        <f t="shared" si="54"/>
        <v>0.03</v>
      </c>
      <c r="T207">
        <f t="shared" si="55"/>
        <v>518.69000000000005</v>
      </c>
      <c r="U207">
        <f t="shared" si="56"/>
        <v>7.6</v>
      </c>
      <c r="V207" s="8">
        <f t="shared" si="48"/>
        <v>57.76</v>
      </c>
      <c r="W207">
        <f t="shared" si="57"/>
        <v>0.01</v>
      </c>
      <c r="AA207">
        <f t="shared" si="58"/>
        <v>522.41</v>
      </c>
      <c r="AB207">
        <f t="shared" si="59"/>
        <v>3.88</v>
      </c>
      <c r="AC207" s="8">
        <f t="shared" si="49"/>
        <v>15.054399999999999</v>
      </c>
      <c r="AD207">
        <f t="shared" si="60"/>
        <v>0.01</v>
      </c>
      <c r="AH207">
        <f t="shared" si="61"/>
        <v>524.74</v>
      </c>
      <c r="AI207">
        <f t="shared" si="62"/>
        <v>1.55</v>
      </c>
      <c r="AJ207" s="8">
        <f t="shared" si="50"/>
        <v>2.4025000000000003</v>
      </c>
      <c r="AK207">
        <f t="shared" si="63"/>
        <v>0</v>
      </c>
      <c r="AY207">
        <v>526.28997800000002</v>
      </c>
      <c r="AZ207">
        <v>508.66</v>
      </c>
      <c r="BA207">
        <v>518.69000000000005</v>
      </c>
      <c r="BB207">
        <v>522.41</v>
      </c>
      <c r="BC207">
        <v>524.74</v>
      </c>
    </row>
    <row r="208" spans="1:55" x14ac:dyDescent="0.3">
      <c r="A208" s="2">
        <v>207</v>
      </c>
      <c r="B208" s="4">
        <v>44518</v>
      </c>
      <c r="C208">
        <v>529.36999500000002</v>
      </c>
      <c r="D208">
        <v>1664200</v>
      </c>
      <c r="M208">
        <f t="shared" si="51"/>
        <v>511.3</v>
      </c>
      <c r="N208">
        <f t="shared" si="52"/>
        <v>18.07</v>
      </c>
      <c r="O208" s="8">
        <f t="shared" si="53"/>
        <v>326.5249</v>
      </c>
      <c r="P208">
        <f t="shared" si="54"/>
        <v>0.03</v>
      </c>
      <c r="T208">
        <f t="shared" si="55"/>
        <v>521.35</v>
      </c>
      <c r="U208">
        <f t="shared" si="56"/>
        <v>8.02</v>
      </c>
      <c r="V208" s="8">
        <f t="shared" si="48"/>
        <v>64.320399999999992</v>
      </c>
      <c r="W208">
        <f t="shared" si="57"/>
        <v>0.02</v>
      </c>
      <c r="AA208">
        <f t="shared" si="58"/>
        <v>524.54</v>
      </c>
      <c r="AB208">
        <f t="shared" si="59"/>
        <v>4.83</v>
      </c>
      <c r="AC208" s="8">
        <f t="shared" si="49"/>
        <v>23.328900000000001</v>
      </c>
      <c r="AD208">
        <f t="shared" si="60"/>
        <v>0.01</v>
      </c>
      <c r="AH208">
        <f t="shared" si="61"/>
        <v>525.9</v>
      </c>
      <c r="AI208">
        <f t="shared" si="62"/>
        <v>3.47</v>
      </c>
      <c r="AJ208" s="8">
        <f t="shared" si="50"/>
        <v>12.040900000000001</v>
      </c>
      <c r="AK208">
        <f t="shared" si="63"/>
        <v>0.01</v>
      </c>
      <c r="AY208">
        <v>529.36999500000002</v>
      </c>
      <c r="AZ208">
        <v>511.3</v>
      </c>
      <c r="BA208">
        <v>521.35</v>
      </c>
      <c r="BB208">
        <v>524.54</v>
      </c>
      <c r="BC208">
        <v>525.9</v>
      </c>
    </row>
    <row r="209" spans="1:55" x14ac:dyDescent="0.3">
      <c r="A209" s="2">
        <v>208</v>
      </c>
      <c r="B209" s="4">
        <v>44519</v>
      </c>
      <c r="C209">
        <v>533.78997800000002</v>
      </c>
      <c r="D209">
        <v>1909800</v>
      </c>
      <c r="M209">
        <f t="shared" si="51"/>
        <v>514.01</v>
      </c>
      <c r="N209">
        <f t="shared" si="52"/>
        <v>19.78</v>
      </c>
      <c r="O209" s="8">
        <f t="shared" si="53"/>
        <v>391.24840000000006</v>
      </c>
      <c r="P209">
        <f t="shared" si="54"/>
        <v>0.04</v>
      </c>
      <c r="T209">
        <f t="shared" si="55"/>
        <v>524.16</v>
      </c>
      <c r="U209">
        <f t="shared" si="56"/>
        <v>9.6300000000000008</v>
      </c>
      <c r="V209" s="8">
        <f t="shared" si="48"/>
        <v>92.73690000000002</v>
      </c>
      <c r="W209">
        <f t="shared" si="57"/>
        <v>0.02</v>
      </c>
      <c r="AA209">
        <f t="shared" si="58"/>
        <v>527.20000000000005</v>
      </c>
      <c r="AB209">
        <f t="shared" si="59"/>
        <v>6.59</v>
      </c>
      <c r="AC209" s="8">
        <f t="shared" si="49"/>
        <v>43.428100000000001</v>
      </c>
      <c r="AD209">
        <f t="shared" si="60"/>
        <v>0.01</v>
      </c>
      <c r="AH209">
        <f t="shared" si="61"/>
        <v>528.5</v>
      </c>
      <c r="AI209">
        <f t="shared" si="62"/>
        <v>5.29</v>
      </c>
      <c r="AJ209" s="8">
        <f t="shared" si="50"/>
        <v>27.984100000000002</v>
      </c>
      <c r="AK209">
        <f t="shared" si="63"/>
        <v>0.01</v>
      </c>
      <c r="AY209">
        <v>533.78997800000002</v>
      </c>
      <c r="AZ209">
        <v>514.01</v>
      </c>
      <c r="BA209">
        <v>524.16</v>
      </c>
      <c r="BB209">
        <v>527.20000000000005</v>
      </c>
      <c r="BC209">
        <v>528.5</v>
      </c>
    </row>
    <row r="210" spans="1:55" x14ac:dyDescent="0.3">
      <c r="A210" s="2">
        <v>209</v>
      </c>
      <c r="B210" s="4">
        <v>44522</v>
      </c>
      <c r="C210">
        <v>539.65002400000003</v>
      </c>
      <c r="D210">
        <v>2190500</v>
      </c>
      <c r="M210">
        <f t="shared" si="51"/>
        <v>516.98</v>
      </c>
      <c r="N210">
        <f t="shared" si="52"/>
        <v>22.67</v>
      </c>
      <c r="O210" s="8">
        <f t="shared" si="53"/>
        <v>513.92890000000011</v>
      </c>
      <c r="P210">
        <f t="shared" si="54"/>
        <v>0.04</v>
      </c>
      <c r="T210">
        <f t="shared" si="55"/>
        <v>527.53</v>
      </c>
      <c r="U210">
        <f t="shared" si="56"/>
        <v>12.12</v>
      </c>
      <c r="V210" s="8">
        <f t="shared" si="48"/>
        <v>146.89439999999999</v>
      </c>
      <c r="W210">
        <f t="shared" si="57"/>
        <v>0.02</v>
      </c>
      <c r="AA210">
        <f t="shared" si="58"/>
        <v>530.82000000000005</v>
      </c>
      <c r="AB210">
        <f t="shared" si="59"/>
        <v>8.83</v>
      </c>
      <c r="AC210" s="8">
        <f t="shared" si="49"/>
        <v>77.968900000000005</v>
      </c>
      <c r="AD210">
        <f t="shared" si="60"/>
        <v>0.02</v>
      </c>
      <c r="AH210">
        <f t="shared" si="61"/>
        <v>532.47</v>
      </c>
      <c r="AI210">
        <f t="shared" si="62"/>
        <v>7.18</v>
      </c>
      <c r="AJ210" s="8">
        <f t="shared" si="50"/>
        <v>51.552399999999999</v>
      </c>
      <c r="AK210">
        <f t="shared" si="63"/>
        <v>0.01</v>
      </c>
      <c r="AY210">
        <v>539.65002400000003</v>
      </c>
      <c r="AZ210">
        <v>516.98</v>
      </c>
      <c r="BA210">
        <v>527.53</v>
      </c>
      <c r="BB210">
        <v>530.82000000000005</v>
      </c>
      <c r="BC210">
        <v>532.47</v>
      </c>
    </row>
    <row r="211" spans="1:55" x14ac:dyDescent="0.3">
      <c r="A211" s="2">
        <v>210</v>
      </c>
      <c r="B211" s="4">
        <v>44523</v>
      </c>
      <c r="C211">
        <v>545.26000999999997</v>
      </c>
      <c r="D211">
        <v>2147000</v>
      </c>
      <c r="M211">
        <f t="shared" si="51"/>
        <v>520.38</v>
      </c>
      <c r="N211">
        <f t="shared" si="52"/>
        <v>24.88</v>
      </c>
      <c r="O211" s="8">
        <f t="shared" si="53"/>
        <v>619.01439999999991</v>
      </c>
      <c r="P211">
        <f t="shared" si="54"/>
        <v>0.05</v>
      </c>
      <c r="T211">
        <f t="shared" si="55"/>
        <v>531.77</v>
      </c>
      <c r="U211">
        <f t="shared" si="56"/>
        <v>13.49</v>
      </c>
      <c r="V211" s="8">
        <f t="shared" si="48"/>
        <v>181.98009999999999</v>
      </c>
      <c r="W211">
        <f t="shared" si="57"/>
        <v>0.02</v>
      </c>
      <c r="AA211">
        <f t="shared" si="58"/>
        <v>535.67999999999995</v>
      </c>
      <c r="AB211">
        <f t="shared" si="59"/>
        <v>9.58</v>
      </c>
      <c r="AC211" s="8">
        <f t="shared" si="49"/>
        <v>91.776399999999995</v>
      </c>
      <c r="AD211">
        <f t="shared" si="60"/>
        <v>0.02</v>
      </c>
      <c r="AH211">
        <f t="shared" si="61"/>
        <v>537.86</v>
      </c>
      <c r="AI211">
        <f t="shared" si="62"/>
        <v>7.4</v>
      </c>
      <c r="AJ211" s="8">
        <f t="shared" si="50"/>
        <v>54.760000000000005</v>
      </c>
      <c r="AK211">
        <f t="shared" si="63"/>
        <v>0.01</v>
      </c>
      <c r="AY211">
        <v>545.26000999999997</v>
      </c>
      <c r="AZ211">
        <v>520.38</v>
      </c>
      <c r="BA211">
        <v>531.77</v>
      </c>
      <c r="BB211">
        <v>535.67999999999995</v>
      </c>
      <c r="BC211">
        <v>537.86</v>
      </c>
    </row>
    <row r="212" spans="1:55" x14ac:dyDescent="0.3">
      <c r="A212" s="2">
        <v>211</v>
      </c>
      <c r="B212" s="4">
        <v>44524</v>
      </c>
      <c r="C212">
        <v>549.72997999999995</v>
      </c>
      <c r="D212">
        <v>2316400</v>
      </c>
      <c r="M212">
        <f t="shared" si="51"/>
        <v>524.11</v>
      </c>
      <c r="N212">
        <f t="shared" si="52"/>
        <v>25.62</v>
      </c>
      <c r="O212" s="8">
        <f t="shared" si="53"/>
        <v>656.38440000000003</v>
      </c>
      <c r="P212">
        <f t="shared" si="54"/>
        <v>0.05</v>
      </c>
      <c r="T212">
        <f t="shared" si="55"/>
        <v>536.49</v>
      </c>
      <c r="U212">
        <f t="shared" si="56"/>
        <v>13.24</v>
      </c>
      <c r="V212" s="8">
        <f t="shared" si="48"/>
        <v>175.29760000000002</v>
      </c>
      <c r="W212">
        <f t="shared" si="57"/>
        <v>0.02</v>
      </c>
      <c r="AA212">
        <f t="shared" si="58"/>
        <v>540.95000000000005</v>
      </c>
      <c r="AB212">
        <f t="shared" si="59"/>
        <v>8.7799999999999994</v>
      </c>
      <c r="AC212" s="8">
        <f t="shared" si="49"/>
        <v>77.088399999999993</v>
      </c>
      <c r="AD212">
        <f t="shared" si="60"/>
        <v>0.02</v>
      </c>
      <c r="AH212">
        <f t="shared" si="61"/>
        <v>543.41</v>
      </c>
      <c r="AI212">
        <f t="shared" si="62"/>
        <v>6.32</v>
      </c>
      <c r="AJ212" s="8">
        <f t="shared" si="50"/>
        <v>39.942400000000006</v>
      </c>
      <c r="AK212">
        <f t="shared" si="63"/>
        <v>0.01</v>
      </c>
      <c r="AY212">
        <v>549.72997999999995</v>
      </c>
      <c r="AZ212">
        <v>524.11</v>
      </c>
      <c r="BA212">
        <v>536.49</v>
      </c>
      <c r="BB212">
        <v>540.95000000000005</v>
      </c>
      <c r="BC212">
        <v>543.41</v>
      </c>
    </row>
    <row r="213" spans="1:55" x14ac:dyDescent="0.3">
      <c r="A213" s="2">
        <v>212</v>
      </c>
      <c r="B213" s="4">
        <v>44526</v>
      </c>
      <c r="C213">
        <v>546.13000499999998</v>
      </c>
      <c r="D213">
        <v>1844800</v>
      </c>
      <c r="M213">
        <f t="shared" si="51"/>
        <v>527.95000000000005</v>
      </c>
      <c r="N213">
        <f t="shared" si="52"/>
        <v>18.18</v>
      </c>
      <c r="O213" s="8">
        <f t="shared" si="53"/>
        <v>330.51240000000001</v>
      </c>
      <c r="P213">
        <f t="shared" si="54"/>
        <v>0.03</v>
      </c>
      <c r="T213">
        <f t="shared" si="55"/>
        <v>541.12</v>
      </c>
      <c r="U213">
        <f t="shared" si="56"/>
        <v>5.01</v>
      </c>
      <c r="V213" s="8">
        <f t="shared" si="48"/>
        <v>25.100099999999998</v>
      </c>
      <c r="W213">
        <f t="shared" si="57"/>
        <v>0.01</v>
      </c>
      <c r="AA213">
        <f t="shared" si="58"/>
        <v>545.78</v>
      </c>
      <c r="AB213">
        <f t="shared" si="59"/>
        <v>0.35</v>
      </c>
      <c r="AC213" s="8">
        <f t="shared" si="49"/>
        <v>0.12249999999999998</v>
      </c>
      <c r="AD213">
        <f t="shared" si="60"/>
        <v>0</v>
      </c>
      <c r="AH213">
        <f t="shared" si="61"/>
        <v>548.15</v>
      </c>
      <c r="AI213">
        <f t="shared" si="62"/>
        <v>2.02</v>
      </c>
      <c r="AJ213" s="8">
        <f t="shared" si="50"/>
        <v>4.0804</v>
      </c>
      <c r="AK213">
        <f t="shared" si="63"/>
        <v>0</v>
      </c>
      <c r="AY213">
        <v>546.13000499999998</v>
      </c>
      <c r="AZ213">
        <v>527.95000000000005</v>
      </c>
      <c r="BA213">
        <v>541.12</v>
      </c>
      <c r="BB213">
        <v>545.78</v>
      </c>
      <c r="BC213">
        <v>548.15</v>
      </c>
    </row>
    <row r="214" spans="1:55" x14ac:dyDescent="0.3">
      <c r="A214" s="2">
        <v>213</v>
      </c>
      <c r="B214" s="4">
        <v>44529</v>
      </c>
      <c r="C214">
        <v>554.88000499999998</v>
      </c>
      <c r="D214">
        <v>2919100</v>
      </c>
      <c r="M214">
        <f t="shared" si="51"/>
        <v>530.67999999999995</v>
      </c>
      <c r="N214">
        <f t="shared" si="52"/>
        <v>24.2</v>
      </c>
      <c r="O214" s="8">
        <f t="shared" si="53"/>
        <v>585.64</v>
      </c>
      <c r="P214">
        <f t="shared" si="54"/>
        <v>0.04</v>
      </c>
      <c r="T214">
        <f t="shared" si="55"/>
        <v>542.87</v>
      </c>
      <c r="U214">
        <f t="shared" si="56"/>
        <v>12.01</v>
      </c>
      <c r="V214" s="8">
        <f t="shared" si="48"/>
        <v>144.24009999999998</v>
      </c>
      <c r="W214">
        <f t="shared" si="57"/>
        <v>0.02</v>
      </c>
      <c r="AA214">
        <f t="shared" si="58"/>
        <v>545.97</v>
      </c>
      <c r="AB214">
        <f t="shared" si="59"/>
        <v>8.91</v>
      </c>
      <c r="AC214" s="8">
        <f t="shared" si="49"/>
        <v>79.388100000000009</v>
      </c>
      <c r="AD214">
        <f t="shared" si="60"/>
        <v>0.02</v>
      </c>
      <c r="AH214">
        <f t="shared" si="61"/>
        <v>546.64</v>
      </c>
      <c r="AI214">
        <f t="shared" si="62"/>
        <v>8.24</v>
      </c>
      <c r="AJ214" s="8">
        <f t="shared" si="50"/>
        <v>67.897599999999997</v>
      </c>
      <c r="AK214">
        <f t="shared" si="63"/>
        <v>0.01</v>
      </c>
      <c r="AY214">
        <v>554.88000499999998</v>
      </c>
      <c r="AZ214">
        <v>530.67999999999995</v>
      </c>
      <c r="BA214">
        <v>542.87</v>
      </c>
      <c r="BB214">
        <v>545.97</v>
      </c>
      <c r="BC214">
        <v>546.64</v>
      </c>
    </row>
    <row r="215" spans="1:55" x14ac:dyDescent="0.3">
      <c r="A215" s="2">
        <v>214</v>
      </c>
      <c r="B215" s="4">
        <v>44530</v>
      </c>
      <c r="C215">
        <v>539.38000499999998</v>
      </c>
      <c r="D215">
        <v>4244200</v>
      </c>
      <c r="M215">
        <f t="shared" si="51"/>
        <v>534.30999999999995</v>
      </c>
      <c r="N215">
        <f t="shared" si="52"/>
        <v>5.07</v>
      </c>
      <c r="O215" s="8">
        <f t="shared" si="53"/>
        <v>25.704900000000002</v>
      </c>
      <c r="P215">
        <f t="shared" si="54"/>
        <v>0.01</v>
      </c>
      <c r="T215">
        <f t="shared" si="55"/>
        <v>547.07000000000005</v>
      </c>
      <c r="U215">
        <f t="shared" si="56"/>
        <v>7.69</v>
      </c>
      <c r="V215" s="8">
        <f t="shared" si="48"/>
        <v>59.136100000000006</v>
      </c>
      <c r="W215">
        <f t="shared" si="57"/>
        <v>0.01</v>
      </c>
      <c r="AA215">
        <f t="shared" si="58"/>
        <v>550.87</v>
      </c>
      <c r="AB215">
        <f t="shared" si="59"/>
        <v>11.49</v>
      </c>
      <c r="AC215" s="8">
        <f t="shared" si="49"/>
        <v>132.02010000000001</v>
      </c>
      <c r="AD215">
        <f t="shared" si="60"/>
        <v>0.02</v>
      </c>
      <c r="AH215">
        <f t="shared" si="61"/>
        <v>552.82000000000005</v>
      </c>
      <c r="AI215">
        <f t="shared" si="62"/>
        <v>13.44</v>
      </c>
      <c r="AJ215" s="8">
        <f t="shared" si="50"/>
        <v>180.63359999999997</v>
      </c>
      <c r="AK215">
        <f t="shared" si="63"/>
        <v>0.02</v>
      </c>
      <c r="AY215">
        <v>539.38000499999998</v>
      </c>
      <c r="AZ215">
        <v>534.30999999999995</v>
      </c>
      <c r="BA215">
        <v>547.07000000000005</v>
      </c>
      <c r="BB215">
        <v>550.87</v>
      </c>
      <c r="BC215">
        <v>552.82000000000005</v>
      </c>
    </row>
    <row r="216" spans="1:55" x14ac:dyDescent="0.3">
      <c r="A216" s="2">
        <v>215</v>
      </c>
      <c r="B216" s="4">
        <v>44531</v>
      </c>
      <c r="C216">
        <v>529.84002699999996</v>
      </c>
      <c r="D216">
        <v>2877100</v>
      </c>
      <c r="M216">
        <f t="shared" si="51"/>
        <v>535.07000000000005</v>
      </c>
      <c r="N216">
        <f t="shared" si="52"/>
        <v>5.23</v>
      </c>
      <c r="O216" s="8">
        <f t="shared" si="53"/>
        <v>27.352900000000005</v>
      </c>
      <c r="P216">
        <f t="shared" si="54"/>
        <v>0.01</v>
      </c>
      <c r="T216">
        <f t="shared" si="55"/>
        <v>544.38</v>
      </c>
      <c r="U216">
        <f t="shared" si="56"/>
        <v>14.54</v>
      </c>
      <c r="V216" s="8">
        <f t="shared" si="48"/>
        <v>211.41159999999996</v>
      </c>
      <c r="W216">
        <f t="shared" si="57"/>
        <v>0.03</v>
      </c>
      <c r="AA216">
        <f t="shared" si="58"/>
        <v>544.54999999999995</v>
      </c>
      <c r="AB216">
        <f t="shared" si="59"/>
        <v>14.71</v>
      </c>
      <c r="AC216" s="8">
        <f t="shared" si="49"/>
        <v>216.38410000000002</v>
      </c>
      <c r="AD216">
        <f t="shared" si="60"/>
        <v>0.03</v>
      </c>
      <c r="AH216">
        <f t="shared" si="61"/>
        <v>542.74</v>
      </c>
      <c r="AI216">
        <f t="shared" si="62"/>
        <v>12.9</v>
      </c>
      <c r="AJ216" s="8">
        <f t="shared" si="50"/>
        <v>166.41</v>
      </c>
      <c r="AK216">
        <f t="shared" si="63"/>
        <v>0.02</v>
      </c>
      <c r="AY216">
        <v>529.84002699999996</v>
      </c>
      <c r="AZ216">
        <v>535.07000000000005</v>
      </c>
      <c r="BA216">
        <v>544.38</v>
      </c>
      <c r="BB216">
        <v>544.54999999999995</v>
      </c>
      <c r="BC216">
        <v>542.74</v>
      </c>
    </row>
    <row r="217" spans="1:55" x14ac:dyDescent="0.3">
      <c r="A217" s="2">
        <v>216</v>
      </c>
      <c r="B217" s="4">
        <v>44532</v>
      </c>
      <c r="C217">
        <v>525.51000999999997</v>
      </c>
      <c r="D217">
        <v>3277500</v>
      </c>
      <c r="M217">
        <f t="shared" si="51"/>
        <v>534.29</v>
      </c>
      <c r="N217">
        <f t="shared" si="52"/>
        <v>8.7799999999999994</v>
      </c>
      <c r="O217" s="8">
        <f t="shared" si="53"/>
        <v>77.088399999999993</v>
      </c>
      <c r="P217">
        <f t="shared" si="54"/>
        <v>0.02</v>
      </c>
      <c r="T217">
        <f t="shared" si="55"/>
        <v>539.29</v>
      </c>
      <c r="U217">
        <f t="shared" si="56"/>
        <v>13.78</v>
      </c>
      <c r="V217" s="8">
        <f t="shared" si="48"/>
        <v>189.88839999999999</v>
      </c>
      <c r="W217">
        <f t="shared" si="57"/>
        <v>0.03</v>
      </c>
      <c r="AA217">
        <f t="shared" si="58"/>
        <v>536.46</v>
      </c>
      <c r="AB217">
        <f t="shared" si="59"/>
        <v>10.95</v>
      </c>
      <c r="AC217" s="8">
        <f t="shared" si="49"/>
        <v>119.90249999999999</v>
      </c>
      <c r="AD217">
        <f t="shared" si="60"/>
        <v>0.02</v>
      </c>
      <c r="AH217">
        <f t="shared" si="61"/>
        <v>533.07000000000005</v>
      </c>
      <c r="AI217">
        <f t="shared" si="62"/>
        <v>7.56</v>
      </c>
      <c r="AJ217" s="8">
        <f t="shared" si="50"/>
        <v>57.153599999999997</v>
      </c>
      <c r="AK217">
        <f t="shared" si="63"/>
        <v>0.01</v>
      </c>
      <c r="AY217">
        <v>525.51000999999997</v>
      </c>
      <c r="AZ217">
        <v>534.29</v>
      </c>
      <c r="BA217">
        <v>539.29</v>
      </c>
      <c r="BB217">
        <v>536.46</v>
      </c>
      <c r="BC217">
        <v>533.07000000000005</v>
      </c>
    </row>
    <row r="218" spans="1:55" x14ac:dyDescent="0.3">
      <c r="A218" s="2">
        <v>217</v>
      </c>
      <c r="B218" s="4">
        <v>44533</v>
      </c>
      <c r="C218">
        <v>528.92999299999997</v>
      </c>
      <c r="D218">
        <v>2982300</v>
      </c>
      <c r="M218">
        <f t="shared" si="51"/>
        <v>532.97</v>
      </c>
      <c r="N218">
        <f t="shared" si="52"/>
        <v>4.04</v>
      </c>
      <c r="O218" s="8">
        <f t="shared" si="53"/>
        <v>16.3216</v>
      </c>
      <c r="P218">
        <f t="shared" si="54"/>
        <v>0.01</v>
      </c>
      <c r="T218">
        <f t="shared" si="55"/>
        <v>534.47</v>
      </c>
      <c r="U218">
        <f t="shared" si="56"/>
        <v>5.54</v>
      </c>
      <c r="V218" s="8">
        <f t="shared" si="48"/>
        <v>30.691600000000001</v>
      </c>
      <c r="W218">
        <f t="shared" si="57"/>
        <v>0.01</v>
      </c>
      <c r="AA218">
        <f t="shared" si="58"/>
        <v>530.44000000000005</v>
      </c>
      <c r="AB218">
        <f t="shared" si="59"/>
        <v>1.51</v>
      </c>
      <c r="AC218" s="8">
        <f t="shared" si="49"/>
        <v>2.2801</v>
      </c>
      <c r="AD218">
        <f t="shared" si="60"/>
        <v>0</v>
      </c>
      <c r="AH218">
        <f t="shared" si="61"/>
        <v>527.4</v>
      </c>
      <c r="AI218">
        <f t="shared" si="62"/>
        <v>1.53</v>
      </c>
      <c r="AJ218" s="8">
        <f t="shared" si="50"/>
        <v>2.3409</v>
      </c>
      <c r="AK218">
        <f t="shared" si="63"/>
        <v>0</v>
      </c>
      <c r="AY218">
        <v>528.92999299999997</v>
      </c>
      <c r="AZ218">
        <v>532.97</v>
      </c>
      <c r="BA218">
        <v>534.47</v>
      </c>
      <c r="BB218">
        <v>530.44000000000005</v>
      </c>
      <c r="BC218">
        <v>527.4</v>
      </c>
    </row>
    <row r="219" spans="1:55" x14ac:dyDescent="0.3">
      <c r="A219" s="2">
        <v>218</v>
      </c>
      <c r="B219" s="4">
        <v>44536</v>
      </c>
      <c r="C219">
        <v>533.20001200000002</v>
      </c>
      <c r="D219">
        <v>2432900</v>
      </c>
      <c r="M219">
        <f t="shared" si="51"/>
        <v>532.36</v>
      </c>
      <c r="N219">
        <f t="shared" si="52"/>
        <v>0.84</v>
      </c>
      <c r="O219" s="8">
        <f t="shared" si="53"/>
        <v>0.70559999999999989</v>
      </c>
      <c r="P219">
        <f t="shared" si="54"/>
        <v>0</v>
      </c>
      <c r="T219">
        <f t="shared" si="55"/>
        <v>532.53</v>
      </c>
      <c r="U219">
        <f t="shared" si="56"/>
        <v>0.67</v>
      </c>
      <c r="V219" s="8">
        <f t="shared" si="48"/>
        <v>0.44890000000000008</v>
      </c>
      <c r="W219">
        <f t="shared" si="57"/>
        <v>0</v>
      </c>
      <c r="AA219">
        <f t="shared" si="58"/>
        <v>529.61</v>
      </c>
      <c r="AB219">
        <f t="shared" si="59"/>
        <v>3.59</v>
      </c>
      <c r="AC219" s="8">
        <f t="shared" si="49"/>
        <v>12.8881</v>
      </c>
      <c r="AD219">
        <f t="shared" si="60"/>
        <v>0.01</v>
      </c>
      <c r="AH219">
        <f t="shared" si="61"/>
        <v>528.54999999999995</v>
      </c>
      <c r="AI219">
        <f t="shared" si="62"/>
        <v>4.6500000000000004</v>
      </c>
      <c r="AJ219" s="8">
        <f t="shared" si="50"/>
        <v>21.622500000000002</v>
      </c>
      <c r="AK219">
        <f t="shared" si="63"/>
        <v>0.01</v>
      </c>
      <c r="AY219">
        <v>533.20001200000002</v>
      </c>
      <c r="AZ219">
        <v>532.36</v>
      </c>
      <c r="BA219">
        <v>532.53</v>
      </c>
      <c r="BB219">
        <v>529.61</v>
      </c>
      <c r="BC219">
        <v>528.54999999999995</v>
      </c>
    </row>
    <row r="220" spans="1:55" x14ac:dyDescent="0.3">
      <c r="A220" s="2">
        <v>219</v>
      </c>
      <c r="B220" s="4">
        <v>44537</v>
      </c>
      <c r="C220">
        <v>542.02002000000005</v>
      </c>
      <c r="D220">
        <v>2579800</v>
      </c>
      <c r="M220">
        <f t="shared" si="51"/>
        <v>532.49</v>
      </c>
      <c r="N220">
        <f t="shared" si="52"/>
        <v>9.5299999999999994</v>
      </c>
      <c r="O220" s="8">
        <f t="shared" si="53"/>
        <v>90.820899999999995</v>
      </c>
      <c r="P220">
        <f t="shared" si="54"/>
        <v>0.02</v>
      </c>
      <c r="T220">
        <f t="shared" si="55"/>
        <v>532.76</v>
      </c>
      <c r="U220">
        <f t="shared" si="56"/>
        <v>9.26</v>
      </c>
      <c r="V220" s="8">
        <f t="shared" si="48"/>
        <v>85.747599999999991</v>
      </c>
      <c r="W220">
        <f t="shared" si="57"/>
        <v>0.02</v>
      </c>
      <c r="AA220">
        <f t="shared" si="58"/>
        <v>531.58000000000004</v>
      </c>
      <c r="AB220">
        <f t="shared" si="59"/>
        <v>10.44</v>
      </c>
      <c r="AC220" s="8">
        <f t="shared" si="49"/>
        <v>108.99359999999999</v>
      </c>
      <c r="AD220">
        <f t="shared" si="60"/>
        <v>0.02</v>
      </c>
      <c r="AH220">
        <f t="shared" si="61"/>
        <v>532.04</v>
      </c>
      <c r="AI220">
        <f t="shared" si="62"/>
        <v>9.98</v>
      </c>
      <c r="AJ220" s="8">
        <f t="shared" si="50"/>
        <v>99.600400000000008</v>
      </c>
      <c r="AK220">
        <f t="shared" si="63"/>
        <v>0.02</v>
      </c>
      <c r="AY220">
        <v>542.02002000000005</v>
      </c>
      <c r="AZ220">
        <v>532.49</v>
      </c>
      <c r="BA220">
        <v>532.76</v>
      </c>
      <c r="BB220">
        <v>531.58000000000004</v>
      </c>
      <c r="BC220">
        <v>532.04</v>
      </c>
    </row>
    <row r="221" spans="1:55" x14ac:dyDescent="0.3">
      <c r="A221" s="2">
        <v>220</v>
      </c>
      <c r="B221" s="4">
        <v>44538</v>
      </c>
      <c r="C221">
        <v>530.10998500000005</v>
      </c>
      <c r="D221">
        <v>3037500</v>
      </c>
      <c r="M221">
        <f t="shared" si="51"/>
        <v>533.91999999999996</v>
      </c>
      <c r="N221">
        <f t="shared" si="52"/>
        <v>3.81</v>
      </c>
      <c r="O221" s="8">
        <f t="shared" si="53"/>
        <v>14.5161</v>
      </c>
      <c r="P221">
        <f t="shared" si="54"/>
        <v>0.01</v>
      </c>
      <c r="T221">
        <f t="shared" si="55"/>
        <v>536</v>
      </c>
      <c r="U221">
        <f t="shared" si="56"/>
        <v>5.89</v>
      </c>
      <c r="V221" s="8">
        <f t="shared" si="48"/>
        <v>34.692099999999996</v>
      </c>
      <c r="W221">
        <f t="shared" si="57"/>
        <v>0.01</v>
      </c>
      <c r="AA221">
        <f t="shared" si="58"/>
        <v>537.32000000000005</v>
      </c>
      <c r="AB221">
        <f t="shared" si="59"/>
        <v>7.21</v>
      </c>
      <c r="AC221" s="8">
        <f t="shared" si="49"/>
        <v>51.984099999999998</v>
      </c>
      <c r="AD221">
        <f t="shared" si="60"/>
        <v>0.01</v>
      </c>
      <c r="AH221">
        <f t="shared" si="61"/>
        <v>539.53</v>
      </c>
      <c r="AI221">
        <f t="shared" si="62"/>
        <v>9.42</v>
      </c>
      <c r="AJ221" s="8">
        <f t="shared" si="50"/>
        <v>88.736400000000003</v>
      </c>
      <c r="AK221">
        <f t="shared" si="63"/>
        <v>0.02</v>
      </c>
      <c r="AY221">
        <v>530.10998500000005</v>
      </c>
      <c r="AZ221">
        <v>533.91999999999996</v>
      </c>
      <c r="BA221">
        <v>536</v>
      </c>
      <c r="BB221">
        <v>537.32000000000005</v>
      </c>
      <c r="BC221">
        <v>539.53</v>
      </c>
    </row>
    <row r="222" spans="1:55" x14ac:dyDescent="0.3">
      <c r="A222" s="2">
        <v>221</v>
      </c>
      <c r="B222" s="4">
        <v>44539</v>
      </c>
      <c r="C222">
        <v>524.330017</v>
      </c>
      <c r="D222">
        <v>3200500</v>
      </c>
      <c r="M222">
        <f t="shared" si="51"/>
        <v>533.35</v>
      </c>
      <c r="N222">
        <f t="shared" si="52"/>
        <v>9.02</v>
      </c>
      <c r="O222" s="8">
        <f t="shared" si="53"/>
        <v>81.360399999999998</v>
      </c>
      <c r="P222">
        <f t="shared" si="54"/>
        <v>0.02</v>
      </c>
      <c r="T222">
        <f t="shared" si="55"/>
        <v>533.94000000000005</v>
      </c>
      <c r="U222">
        <f t="shared" si="56"/>
        <v>9.61</v>
      </c>
      <c r="V222" s="8">
        <f t="shared" si="48"/>
        <v>92.352099999999993</v>
      </c>
      <c r="W222">
        <f t="shared" si="57"/>
        <v>0.02</v>
      </c>
      <c r="AA222">
        <f t="shared" si="58"/>
        <v>533.35</v>
      </c>
      <c r="AB222">
        <f t="shared" si="59"/>
        <v>9.02</v>
      </c>
      <c r="AC222" s="8">
        <f t="shared" si="49"/>
        <v>81.360399999999998</v>
      </c>
      <c r="AD222">
        <f t="shared" si="60"/>
        <v>0.02</v>
      </c>
      <c r="AH222">
        <f t="shared" si="61"/>
        <v>532.46</v>
      </c>
      <c r="AI222">
        <f t="shared" si="62"/>
        <v>8.1300000000000008</v>
      </c>
      <c r="AJ222" s="8">
        <f t="shared" si="50"/>
        <v>66.096900000000019</v>
      </c>
      <c r="AK222">
        <f t="shared" si="63"/>
        <v>0.02</v>
      </c>
      <c r="AY222">
        <v>524.330017</v>
      </c>
      <c r="AZ222">
        <v>533.35</v>
      </c>
      <c r="BA222">
        <v>533.94000000000005</v>
      </c>
      <c r="BB222">
        <v>533.35</v>
      </c>
      <c r="BC222">
        <v>532.46</v>
      </c>
    </row>
    <row r="223" spans="1:55" x14ac:dyDescent="0.3">
      <c r="A223" s="2">
        <v>222</v>
      </c>
      <c r="B223" s="4">
        <v>44540</v>
      </c>
      <c r="C223">
        <v>558.82000700000003</v>
      </c>
      <c r="D223">
        <v>6323400</v>
      </c>
      <c r="M223">
        <f t="shared" si="51"/>
        <v>532</v>
      </c>
      <c r="N223">
        <f t="shared" si="52"/>
        <v>26.82</v>
      </c>
      <c r="O223" s="8">
        <f t="shared" si="53"/>
        <v>719.31240000000003</v>
      </c>
      <c r="P223">
        <f t="shared" si="54"/>
        <v>0.05</v>
      </c>
      <c r="T223">
        <f t="shared" si="55"/>
        <v>530.58000000000004</v>
      </c>
      <c r="U223">
        <f t="shared" si="56"/>
        <v>28.24</v>
      </c>
      <c r="V223" s="8">
        <f t="shared" si="48"/>
        <v>797.49759999999992</v>
      </c>
      <c r="W223">
        <f t="shared" si="57"/>
        <v>0.05</v>
      </c>
      <c r="AA223">
        <f t="shared" si="58"/>
        <v>528.39</v>
      </c>
      <c r="AB223">
        <f t="shared" si="59"/>
        <v>30.43</v>
      </c>
      <c r="AC223" s="8">
        <f t="shared" si="49"/>
        <v>925.98490000000004</v>
      </c>
      <c r="AD223">
        <f t="shared" si="60"/>
        <v>0.05</v>
      </c>
      <c r="AH223">
        <f t="shared" si="61"/>
        <v>526.36</v>
      </c>
      <c r="AI223">
        <f t="shared" si="62"/>
        <v>32.46</v>
      </c>
      <c r="AJ223" s="8">
        <f t="shared" si="50"/>
        <v>1053.6516000000001</v>
      </c>
      <c r="AK223">
        <f t="shared" si="63"/>
        <v>0.06</v>
      </c>
      <c r="AY223">
        <v>558.82000700000003</v>
      </c>
      <c r="AZ223">
        <v>532</v>
      </c>
      <c r="BA223">
        <v>530.58000000000004</v>
      </c>
      <c r="BB223">
        <v>528.39</v>
      </c>
      <c r="BC223">
        <v>526.36</v>
      </c>
    </row>
    <row r="224" spans="1:55" x14ac:dyDescent="0.3">
      <c r="A224" s="2">
        <v>223</v>
      </c>
      <c r="B224" s="4">
        <v>44543</v>
      </c>
      <c r="C224">
        <v>557.21997099999999</v>
      </c>
      <c r="D224">
        <v>3415200</v>
      </c>
      <c r="M224">
        <f t="shared" si="51"/>
        <v>536.02</v>
      </c>
      <c r="N224">
        <f t="shared" si="52"/>
        <v>21.2</v>
      </c>
      <c r="O224" s="8">
        <f t="shared" si="53"/>
        <v>449.44</v>
      </c>
      <c r="P224">
        <f t="shared" si="54"/>
        <v>0.04</v>
      </c>
      <c r="T224">
        <f t="shared" si="55"/>
        <v>540.46</v>
      </c>
      <c r="U224">
        <f t="shared" si="56"/>
        <v>16.760000000000002</v>
      </c>
      <c r="V224" s="8">
        <f t="shared" si="48"/>
        <v>280.89760000000007</v>
      </c>
      <c r="W224">
        <f t="shared" si="57"/>
        <v>0.03</v>
      </c>
      <c r="AA224">
        <f t="shared" si="58"/>
        <v>545.13</v>
      </c>
      <c r="AB224">
        <f t="shared" si="59"/>
        <v>12.09</v>
      </c>
      <c r="AC224" s="8">
        <f t="shared" si="49"/>
        <v>146.16810000000001</v>
      </c>
      <c r="AD224">
        <f t="shared" si="60"/>
        <v>0.02</v>
      </c>
      <c r="AH224">
        <f t="shared" si="61"/>
        <v>550.71</v>
      </c>
      <c r="AI224">
        <f t="shared" si="62"/>
        <v>6.51</v>
      </c>
      <c r="AJ224" s="8">
        <f t="shared" si="50"/>
        <v>42.380099999999999</v>
      </c>
      <c r="AK224">
        <f t="shared" si="63"/>
        <v>0.01</v>
      </c>
      <c r="AY224">
        <v>557.21997099999999</v>
      </c>
      <c r="AZ224">
        <v>536.02</v>
      </c>
      <c r="BA224">
        <v>540.46</v>
      </c>
      <c r="BB224">
        <v>545.13</v>
      </c>
      <c r="BC224">
        <v>550.71</v>
      </c>
    </row>
    <row r="225" spans="1:55" x14ac:dyDescent="0.3">
      <c r="A225" s="2">
        <v>224</v>
      </c>
      <c r="B225" s="4">
        <v>44544</v>
      </c>
      <c r="C225">
        <v>545.34002699999996</v>
      </c>
      <c r="D225">
        <v>3494400</v>
      </c>
      <c r="M225">
        <f t="shared" si="51"/>
        <v>539.20000000000005</v>
      </c>
      <c r="N225">
        <f t="shared" si="52"/>
        <v>6.14</v>
      </c>
      <c r="O225" s="8">
        <f t="shared" si="53"/>
        <v>37.699599999999997</v>
      </c>
      <c r="P225">
        <f t="shared" si="54"/>
        <v>0.01</v>
      </c>
      <c r="T225">
        <f t="shared" si="55"/>
        <v>546.33000000000004</v>
      </c>
      <c r="U225">
        <f t="shared" si="56"/>
        <v>0.99</v>
      </c>
      <c r="V225" s="8">
        <f t="shared" si="48"/>
        <v>0.98009999999999997</v>
      </c>
      <c r="W225">
        <f t="shared" si="57"/>
        <v>0</v>
      </c>
      <c r="AA225">
        <f t="shared" si="58"/>
        <v>551.78</v>
      </c>
      <c r="AB225">
        <f t="shared" si="59"/>
        <v>6.44</v>
      </c>
      <c r="AC225" s="8">
        <f t="shared" si="49"/>
        <v>41.473600000000005</v>
      </c>
      <c r="AD225">
        <f t="shared" si="60"/>
        <v>0.01</v>
      </c>
      <c r="AH225">
        <f t="shared" si="61"/>
        <v>555.59</v>
      </c>
      <c r="AI225">
        <f t="shared" si="62"/>
        <v>10.25</v>
      </c>
      <c r="AJ225" s="8">
        <f t="shared" si="50"/>
        <v>105.0625</v>
      </c>
      <c r="AK225">
        <f t="shared" si="63"/>
        <v>0.02</v>
      </c>
      <c r="AY225">
        <v>545.34002699999996</v>
      </c>
      <c r="AZ225">
        <v>539.20000000000005</v>
      </c>
      <c r="BA225">
        <v>546.33000000000004</v>
      </c>
      <c r="BB225">
        <v>551.78</v>
      </c>
      <c r="BC225">
        <v>555.59</v>
      </c>
    </row>
    <row r="226" spans="1:55" x14ac:dyDescent="0.3">
      <c r="A226" s="2">
        <v>225</v>
      </c>
      <c r="B226" s="4">
        <v>44545</v>
      </c>
      <c r="C226">
        <v>565.47997999999995</v>
      </c>
      <c r="D226">
        <v>2937100</v>
      </c>
      <c r="M226">
        <f t="shared" si="51"/>
        <v>540.12</v>
      </c>
      <c r="N226">
        <f t="shared" si="52"/>
        <v>25.36</v>
      </c>
      <c r="O226" s="8">
        <f t="shared" si="53"/>
        <v>643.12959999999998</v>
      </c>
      <c r="P226">
        <f t="shared" si="54"/>
        <v>0.04</v>
      </c>
      <c r="T226">
        <f t="shared" si="55"/>
        <v>545.98</v>
      </c>
      <c r="U226">
        <f t="shared" si="56"/>
        <v>19.5</v>
      </c>
      <c r="V226" s="8">
        <f t="shared" si="48"/>
        <v>380.25</v>
      </c>
      <c r="W226">
        <f t="shared" si="57"/>
        <v>0.03</v>
      </c>
      <c r="AA226">
        <f t="shared" si="58"/>
        <v>548.24</v>
      </c>
      <c r="AB226">
        <f t="shared" si="59"/>
        <v>17.239999999999998</v>
      </c>
      <c r="AC226" s="8">
        <f t="shared" si="49"/>
        <v>297.21759999999995</v>
      </c>
      <c r="AD226">
        <f t="shared" si="60"/>
        <v>0.03</v>
      </c>
      <c r="AH226">
        <f t="shared" si="61"/>
        <v>547.9</v>
      </c>
      <c r="AI226">
        <f t="shared" si="62"/>
        <v>17.579999999999998</v>
      </c>
      <c r="AJ226" s="8">
        <f t="shared" si="50"/>
        <v>309.05639999999994</v>
      </c>
      <c r="AK226">
        <f t="shared" si="63"/>
        <v>0.03</v>
      </c>
      <c r="AY226">
        <v>565.47997999999995</v>
      </c>
      <c r="AZ226">
        <v>540.12</v>
      </c>
      <c r="BA226">
        <v>545.98</v>
      </c>
      <c r="BB226">
        <v>548.24</v>
      </c>
      <c r="BC226">
        <v>547.9</v>
      </c>
    </row>
    <row r="227" spans="1:55" x14ac:dyDescent="0.3">
      <c r="A227" s="2">
        <v>226</v>
      </c>
      <c r="B227" s="4">
        <v>44546</v>
      </c>
      <c r="C227">
        <v>552.63000499999998</v>
      </c>
      <c r="D227">
        <v>2683000</v>
      </c>
      <c r="M227">
        <f t="shared" si="51"/>
        <v>543.91999999999996</v>
      </c>
      <c r="N227">
        <f t="shared" si="52"/>
        <v>8.7100000000000009</v>
      </c>
      <c r="O227" s="8">
        <f t="shared" si="53"/>
        <v>75.864100000000022</v>
      </c>
      <c r="P227">
        <f t="shared" si="54"/>
        <v>0.02</v>
      </c>
      <c r="T227">
        <f t="shared" si="55"/>
        <v>552.79999999999995</v>
      </c>
      <c r="U227">
        <f t="shared" si="56"/>
        <v>0.17</v>
      </c>
      <c r="V227" s="8">
        <f t="shared" si="48"/>
        <v>2.8900000000000006E-2</v>
      </c>
      <c r="W227">
        <f t="shared" si="57"/>
        <v>0</v>
      </c>
      <c r="AA227">
        <f t="shared" si="58"/>
        <v>557.72</v>
      </c>
      <c r="AB227">
        <f t="shared" si="59"/>
        <v>5.09</v>
      </c>
      <c r="AC227" s="8">
        <f t="shared" si="49"/>
        <v>25.908099999999997</v>
      </c>
      <c r="AD227">
        <f t="shared" si="60"/>
        <v>0.01</v>
      </c>
      <c r="AH227">
        <f t="shared" si="61"/>
        <v>561.08000000000004</v>
      </c>
      <c r="AI227">
        <f t="shared" si="62"/>
        <v>8.4499999999999993</v>
      </c>
      <c r="AJ227" s="8">
        <f t="shared" si="50"/>
        <v>71.402499999999989</v>
      </c>
      <c r="AK227">
        <f t="shared" si="63"/>
        <v>0.02</v>
      </c>
      <c r="AY227">
        <v>552.63000499999998</v>
      </c>
      <c r="AZ227">
        <v>543.91999999999996</v>
      </c>
      <c r="BA227">
        <v>552.79999999999995</v>
      </c>
      <c r="BB227">
        <v>557.72</v>
      </c>
      <c r="BC227">
        <v>561.08000000000004</v>
      </c>
    </row>
    <row r="228" spans="1:55" x14ac:dyDescent="0.3">
      <c r="A228" s="2">
        <v>227</v>
      </c>
      <c r="B228" s="4">
        <v>44547</v>
      </c>
      <c r="C228">
        <v>547.60998500000005</v>
      </c>
      <c r="D228">
        <v>5752000</v>
      </c>
      <c r="M228">
        <f t="shared" si="51"/>
        <v>545.23</v>
      </c>
      <c r="N228">
        <f t="shared" si="52"/>
        <v>2.38</v>
      </c>
      <c r="O228" s="8">
        <f t="shared" si="53"/>
        <v>5.6643999999999997</v>
      </c>
      <c r="P228">
        <f t="shared" si="54"/>
        <v>0</v>
      </c>
      <c r="T228">
        <f t="shared" si="55"/>
        <v>552.74</v>
      </c>
      <c r="U228">
        <f t="shared" si="56"/>
        <v>5.13</v>
      </c>
      <c r="V228" s="8">
        <f t="shared" si="48"/>
        <v>26.3169</v>
      </c>
      <c r="W228">
        <f t="shared" si="57"/>
        <v>0.01</v>
      </c>
      <c r="AA228">
        <f t="shared" si="58"/>
        <v>554.91999999999996</v>
      </c>
      <c r="AB228">
        <f t="shared" si="59"/>
        <v>7.31</v>
      </c>
      <c r="AC228" s="8">
        <f t="shared" si="49"/>
        <v>53.436099999999996</v>
      </c>
      <c r="AD228">
        <f t="shared" si="60"/>
        <v>0.01</v>
      </c>
      <c r="AH228">
        <f t="shared" si="61"/>
        <v>554.74</v>
      </c>
      <c r="AI228">
        <f t="shared" si="62"/>
        <v>7.13</v>
      </c>
      <c r="AJ228" s="8">
        <f t="shared" si="50"/>
        <v>50.8369</v>
      </c>
      <c r="AK228">
        <f t="shared" si="63"/>
        <v>0.01</v>
      </c>
      <c r="AY228">
        <v>547.60998500000005</v>
      </c>
      <c r="AZ228">
        <v>545.23</v>
      </c>
      <c r="BA228">
        <v>552.74</v>
      </c>
      <c r="BB228">
        <v>554.91999999999996</v>
      </c>
      <c r="BC228">
        <v>554.74</v>
      </c>
    </row>
    <row r="229" spans="1:55" x14ac:dyDescent="0.3">
      <c r="A229" s="2">
        <v>228</v>
      </c>
      <c r="B229" s="4">
        <v>44550</v>
      </c>
      <c r="C229">
        <v>548.55999799999995</v>
      </c>
      <c r="D229">
        <v>2033600</v>
      </c>
      <c r="M229">
        <f t="shared" si="51"/>
        <v>545.59</v>
      </c>
      <c r="N229">
        <f t="shared" si="52"/>
        <v>2.97</v>
      </c>
      <c r="O229" s="8">
        <f t="shared" si="53"/>
        <v>8.8209000000000017</v>
      </c>
      <c r="P229">
        <f t="shared" si="54"/>
        <v>0.01</v>
      </c>
      <c r="T229">
        <f t="shared" si="55"/>
        <v>550.94000000000005</v>
      </c>
      <c r="U229">
        <f t="shared" si="56"/>
        <v>2.38</v>
      </c>
      <c r="V229" s="8">
        <f t="shared" si="48"/>
        <v>5.6643999999999997</v>
      </c>
      <c r="W229">
        <f t="shared" si="57"/>
        <v>0</v>
      </c>
      <c r="AA229">
        <f t="shared" si="58"/>
        <v>550.9</v>
      </c>
      <c r="AB229">
        <f t="shared" si="59"/>
        <v>2.34</v>
      </c>
      <c r="AC229" s="8">
        <f t="shared" si="49"/>
        <v>5.4755999999999991</v>
      </c>
      <c r="AD229">
        <f t="shared" si="60"/>
        <v>0</v>
      </c>
      <c r="AH229">
        <f t="shared" si="61"/>
        <v>549.39</v>
      </c>
      <c r="AI229">
        <f t="shared" si="62"/>
        <v>0.83</v>
      </c>
      <c r="AJ229" s="8">
        <f t="shared" si="50"/>
        <v>0.68889999999999996</v>
      </c>
      <c r="AK229">
        <f t="shared" si="63"/>
        <v>0</v>
      </c>
      <c r="AY229">
        <v>548.55999799999995</v>
      </c>
      <c r="AZ229">
        <v>545.59</v>
      </c>
      <c r="BA229">
        <v>550.94000000000005</v>
      </c>
      <c r="BB229">
        <v>550.9</v>
      </c>
      <c r="BC229">
        <v>549.39</v>
      </c>
    </row>
    <row r="230" spans="1:55" x14ac:dyDescent="0.3">
      <c r="A230" s="2">
        <v>229</v>
      </c>
      <c r="B230" s="4">
        <v>44551</v>
      </c>
      <c r="C230">
        <v>545.42999299999997</v>
      </c>
      <c r="D230">
        <v>2472800</v>
      </c>
      <c r="M230">
        <f t="shared" si="51"/>
        <v>546.04</v>
      </c>
      <c r="N230">
        <f t="shared" si="52"/>
        <v>0.61</v>
      </c>
      <c r="O230" s="8">
        <f t="shared" si="53"/>
        <v>0.37209999999999999</v>
      </c>
      <c r="P230">
        <f t="shared" si="54"/>
        <v>0</v>
      </c>
      <c r="T230">
        <f t="shared" si="55"/>
        <v>550.11</v>
      </c>
      <c r="U230">
        <f t="shared" si="56"/>
        <v>4.68</v>
      </c>
      <c r="V230" s="8">
        <f t="shared" si="48"/>
        <v>21.902399999999997</v>
      </c>
      <c r="W230">
        <f t="shared" si="57"/>
        <v>0.01</v>
      </c>
      <c r="AA230">
        <f t="shared" si="58"/>
        <v>549.61</v>
      </c>
      <c r="AB230">
        <f t="shared" si="59"/>
        <v>4.18</v>
      </c>
      <c r="AC230" s="8">
        <f t="shared" si="49"/>
        <v>17.472399999999997</v>
      </c>
      <c r="AD230">
        <f t="shared" si="60"/>
        <v>0.01</v>
      </c>
      <c r="AH230">
        <f t="shared" si="61"/>
        <v>548.77</v>
      </c>
      <c r="AI230">
        <f t="shared" si="62"/>
        <v>3.34</v>
      </c>
      <c r="AJ230" s="8">
        <f t="shared" si="50"/>
        <v>11.1556</v>
      </c>
      <c r="AK230">
        <f t="shared" si="63"/>
        <v>0.01</v>
      </c>
      <c r="AY230">
        <v>545.42999299999997</v>
      </c>
      <c r="AZ230">
        <v>546.04</v>
      </c>
      <c r="BA230">
        <v>550.11</v>
      </c>
      <c r="BB230">
        <v>549.61</v>
      </c>
      <c r="BC230">
        <v>548.77</v>
      </c>
    </row>
    <row r="231" spans="1:55" x14ac:dyDescent="0.3">
      <c r="A231" s="2">
        <v>230</v>
      </c>
      <c r="B231" s="4">
        <v>44552</v>
      </c>
      <c r="C231">
        <v>549.669983</v>
      </c>
      <c r="D231">
        <v>1454500</v>
      </c>
      <c r="M231">
        <f t="shared" si="51"/>
        <v>545.95000000000005</v>
      </c>
      <c r="N231">
        <f t="shared" si="52"/>
        <v>3.72</v>
      </c>
      <c r="O231" s="8">
        <f t="shared" si="53"/>
        <v>13.838400000000002</v>
      </c>
      <c r="P231">
        <f t="shared" si="54"/>
        <v>0.01</v>
      </c>
      <c r="T231">
        <f t="shared" si="55"/>
        <v>548.47</v>
      </c>
      <c r="U231">
        <f t="shared" si="56"/>
        <v>1.2</v>
      </c>
      <c r="V231" s="8">
        <f t="shared" si="48"/>
        <v>1.44</v>
      </c>
      <c r="W231">
        <f t="shared" si="57"/>
        <v>0</v>
      </c>
      <c r="AA231">
        <f t="shared" si="58"/>
        <v>547.30999999999995</v>
      </c>
      <c r="AB231">
        <f t="shared" si="59"/>
        <v>2.36</v>
      </c>
      <c r="AC231" s="8">
        <f t="shared" si="49"/>
        <v>5.5695999999999994</v>
      </c>
      <c r="AD231">
        <f t="shared" si="60"/>
        <v>0</v>
      </c>
      <c r="AH231">
        <f t="shared" si="61"/>
        <v>546.26</v>
      </c>
      <c r="AI231">
        <f t="shared" si="62"/>
        <v>3.41</v>
      </c>
      <c r="AJ231" s="8">
        <f t="shared" si="50"/>
        <v>11.628100000000002</v>
      </c>
      <c r="AK231">
        <f t="shared" si="63"/>
        <v>0.01</v>
      </c>
      <c r="AY231">
        <v>549.669983</v>
      </c>
      <c r="AZ231">
        <v>545.95000000000005</v>
      </c>
      <c r="BA231">
        <v>548.47</v>
      </c>
      <c r="BB231">
        <v>547.30999999999995</v>
      </c>
      <c r="BC231">
        <v>546.26</v>
      </c>
    </row>
    <row r="232" spans="1:55" x14ac:dyDescent="0.3">
      <c r="A232" s="2">
        <v>231</v>
      </c>
      <c r="B232" s="4">
        <v>44553</v>
      </c>
      <c r="C232">
        <v>550.36999500000002</v>
      </c>
      <c r="D232">
        <v>1757800</v>
      </c>
      <c r="M232">
        <f t="shared" si="51"/>
        <v>546.51</v>
      </c>
      <c r="N232">
        <f t="shared" si="52"/>
        <v>3.86</v>
      </c>
      <c r="O232" s="8">
        <f t="shared" si="53"/>
        <v>14.8996</v>
      </c>
      <c r="P232">
        <f t="shared" si="54"/>
        <v>0.01</v>
      </c>
      <c r="T232">
        <f t="shared" si="55"/>
        <v>548.89</v>
      </c>
      <c r="U232">
        <f t="shared" si="56"/>
        <v>1.48</v>
      </c>
      <c r="V232" s="8">
        <f t="shared" si="48"/>
        <v>2.1903999999999999</v>
      </c>
      <c r="W232">
        <f t="shared" si="57"/>
        <v>0</v>
      </c>
      <c r="AA232">
        <f t="shared" si="58"/>
        <v>548.61</v>
      </c>
      <c r="AB232">
        <f t="shared" si="59"/>
        <v>1.76</v>
      </c>
      <c r="AC232" s="8">
        <f t="shared" si="49"/>
        <v>3.0975999999999999</v>
      </c>
      <c r="AD232">
        <f t="shared" si="60"/>
        <v>0</v>
      </c>
      <c r="AH232">
        <f t="shared" si="61"/>
        <v>548.82000000000005</v>
      </c>
      <c r="AI232">
        <f t="shared" si="62"/>
        <v>1.55</v>
      </c>
      <c r="AJ232" s="8">
        <f t="shared" si="50"/>
        <v>2.4025000000000003</v>
      </c>
      <c r="AK232">
        <f t="shared" si="63"/>
        <v>0</v>
      </c>
      <c r="AY232">
        <v>550.36999500000002</v>
      </c>
      <c r="AZ232">
        <v>546.51</v>
      </c>
      <c r="BA232">
        <v>548.89</v>
      </c>
      <c r="BB232">
        <v>548.61</v>
      </c>
      <c r="BC232">
        <v>548.82000000000005</v>
      </c>
    </row>
    <row r="233" spans="1:55" x14ac:dyDescent="0.3">
      <c r="A233" s="2">
        <v>232</v>
      </c>
      <c r="B233" s="4">
        <v>44557</v>
      </c>
      <c r="C233">
        <v>563.46997099999999</v>
      </c>
      <c r="D233">
        <v>2262900</v>
      </c>
      <c r="M233">
        <f t="shared" si="51"/>
        <v>547.09</v>
      </c>
      <c r="N233">
        <f t="shared" si="52"/>
        <v>16.38</v>
      </c>
      <c r="O233" s="8">
        <f t="shared" si="53"/>
        <v>268.30439999999999</v>
      </c>
      <c r="P233">
        <f t="shared" si="54"/>
        <v>0.03</v>
      </c>
      <c r="T233">
        <f t="shared" si="55"/>
        <v>549.41</v>
      </c>
      <c r="U233">
        <f t="shared" si="56"/>
        <v>14.06</v>
      </c>
      <c r="V233" s="8">
        <f t="shared" si="48"/>
        <v>197.68360000000001</v>
      </c>
      <c r="W233">
        <f t="shared" si="57"/>
        <v>0.02</v>
      </c>
      <c r="AA233">
        <f t="shared" si="58"/>
        <v>549.58000000000004</v>
      </c>
      <c r="AB233">
        <f t="shared" si="59"/>
        <v>13.89</v>
      </c>
      <c r="AC233" s="8">
        <f t="shared" si="49"/>
        <v>192.93210000000002</v>
      </c>
      <c r="AD233">
        <f t="shared" si="60"/>
        <v>0.02</v>
      </c>
      <c r="AH233">
        <f t="shared" si="61"/>
        <v>549.98</v>
      </c>
      <c r="AI233">
        <f t="shared" si="62"/>
        <v>13.49</v>
      </c>
      <c r="AJ233" s="8">
        <f t="shared" si="50"/>
        <v>181.98009999999999</v>
      </c>
      <c r="AK233">
        <f t="shared" si="63"/>
        <v>0.02</v>
      </c>
      <c r="AY233">
        <v>563.46997099999999</v>
      </c>
      <c r="AZ233">
        <v>547.09</v>
      </c>
      <c r="BA233">
        <v>549.41</v>
      </c>
      <c r="BB233">
        <v>549.58000000000004</v>
      </c>
      <c r="BC233">
        <v>549.98</v>
      </c>
    </row>
    <row r="234" spans="1:55" x14ac:dyDescent="0.3">
      <c r="A234" s="2">
        <v>233</v>
      </c>
      <c r="B234" s="4">
        <v>44558</v>
      </c>
      <c r="C234">
        <v>564.64001499999995</v>
      </c>
      <c r="D234">
        <v>1155000</v>
      </c>
      <c r="M234">
        <f t="shared" si="51"/>
        <v>549.54999999999995</v>
      </c>
      <c r="N234">
        <f t="shared" si="52"/>
        <v>15.09</v>
      </c>
      <c r="O234" s="8">
        <f t="shared" si="53"/>
        <v>227.7081</v>
      </c>
      <c r="P234">
        <f t="shared" si="54"/>
        <v>0.03</v>
      </c>
      <c r="T234">
        <f t="shared" si="55"/>
        <v>554.33000000000004</v>
      </c>
      <c r="U234">
        <f t="shared" si="56"/>
        <v>10.31</v>
      </c>
      <c r="V234" s="8">
        <f t="shared" si="48"/>
        <v>106.29610000000001</v>
      </c>
      <c r="W234">
        <f t="shared" si="57"/>
        <v>0.02</v>
      </c>
      <c r="AA234">
        <f t="shared" si="58"/>
        <v>557.22</v>
      </c>
      <c r="AB234">
        <f t="shared" si="59"/>
        <v>7.42</v>
      </c>
      <c r="AC234" s="8">
        <f t="shared" si="49"/>
        <v>55.056399999999996</v>
      </c>
      <c r="AD234">
        <f t="shared" si="60"/>
        <v>0.01</v>
      </c>
      <c r="AH234">
        <f t="shared" si="61"/>
        <v>560.1</v>
      </c>
      <c r="AI234">
        <f t="shared" si="62"/>
        <v>4.54</v>
      </c>
      <c r="AJ234" s="8">
        <f t="shared" si="50"/>
        <v>20.611599999999999</v>
      </c>
      <c r="AK234">
        <f t="shared" si="63"/>
        <v>0.01</v>
      </c>
      <c r="AY234">
        <v>564.64001499999995</v>
      </c>
      <c r="AZ234">
        <v>549.54999999999995</v>
      </c>
      <c r="BA234">
        <v>554.33000000000004</v>
      </c>
      <c r="BB234">
        <v>557.22</v>
      </c>
      <c r="BC234">
        <v>560.1</v>
      </c>
    </row>
    <row r="235" spans="1:55" x14ac:dyDescent="0.3">
      <c r="A235" s="2">
        <v>234</v>
      </c>
      <c r="B235" s="4">
        <v>44559</v>
      </c>
      <c r="C235">
        <v>567.77002000000005</v>
      </c>
      <c r="D235">
        <v>1753000</v>
      </c>
      <c r="M235">
        <f t="shared" si="51"/>
        <v>551.80999999999995</v>
      </c>
      <c r="N235">
        <f t="shared" si="52"/>
        <v>15.96</v>
      </c>
      <c r="O235" s="8">
        <f t="shared" si="53"/>
        <v>254.72160000000002</v>
      </c>
      <c r="P235">
        <f t="shared" si="54"/>
        <v>0.03</v>
      </c>
      <c r="T235">
        <f t="shared" si="55"/>
        <v>557.94000000000005</v>
      </c>
      <c r="U235">
        <f t="shared" si="56"/>
        <v>9.83</v>
      </c>
      <c r="V235" s="8">
        <f t="shared" si="48"/>
        <v>96.628900000000002</v>
      </c>
      <c r="W235">
        <f t="shared" si="57"/>
        <v>0.02</v>
      </c>
      <c r="AA235">
        <f t="shared" si="58"/>
        <v>561.29999999999995</v>
      </c>
      <c r="AB235">
        <f t="shared" si="59"/>
        <v>6.47</v>
      </c>
      <c r="AC235" s="8">
        <f t="shared" si="49"/>
        <v>41.860899999999994</v>
      </c>
      <c r="AD235">
        <f t="shared" si="60"/>
        <v>0.01</v>
      </c>
      <c r="AH235">
        <f t="shared" si="61"/>
        <v>563.51</v>
      </c>
      <c r="AI235">
        <f t="shared" si="62"/>
        <v>4.26</v>
      </c>
      <c r="AJ235" s="8">
        <f t="shared" si="50"/>
        <v>18.147599999999997</v>
      </c>
      <c r="AK235">
        <f t="shared" si="63"/>
        <v>0.01</v>
      </c>
      <c r="AY235">
        <v>567.77002000000005</v>
      </c>
      <c r="AZ235">
        <v>551.80999999999995</v>
      </c>
      <c r="BA235">
        <v>557.94000000000005</v>
      </c>
      <c r="BB235">
        <v>561.29999999999995</v>
      </c>
      <c r="BC235">
        <v>563.51</v>
      </c>
    </row>
    <row r="236" spans="1:55" x14ac:dyDescent="0.3">
      <c r="A236" s="2">
        <v>235</v>
      </c>
      <c r="B236" s="4">
        <v>44560</v>
      </c>
      <c r="C236">
        <v>563.90997300000004</v>
      </c>
      <c r="D236">
        <v>1338700</v>
      </c>
      <c r="M236">
        <f t="shared" si="51"/>
        <v>554.20000000000005</v>
      </c>
      <c r="N236">
        <f t="shared" si="52"/>
        <v>9.7100000000000009</v>
      </c>
      <c r="O236" s="8">
        <f t="shared" si="53"/>
        <v>94.284100000000024</v>
      </c>
      <c r="P236">
        <f t="shared" si="54"/>
        <v>0.02</v>
      </c>
      <c r="T236">
        <f t="shared" si="55"/>
        <v>561.38</v>
      </c>
      <c r="U236">
        <f t="shared" si="56"/>
        <v>2.5299999999999998</v>
      </c>
      <c r="V236" s="8">
        <f t="shared" si="48"/>
        <v>6.4008999999999991</v>
      </c>
      <c r="W236">
        <f t="shared" si="57"/>
        <v>0</v>
      </c>
      <c r="AA236">
        <f t="shared" si="58"/>
        <v>564.86</v>
      </c>
      <c r="AB236">
        <f t="shared" si="59"/>
        <v>0.95</v>
      </c>
      <c r="AC236" s="8">
        <f t="shared" si="49"/>
        <v>0.90249999999999997</v>
      </c>
      <c r="AD236">
        <f t="shared" si="60"/>
        <v>0</v>
      </c>
      <c r="AH236">
        <f t="shared" si="61"/>
        <v>566.71</v>
      </c>
      <c r="AI236">
        <f t="shared" si="62"/>
        <v>2.8</v>
      </c>
      <c r="AJ236" s="8">
        <f t="shared" si="50"/>
        <v>7.839999999999999</v>
      </c>
      <c r="AK236">
        <f t="shared" si="63"/>
        <v>0</v>
      </c>
      <c r="AY236">
        <v>563.90997300000004</v>
      </c>
      <c r="AZ236">
        <v>554.20000000000005</v>
      </c>
      <c r="BA236">
        <v>561.38</v>
      </c>
      <c r="BB236">
        <v>564.86</v>
      </c>
      <c r="BC236">
        <v>566.71</v>
      </c>
    </row>
    <row r="237" spans="1:55" x14ac:dyDescent="0.3">
      <c r="A237" s="2">
        <v>236</v>
      </c>
      <c r="B237" s="4">
        <v>44561</v>
      </c>
      <c r="C237">
        <v>567.70001200000002</v>
      </c>
      <c r="D237">
        <v>1509200</v>
      </c>
      <c r="M237">
        <f t="shared" si="51"/>
        <v>555.66</v>
      </c>
      <c r="N237">
        <f t="shared" si="52"/>
        <v>12.04</v>
      </c>
      <c r="O237" s="8">
        <f t="shared" si="53"/>
        <v>144.96159999999998</v>
      </c>
      <c r="P237">
        <f t="shared" si="54"/>
        <v>0.02</v>
      </c>
      <c r="T237">
        <f t="shared" si="55"/>
        <v>562.27</v>
      </c>
      <c r="U237">
        <f t="shared" si="56"/>
        <v>5.43</v>
      </c>
      <c r="V237" s="8">
        <f t="shared" si="48"/>
        <v>29.484899999999996</v>
      </c>
      <c r="W237">
        <f t="shared" si="57"/>
        <v>0.01</v>
      </c>
      <c r="AA237">
        <f t="shared" si="58"/>
        <v>564.34</v>
      </c>
      <c r="AB237">
        <f t="shared" si="59"/>
        <v>3.36</v>
      </c>
      <c r="AC237" s="8">
        <f t="shared" si="49"/>
        <v>11.289599999999998</v>
      </c>
      <c r="AD237">
        <f t="shared" si="60"/>
        <v>0.01</v>
      </c>
      <c r="AH237">
        <f t="shared" si="61"/>
        <v>564.61</v>
      </c>
      <c r="AI237">
        <f t="shared" si="62"/>
        <v>3.09</v>
      </c>
      <c r="AJ237" s="8">
        <f t="shared" si="50"/>
        <v>9.5480999999999998</v>
      </c>
      <c r="AK237">
        <f t="shared" si="63"/>
        <v>0.01</v>
      </c>
      <c r="AY237">
        <v>567.70001200000002</v>
      </c>
      <c r="AZ237">
        <v>555.66</v>
      </c>
      <c r="BA237">
        <v>562.27</v>
      </c>
      <c r="BB237">
        <v>564.34</v>
      </c>
      <c r="BC237">
        <v>564.61</v>
      </c>
    </row>
    <row r="238" spans="1:55" x14ac:dyDescent="0.3">
      <c r="A238" s="2">
        <v>237</v>
      </c>
      <c r="B238" s="4">
        <v>44564</v>
      </c>
      <c r="C238">
        <v>566.71002199999998</v>
      </c>
      <c r="D238">
        <v>2714100</v>
      </c>
      <c r="M238">
        <f t="shared" si="51"/>
        <v>557.47</v>
      </c>
      <c r="N238">
        <f t="shared" si="52"/>
        <v>9.24</v>
      </c>
      <c r="O238" s="8">
        <f t="shared" si="53"/>
        <v>85.377600000000001</v>
      </c>
      <c r="P238">
        <f t="shared" si="54"/>
        <v>0.02</v>
      </c>
      <c r="T238">
        <f t="shared" si="55"/>
        <v>564.16999999999996</v>
      </c>
      <c r="U238">
        <f t="shared" si="56"/>
        <v>2.54</v>
      </c>
      <c r="V238" s="8">
        <f t="shared" si="48"/>
        <v>6.4516</v>
      </c>
      <c r="W238">
        <f t="shared" si="57"/>
        <v>0</v>
      </c>
      <c r="AA238">
        <f t="shared" si="58"/>
        <v>566.19000000000005</v>
      </c>
      <c r="AB238">
        <f t="shared" si="59"/>
        <v>0.52</v>
      </c>
      <c r="AC238" s="8">
        <f t="shared" si="49"/>
        <v>0.27040000000000003</v>
      </c>
      <c r="AD238">
        <f t="shared" si="60"/>
        <v>0</v>
      </c>
      <c r="AH238">
        <f t="shared" si="61"/>
        <v>566.92999999999995</v>
      </c>
      <c r="AI238">
        <f t="shared" si="62"/>
        <v>0.22</v>
      </c>
      <c r="AJ238" s="8">
        <f t="shared" si="50"/>
        <v>4.8399999999999999E-2</v>
      </c>
      <c r="AK238">
        <f t="shared" si="63"/>
        <v>0</v>
      </c>
      <c r="AY238">
        <v>566.71002199999998</v>
      </c>
      <c r="AZ238">
        <v>557.47</v>
      </c>
      <c r="BA238">
        <v>564.16999999999996</v>
      </c>
      <c r="BB238">
        <v>566.19000000000005</v>
      </c>
      <c r="BC238">
        <v>566.92999999999995</v>
      </c>
    </row>
    <row r="239" spans="1:55" x14ac:dyDescent="0.3">
      <c r="A239" s="2">
        <v>238</v>
      </c>
      <c r="B239" s="4">
        <v>44565</v>
      </c>
      <c r="C239">
        <v>564.22997999999995</v>
      </c>
      <c r="D239">
        <v>2097500</v>
      </c>
      <c r="M239">
        <f t="shared" si="51"/>
        <v>558.86</v>
      </c>
      <c r="N239">
        <f t="shared" si="52"/>
        <v>5.37</v>
      </c>
      <c r="O239" s="8">
        <f t="shared" si="53"/>
        <v>28.8369</v>
      </c>
      <c r="P239">
        <f t="shared" si="54"/>
        <v>0.01</v>
      </c>
      <c r="T239">
        <f t="shared" si="55"/>
        <v>565.05999999999995</v>
      </c>
      <c r="U239">
        <f t="shared" si="56"/>
        <v>0.83</v>
      </c>
      <c r="V239" s="8">
        <f t="shared" si="48"/>
        <v>0.68889999999999996</v>
      </c>
      <c r="W239">
        <f t="shared" si="57"/>
        <v>0</v>
      </c>
      <c r="AA239">
        <f t="shared" si="58"/>
        <v>566.48</v>
      </c>
      <c r="AB239">
        <f t="shared" si="59"/>
        <v>2.25</v>
      </c>
      <c r="AC239" s="8">
        <f t="shared" si="49"/>
        <v>5.0625</v>
      </c>
      <c r="AD239">
        <f t="shared" si="60"/>
        <v>0</v>
      </c>
      <c r="AH239">
        <f t="shared" si="61"/>
        <v>566.77</v>
      </c>
      <c r="AI239">
        <f t="shared" si="62"/>
        <v>2.54</v>
      </c>
      <c r="AJ239" s="8">
        <f t="shared" si="50"/>
        <v>6.4516</v>
      </c>
      <c r="AK239">
        <f t="shared" si="63"/>
        <v>0</v>
      </c>
      <c r="AY239">
        <v>564.22997999999995</v>
      </c>
      <c r="AZ239">
        <v>558.86</v>
      </c>
      <c r="BA239">
        <v>565.05999999999995</v>
      </c>
      <c r="BB239">
        <v>566.48</v>
      </c>
      <c r="BC239">
        <v>566.77</v>
      </c>
    </row>
    <row r="240" spans="1:55" x14ac:dyDescent="0.3">
      <c r="A240" s="2">
        <v>239</v>
      </c>
      <c r="B240" s="4">
        <v>44566</v>
      </c>
      <c r="C240">
        <v>549.919983</v>
      </c>
      <c r="D240">
        <v>2887500</v>
      </c>
      <c r="M240">
        <f t="shared" si="51"/>
        <v>559.66999999999996</v>
      </c>
      <c r="N240">
        <f t="shared" si="52"/>
        <v>9.75</v>
      </c>
      <c r="O240" s="8">
        <f t="shared" si="53"/>
        <v>95.0625</v>
      </c>
      <c r="P240">
        <f t="shared" si="54"/>
        <v>0.02</v>
      </c>
      <c r="T240">
        <f t="shared" si="55"/>
        <v>564.77</v>
      </c>
      <c r="U240">
        <f t="shared" si="56"/>
        <v>14.85</v>
      </c>
      <c r="V240" s="8">
        <f t="shared" si="48"/>
        <v>220.52249999999998</v>
      </c>
      <c r="W240">
        <f t="shared" si="57"/>
        <v>0.03</v>
      </c>
      <c r="AA240">
        <f t="shared" si="58"/>
        <v>565.24</v>
      </c>
      <c r="AB240">
        <f t="shared" si="59"/>
        <v>15.32</v>
      </c>
      <c r="AC240" s="8">
        <f t="shared" si="49"/>
        <v>234.70240000000001</v>
      </c>
      <c r="AD240">
        <f t="shared" si="60"/>
        <v>0.03</v>
      </c>
      <c r="AH240">
        <f t="shared" si="61"/>
        <v>564.86</v>
      </c>
      <c r="AI240">
        <f t="shared" si="62"/>
        <v>14.94</v>
      </c>
      <c r="AJ240" s="8">
        <f t="shared" si="50"/>
        <v>223.20359999999999</v>
      </c>
      <c r="AK240">
        <f t="shared" si="63"/>
        <v>0.03</v>
      </c>
      <c r="AY240">
        <v>549.919983</v>
      </c>
      <c r="AZ240">
        <v>559.66999999999996</v>
      </c>
      <c r="BA240">
        <v>564.77</v>
      </c>
      <c r="BB240">
        <v>565.24</v>
      </c>
      <c r="BC240">
        <v>564.86</v>
      </c>
    </row>
    <row r="241" spans="1:55" x14ac:dyDescent="0.3">
      <c r="A241" s="2">
        <v>240</v>
      </c>
      <c r="B241" s="4">
        <v>44567</v>
      </c>
      <c r="C241">
        <v>549.79998799999998</v>
      </c>
      <c r="D241">
        <v>2503100</v>
      </c>
      <c r="M241">
        <f t="shared" si="51"/>
        <v>558.21</v>
      </c>
      <c r="N241">
        <f t="shared" si="52"/>
        <v>8.41</v>
      </c>
      <c r="O241" s="8">
        <f t="shared" si="53"/>
        <v>70.728099999999998</v>
      </c>
      <c r="P241">
        <f t="shared" si="54"/>
        <v>0.02</v>
      </c>
      <c r="T241">
        <f t="shared" si="55"/>
        <v>559.57000000000005</v>
      </c>
      <c r="U241">
        <f t="shared" si="56"/>
        <v>9.77</v>
      </c>
      <c r="V241" s="8">
        <f t="shared" si="48"/>
        <v>95.452899999999985</v>
      </c>
      <c r="W241">
        <f t="shared" si="57"/>
        <v>0.02</v>
      </c>
      <c r="AA241">
        <f t="shared" si="58"/>
        <v>556.80999999999995</v>
      </c>
      <c r="AB241">
        <f t="shared" si="59"/>
        <v>7.01</v>
      </c>
      <c r="AC241" s="8">
        <f t="shared" si="49"/>
        <v>49.140099999999997</v>
      </c>
      <c r="AD241">
        <f t="shared" si="60"/>
        <v>0.01</v>
      </c>
      <c r="AH241">
        <f t="shared" si="61"/>
        <v>553.65</v>
      </c>
      <c r="AI241">
        <f t="shared" si="62"/>
        <v>3.85</v>
      </c>
      <c r="AJ241" s="8">
        <f t="shared" si="50"/>
        <v>14.822500000000002</v>
      </c>
      <c r="AK241">
        <f t="shared" si="63"/>
        <v>0.01</v>
      </c>
      <c r="AY241">
        <v>549.79998799999998</v>
      </c>
      <c r="AZ241">
        <v>558.21</v>
      </c>
      <c r="BA241">
        <v>559.57000000000005</v>
      </c>
      <c r="BB241">
        <v>556.80999999999995</v>
      </c>
      <c r="BC241">
        <v>553.65</v>
      </c>
    </row>
    <row r="242" spans="1:55" x14ac:dyDescent="0.3">
      <c r="A242" s="2">
        <v>241</v>
      </c>
      <c r="B242" s="4">
        <v>44568</v>
      </c>
      <c r="C242">
        <v>536.17999299999997</v>
      </c>
      <c r="D242">
        <v>2323200</v>
      </c>
      <c r="M242">
        <f t="shared" si="51"/>
        <v>556.95000000000005</v>
      </c>
      <c r="N242">
        <f t="shared" si="52"/>
        <v>20.77</v>
      </c>
      <c r="O242" s="8">
        <f t="shared" si="53"/>
        <v>431.3929</v>
      </c>
      <c r="P242">
        <f t="shared" si="54"/>
        <v>0.04</v>
      </c>
      <c r="T242">
        <f t="shared" si="55"/>
        <v>556.15</v>
      </c>
      <c r="U242">
        <f t="shared" si="56"/>
        <v>19.97</v>
      </c>
      <c r="V242" s="8">
        <f t="shared" si="48"/>
        <v>398.80089999999996</v>
      </c>
      <c r="W242">
        <f t="shared" si="57"/>
        <v>0.04</v>
      </c>
      <c r="AA242">
        <f t="shared" si="58"/>
        <v>552.95000000000005</v>
      </c>
      <c r="AB242">
        <f t="shared" si="59"/>
        <v>16.77</v>
      </c>
      <c r="AC242" s="8">
        <f t="shared" si="49"/>
        <v>281.23289999999997</v>
      </c>
      <c r="AD242">
        <f t="shared" si="60"/>
        <v>0.03</v>
      </c>
      <c r="AH242">
        <f t="shared" si="61"/>
        <v>550.76</v>
      </c>
      <c r="AI242">
        <f t="shared" si="62"/>
        <v>14.58</v>
      </c>
      <c r="AJ242" s="8">
        <f t="shared" si="50"/>
        <v>212.57640000000001</v>
      </c>
      <c r="AK242">
        <f t="shared" si="63"/>
        <v>0.03</v>
      </c>
      <c r="AY242">
        <v>536.17999299999997</v>
      </c>
      <c r="AZ242">
        <v>556.95000000000005</v>
      </c>
      <c r="BA242">
        <v>556.15</v>
      </c>
      <c r="BB242">
        <v>552.95000000000005</v>
      </c>
      <c r="BC242">
        <v>550.76</v>
      </c>
    </row>
    <row r="243" spans="1:55" x14ac:dyDescent="0.3">
      <c r="A243" s="2">
        <v>242</v>
      </c>
      <c r="B243" s="4">
        <v>44571</v>
      </c>
      <c r="C243">
        <v>518.79998799999998</v>
      </c>
      <c r="D243">
        <v>4916800</v>
      </c>
      <c r="M243">
        <f t="shared" si="51"/>
        <v>553.83000000000004</v>
      </c>
      <c r="N243">
        <f t="shared" si="52"/>
        <v>35.03</v>
      </c>
      <c r="O243" s="8">
        <f t="shared" si="53"/>
        <v>1227.1009000000001</v>
      </c>
      <c r="P243">
        <f t="shared" si="54"/>
        <v>7.0000000000000007E-2</v>
      </c>
      <c r="T243">
        <f t="shared" si="55"/>
        <v>549.16</v>
      </c>
      <c r="U243">
        <f t="shared" si="56"/>
        <v>30.36</v>
      </c>
      <c r="V243" s="8">
        <f t="shared" si="48"/>
        <v>921.7296</v>
      </c>
      <c r="W243">
        <f t="shared" si="57"/>
        <v>0.06</v>
      </c>
      <c r="AA243">
        <f t="shared" si="58"/>
        <v>543.73</v>
      </c>
      <c r="AB243">
        <f t="shared" si="59"/>
        <v>24.93</v>
      </c>
      <c r="AC243" s="8">
        <f t="shared" si="49"/>
        <v>621.50490000000002</v>
      </c>
      <c r="AD243">
        <f t="shared" si="60"/>
        <v>0.05</v>
      </c>
      <c r="AH243">
        <f t="shared" si="61"/>
        <v>539.82000000000005</v>
      </c>
      <c r="AI243">
        <f t="shared" si="62"/>
        <v>21.02</v>
      </c>
      <c r="AJ243" s="8">
        <f t="shared" si="50"/>
        <v>441.84039999999999</v>
      </c>
      <c r="AK243">
        <f t="shared" si="63"/>
        <v>0.04</v>
      </c>
      <c r="AY243">
        <v>518.79998799999998</v>
      </c>
      <c r="AZ243">
        <v>553.83000000000004</v>
      </c>
      <c r="BA243">
        <v>549.16</v>
      </c>
      <c r="BB243">
        <v>543.73</v>
      </c>
      <c r="BC243">
        <v>539.82000000000005</v>
      </c>
    </row>
    <row r="244" spans="1:55" x14ac:dyDescent="0.3">
      <c r="A244" s="2">
        <v>243</v>
      </c>
      <c r="B244" s="4">
        <v>44572</v>
      </c>
      <c r="C244">
        <v>522.03002900000001</v>
      </c>
      <c r="D244">
        <v>2457300</v>
      </c>
      <c r="M244">
        <f t="shared" si="51"/>
        <v>548.58000000000004</v>
      </c>
      <c r="N244">
        <f t="shared" si="52"/>
        <v>26.55</v>
      </c>
      <c r="O244" s="8">
        <f t="shared" si="53"/>
        <v>704.90250000000003</v>
      </c>
      <c r="P244">
        <f t="shared" si="54"/>
        <v>0.05</v>
      </c>
      <c r="T244">
        <f t="shared" si="55"/>
        <v>538.53</v>
      </c>
      <c r="U244">
        <f t="shared" si="56"/>
        <v>16.5</v>
      </c>
      <c r="V244" s="8">
        <f t="shared" si="48"/>
        <v>272.25</v>
      </c>
      <c r="W244">
        <f t="shared" si="57"/>
        <v>0.03</v>
      </c>
      <c r="AA244">
        <f t="shared" si="58"/>
        <v>530.02</v>
      </c>
      <c r="AB244">
        <f t="shared" si="59"/>
        <v>7.99</v>
      </c>
      <c r="AC244" s="8">
        <f t="shared" si="49"/>
        <v>63.840100000000007</v>
      </c>
      <c r="AD244">
        <f t="shared" si="60"/>
        <v>0.02</v>
      </c>
      <c r="AH244">
        <f t="shared" si="61"/>
        <v>524.04999999999995</v>
      </c>
      <c r="AI244">
        <f t="shared" si="62"/>
        <v>2.02</v>
      </c>
      <c r="AJ244" s="8">
        <f t="shared" si="50"/>
        <v>4.0804</v>
      </c>
      <c r="AK244">
        <f t="shared" si="63"/>
        <v>0</v>
      </c>
      <c r="AY244">
        <v>522.03002900000001</v>
      </c>
      <c r="AZ244">
        <v>548.58000000000004</v>
      </c>
      <c r="BA244">
        <v>538.53</v>
      </c>
      <c r="BB244">
        <v>530.02</v>
      </c>
      <c r="BC244">
        <v>524.04999999999995</v>
      </c>
    </row>
    <row r="245" spans="1:55" x14ac:dyDescent="0.3">
      <c r="A245" s="2">
        <v>244</v>
      </c>
      <c r="B245" s="4">
        <v>44573</v>
      </c>
      <c r="C245">
        <v>525.79998799999998</v>
      </c>
      <c r="D245">
        <v>1729500</v>
      </c>
      <c r="M245">
        <f t="shared" si="51"/>
        <v>544.6</v>
      </c>
      <c r="N245">
        <f t="shared" si="52"/>
        <v>18.8</v>
      </c>
      <c r="O245" s="8">
        <f t="shared" si="53"/>
        <v>353.44000000000005</v>
      </c>
      <c r="P245">
        <f t="shared" si="54"/>
        <v>0.04</v>
      </c>
      <c r="T245">
        <f t="shared" si="55"/>
        <v>532.76</v>
      </c>
      <c r="U245">
        <f t="shared" si="56"/>
        <v>6.96</v>
      </c>
      <c r="V245" s="8">
        <f t="shared" si="48"/>
        <v>48.441600000000001</v>
      </c>
      <c r="W245">
        <f t="shared" si="57"/>
        <v>0.01</v>
      </c>
      <c r="AA245">
        <f t="shared" si="58"/>
        <v>525.63</v>
      </c>
      <c r="AB245">
        <f t="shared" si="59"/>
        <v>0.17</v>
      </c>
      <c r="AC245" s="8">
        <f t="shared" si="49"/>
        <v>2.8900000000000006E-2</v>
      </c>
      <c r="AD245">
        <f t="shared" si="60"/>
        <v>0</v>
      </c>
      <c r="AH245">
        <f t="shared" si="61"/>
        <v>522.54</v>
      </c>
      <c r="AI245">
        <f t="shared" si="62"/>
        <v>3.26</v>
      </c>
      <c r="AJ245" s="8">
        <f t="shared" si="50"/>
        <v>10.627599999999999</v>
      </c>
      <c r="AK245">
        <f t="shared" si="63"/>
        <v>0.01</v>
      </c>
      <c r="AY245">
        <v>525.79998799999998</v>
      </c>
      <c r="AZ245">
        <v>544.6</v>
      </c>
      <c r="BA245">
        <v>532.76</v>
      </c>
      <c r="BB245">
        <v>525.63</v>
      </c>
      <c r="BC245">
        <v>522.54</v>
      </c>
    </row>
    <row r="246" spans="1:55" x14ac:dyDescent="0.3">
      <c r="A246" s="2">
        <v>245</v>
      </c>
      <c r="B246" s="4">
        <v>44574</v>
      </c>
      <c r="C246">
        <v>516.88000499999998</v>
      </c>
      <c r="D246">
        <v>2428100</v>
      </c>
      <c r="M246">
        <f t="shared" si="51"/>
        <v>541.78</v>
      </c>
      <c r="N246">
        <f t="shared" si="52"/>
        <v>24.9</v>
      </c>
      <c r="O246" s="8">
        <f t="shared" si="53"/>
        <v>620.00999999999988</v>
      </c>
      <c r="P246">
        <f t="shared" si="54"/>
        <v>0.05</v>
      </c>
      <c r="T246">
        <f t="shared" si="55"/>
        <v>530.32000000000005</v>
      </c>
      <c r="U246">
        <f t="shared" si="56"/>
        <v>13.44</v>
      </c>
      <c r="V246" s="8">
        <f t="shared" si="48"/>
        <v>180.63359999999997</v>
      </c>
      <c r="W246">
        <f t="shared" si="57"/>
        <v>0.03</v>
      </c>
      <c r="AA246">
        <f t="shared" si="58"/>
        <v>525.72</v>
      </c>
      <c r="AB246">
        <f t="shared" si="59"/>
        <v>8.84</v>
      </c>
      <c r="AC246" s="8">
        <f t="shared" si="49"/>
        <v>78.145600000000002</v>
      </c>
      <c r="AD246">
        <f t="shared" si="60"/>
        <v>0.02</v>
      </c>
      <c r="AH246">
        <f t="shared" si="61"/>
        <v>524.98</v>
      </c>
      <c r="AI246">
        <f t="shared" si="62"/>
        <v>8.1</v>
      </c>
      <c r="AJ246" s="8">
        <f t="shared" si="50"/>
        <v>65.61</v>
      </c>
      <c r="AK246">
        <f t="shared" si="63"/>
        <v>0.02</v>
      </c>
      <c r="AY246">
        <v>516.88000499999998</v>
      </c>
      <c r="AZ246">
        <v>541.78</v>
      </c>
      <c r="BA246">
        <v>530.32000000000005</v>
      </c>
      <c r="BB246">
        <v>525.72</v>
      </c>
      <c r="BC246">
        <v>524.98</v>
      </c>
    </row>
    <row r="247" spans="1:55" x14ac:dyDescent="0.3">
      <c r="A247" s="2">
        <v>246</v>
      </c>
      <c r="B247" s="4">
        <v>44575</v>
      </c>
      <c r="C247">
        <v>502.98998999999998</v>
      </c>
      <c r="D247">
        <v>3870100</v>
      </c>
      <c r="M247">
        <f t="shared" si="51"/>
        <v>538.04999999999995</v>
      </c>
      <c r="N247">
        <f t="shared" si="52"/>
        <v>35.06</v>
      </c>
      <c r="O247" s="8">
        <f t="shared" si="53"/>
        <v>1229.2036000000001</v>
      </c>
      <c r="P247">
        <f t="shared" si="54"/>
        <v>7.0000000000000007E-2</v>
      </c>
      <c r="T247">
        <f t="shared" si="55"/>
        <v>525.62</v>
      </c>
      <c r="U247">
        <f t="shared" si="56"/>
        <v>22.63</v>
      </c>
      <c r="V247" s="8">
        <f t="shared" si="48"/>
        <v>512.11689999999999</v>
      </c>
      <c r="W247">
        <f t="shared" si="57"/>
        <v>0.04</v>
      </c>
      <c r="AA247">
        <f t="shared" si="58"/>
        <v>520.86</v>
      </c>
      <c r="AB247">
        <f t="shared" si="59"/>
        <v>17.87</v>
      </c>
      <c r="AC247" s="8">
        <f t="shared" si="49"/>
        <v>319.33690000000001</v>
      </c>
      <c r="AD247">
        <f t="shared" si="60"/>
        <v>0.04</v>
      </c>
      <c r="AH247">
        <f t="shared" si="61"/>
        <v>518.91</v>
      </c>
      <c r="AI247">
        <f t="shared" si="62"/>
        <v>15.92</v>
      </c>
      <c r="AJ247" s="8">
        <f t="shared" si="50"/>
        <v>253.44640000000001</v>
      </c>
      <c r="AK247">
        <f t="shared" si="63"/>
        <v>0.03</v>
      </c>
      <c r="AY247">
        <v>502.98998999999998</v>
      </c>
      <c r="AZ247">
        <v>538.04999999999995</v>
      </c>
      <c r="BA247">
        <v>525.62</v>
      </c>
      <c r="BB247">
        <v>520.86</v>
      </c>
      <c r="BC247">
        <v>518.91</v>
      </c>
    </row>
    <row r="248" spans="1:55" x14ac:dyDescent="0.3">
      <c r="A248" s="2">
        <v>247</v>
      </c>
      <c r="B248" s="4">
        <v>44579</v>
      </c>
      <c r="C248">
        <v>488.07000699999998</v>
      </c>
      <c r="D248">
        <v>3801900</v>
      </c>
      <c r="M248">
        <f t="shared" si="51"/>
        <v>532.79</v>
      </c>
      <c r="N248">
        <f t="shared" si="52"/>
        <v>44.72</v>
      </c>
      <c r="O248" s="8">
        <f t="shared" si="53"/>
        <v>1999.8783999999998</v>
      </c>
      <c r="P248">
        <f t="shared" si="54"/>
        <v>0.09</v>
      </c>
      <c r="T248">
        <f t="shared" si="55"/>
        <v>517.70000000000005</v>
      </c>
      <c r="U248">
        <f t="shared" si="56"/>
        <v>29.63</v>
      </c>
      <c r="V248" s="8">
        <f t="shared" si="48"/>
        <v>877.93689999999992</v>
      </c>
      <c r="W248">
        <f t="shared" si="57"/>
        <v>0.06</v>
      </c>
      <c r="AA248">
        <f t="shared" si="58"/>
        <v>511.03</v>
      </c>
      <c r="AB248">
        <f t="shared" si="59"/>
        <v>22.96</v>
      </c>
      <c r="AC248" s="8">
        <f t="shared" si="49"/>
        <v>527.16160000000002</v>
      </c>
      <c r="AD248">
        <f t="shared" si="60"/>
        <v>0.05</v>
      </c>
      <c r="AH248">
        <f t="shared" si="61"/>
        <v>506.97</v>
      </c>
      <c r="AI248">
        <f t="shared" si="62"/>
        <v>18.899999999999999</v>
      </c>
      <c r="AJ248" s="8">
        <f t="shared" si="50"/>
        <v>357.20999999999992</v>
      </c>
      <c r="AK248">
        <f t="shared" si="63"/>
        <v>0.04</v>
      </c>
      <c r="AY248">
        <v>488.07000699999998</v>
      </c>
      <c r="AZ248">
        <v>532.79</v>
      </c>
      <c r="BA248">
        <v>517.70000000000005</v>
      </c>
      <c r="BB248">
        <v>511.03</v>
      </c>
      <c r="BC248">
        <v>506.97</v>
      </c>
    </row>
    <row r="249" spans="1:55" x14ac:dyDescent="0.3">
      <c r="A249" s="2">
        <v>248</v>
      </c>
      <c r="B249" s="4">
        <v>44580</v>
      </c>
      <c r="C249">
        <v>490.16000400000001</v>
      </c>
      <c r="D249">
        <v>2709400</v>
      </c>
      <c r="M249">
        <f t="shared" si="51"/>
        <v>526.08000000000004</v>
      </c>
      <c r="N249">
        <f t="shared" si="52"/>
        <v>35.92</v>
      </c>
      <c r="O249" s="8">
        <f t="shared" si="53"/>
        <v>1290.2464000000002</v>
      </c>
      <c r="P249">
        <f t="shared" si="54"/>
        <v>7.0000000000000007E-2</v>
      </c>
      <c r="T249">
        <f t="shared" si="55"/>
        <v>507.33</v>
      </c>
      <c r="U249">
        <f t="shared" si="56"/>
        <v>17.170000000000002</v>
      </c>
      <c r="V249" s="8">
        <f t="shared" si="48"/>
        <v>294.80890000000005</v>
      </c>
      <c r="W249">
        <f t="shared" si="57"/>
        <v>0.04</v>
      </c>
      <c r="AA249">
        <f t="shared" si="58"/>
        <v>498.4</v>
      </c>
      <c r="AB249">
        <f t="shared" si="59"/>
        <v>8.24</v>
      </c>
      <c r="AC249" s="8">
        <f t="shared" si="49"/>
        <v>67.897599999999997</v>
      </c>
      <c r="AD249">
        <f t="shared" si="60"/>
        <v>0.02</v>
      </c>
      <c r="AH249">
        <f t="shared" si="61"/>
        <v>492.8</v>
      </c>
      <c r="AI249">
        <f t="shared" si="62"/>
        <v>2.64</v>
      </c>
      <c r="AJ249" s="8">
        <f t="shared" si="50"/>
        <v>6.9696000000000007</v>
      </c>
      <c r="AK249">
        <f t="shared" si="63"/>
        <v>0.01</v>
      </c>
      <c r="AY249">
        <v>490.16000400000001</v>
      </c>
      <c r="AZ249">
        <v>526.08000000000004</v>
      </c>
      <c r="BA249">
        <v>507.33</v>
      </c>
      <c r="BB249">
        <v>498.4</v>
      </c>
      <c r="BC249">
        <v>492.8</v>
      </c>
    </row>
    <row r="250" spans="1:55" x14ac:dyDescent="0.3">
      <c r="A250" s="2">
        <v>249</v>
      </c>
      <c r="B250" s="4">
        <v>44581</v>
      </c>
      <c r="C250">
        <v>482.82000699999998</v>
      </c>
      <c r="D250">
        <v>2893700</v>
      </c>
      <c r="M250">
        <f t="shared" si="51"/>
        <v>520.69000000000005</v>
      </c>
      <c r="N250">
        <f t="shared" si="52"/>
        <v>37.869999999999997</v>
      </c>
      <c r="O250" s="8">
        <f t="shared" si="53"/>
        <v>1434.1368999999997</v>
      </c>
      <c r="P250">
        <f t="shared" si="54"/>
        <v>0.08</v>
      </c>
      <c r="T250">
        <f t="shared" si="55"/>
        <v>501.32</v>
      </c>
      <c r="U250">
        <f t="shared" si="56"/>
        <v>18.5</v>
      </c>
      <c r="V250" s="8">
        <f t="shared" si="48"/>
        <v>342.25</v>
      </c>
      <c r="W250">
        <f t="shared" si="57"/>
        <v>0.04</v>
      </c>
      <c r="AA250">
        <f t="shared" si="58"/>
        <v>493.87</v>
      </c>
      <c r="AB250">
        <f t="shared" si="59"/>
        <v>11.05</v>
      </c>
      <c r="AC250" s="8">
        <f t="shared" si="49"/>
        <v>122.10250000000002</v>
      </c>
      <c r="AD250">
        <f t="shared" si="60"/>
        <v>0.02</v>
      </c>
      <c r="AH250">
        <f t="shared" si="61"/>
        <v>490.82</v>
      </c>
      <c r="AI250">
        <f t="shared" si="62"/>
        <v>8</v>
      </c>
      <c r="AJ250" s="8">
        <f t="shared" si="50"/>
        <v>64</v>
      </c>
      <c r="AK250">
        <f t="shared" si="63"/>
        <v>0.02</v>
      </c>
      <c r="AY250">
        <v>482.82000699999998</v>
      </c>
      <c r="AZ250">
        <v>520.69000000000005</v>
      </c>
      <c r="BA250">
        <v>501.32</v>
      </c>
      <c r="BB250">
        <v>493.87</v>
      </c>
      <c r="BC250">
        <v>490.82</v>
      </c>
    </row>
    <row r="251" spans="1:55" x14ac:dyDescent="0.3">
      <c r="A251" s="2">
        <v>250</v>
      </c>
      <c r="B251" s="4">
        <v>44582</v>
      </c>
      <c r="C251">
        <v>481.60998499999999</v>
      </c>
      <c r="D251">
        <v>3292800</v>
      </c>
      <c r="M251">
        <f t="shared" si="51"/>
        <v>515.01</v>
      </c>
      <c r="N251">
        <f t="shared" si="52"/>
        <v>33.4</v>
      </c>
      <c r="O251" s="8">
        <f t="shared" si="53"/>
        <v>1115.56</v>
      </c>
      <c r="P251">
        <f t="shared" si="54"/>
        <v>7.0000000000000007E-2</v>
      </c>
      <c r="T251">
        <f t="shared" si="55"/>
        <v>494.85</v>
      </c>
      <c r="U251">
        <f t="shared" si="56"/>
        <v>13.24</v>
      </c>
      <c r="V251" s="8">
        <f t="shared" si="48"/>
        <v>175.29760000000002</v>
      </c>
      <c r="W251">
        <f t="shared" si="57"/>
        <v>0.03</v>
      </c>
      <c r="AA251">
        <f t="shared" si="58"/>
        <v>487.79</v>
      </c>
      <c r="AB251">
        <f t="shared" si="59"/>
        <v>6.18</v>
      </c>
      <c r="AC251" s="8">
        <f t="shared" si="49"/>
        <v>38.192399999999999</v>
      </c>
      <c r="AD251">
        <f t="shared" si="60"/>
        <v>0.01</v>
      </c>
      <c r="AH251">
        <f t="shared" si="61"/>
        <v>484.82</v>
      </c>
      <c r="AI251">
        <f t="shared" si="62"/>
        <v>3.21</v>
      </c>
      <c r="AJ251" s="8">
        <f t="shared" si="50"/>
        <v>10.3041</v>
      </c>
      <c r="AK251">
        <f t="shared" si="63"/>
        <v>0.01</v>
      </c>
      <c r="AY251">
        <v>481.60998499999999</v>
      </c>
      <c r="AZ251">
        <v>515.01</v>
      </c>
      <c r="BA251">
        <v>494.85</v>
      </c>
      <c r="BB251">
        <v>487.79</v>
      </c>
      <c r="BC251">
        <v>484.82</v>
      </c>
    </row>
    <row r="252" spans="1:55" x14ac:dyDescent="0.3">
      <c r="A252" s="2">
        <v>251</v>
      </c>
      <c r="B252" s="4">
        <v>44585</v>
      </c>
      <c r="C252">
        <v>488.89999399999999</v>
      </c>
      <c r="D252">
        <v>4423900</v>
      </c>
      <c r="M252">
        <f t="shared" si="51"/>
        <v>510</v>
      </c>
      <c r="N252">
        <f t="shared" si="52"/>
        <v>21.1</v>
      </c>
      <c r="O252" s="8">
        <f t="shared" si="53"/>
        <v>445.21000000000004</v>
      </c>
      <c r="P252">
        <f t="shared" si="54"/>
        <v>0.04</v>
      </c>
      <c r="T252">
        <f t="shared" si="55"/>
        <v>490.22</v>
      </c>
      <c r="U252">
        <f t="shared" si="56"/>
        <v>1.32</v>
      </c>
      <c r="V252" s="8">
        <f t="shared" si="48"/>
        <v>1.7424000000000002</v>
      </c>
      <c r="W252">
        <f t="shared" si="57"/>
        <v>0</v>
      </c>
      <c r="AA252">
        <f t="shared" si="58"/>
        <v>484.39</v>
      </c>
      <c r="AB252">
        <f t="shared" si="59"/>
        <v>4.51</v>
      </c>
      <c r="AC252" s="8">
        <f t="shared" si="49"/>
        <v>20.3401</v>
      </c>
      <c r="AD252">
        <f t="shared" si="60"/>
        <v>0.01</v>
      </c>
      <c r="AH252">
        <f t="shared" si="61"/>
        <v>482.41</v>
      </c>
      <c r="AI252">
        <f t="shared" si="62"/>
        <v>6.49</v>
      </c>
      <c r="AJ252" s="8">
        <f t="shared" si="50"/>
        <v>42.120100000000001</v>
      </c>
      <c r="AK252">
        <f t="shared" si="63"/>
        <v>0.01</v>
      </c>
      <c r="AY252">
        <v>488.89999399999999</v>
      </c>
      <c r="AZ252">
        <v>510</v>
      </c>
      <c r="BA252">
        <v>490.22</v>
      </c>
      <c r="BB252">
        <v>484.39</v>
      </c>
      <c r="BC252">
        <v>482.41</v>
      </c>
    </row>
    <row r="253" spans="1:55" ht="16.2" thickBot="1" x14ac:dyDescent="0.35">
      <c r="A253" s="2">
        <v>252</v>
      </c>
      <c r="B253" s="4">
        <v>44586</v>
      </c>
      <c r="C253">
        <v>477.32000699999998</v>
      </c>
      <c r="D253">
        <v>3076800</v>
      </c>
      <c r="M253">
        <f t="shared" si="51"/>
        <v>506.83</v>
      </c>
      <c r="N253">
        <f t="shared" si="52"/>
        <v>29.51</v>
      </c>
      <c r="O253" s="8">
        <f t="shared" si="53"/>
        <v>870.84010000000012</v>
      </c>
      <c r="P253">
        <f t="shared" si="54"/>
        <v>0.06</v>
      </c>
      <c r="T253">
        <f t="shared" si="55"/>
        <v>489.76</v>
      </c>
      <c r="U253">
        <f t="shared" si="56"/>
        <v>12.44</v>
      </c>
      <c r="V253" s="8">
        <f t="shared" si="48"/>
        <v>154.75359999999998</v>
      </c>
      <c r="W253">
        <f t="shared" si="57"/>
        <v>0.03</v>
      </c>
      <c r="AA253">
        <f t="shared" si="58"/>
        <v>486.87</v>
      </c>
      <c r="AB253">
        <f t="shared" si="59"/>
        <v>9.5500000000000007</v>
      </c>
      <c r="AC253" s="8">
        <f t="shared" si="49"/>
        <v>91.202500000000015</v>
      </c>
      <c r="AD253">
        <f t="shared" si="60"/>
        <v>0.02</v>
      </c>
      <c r="AH253">
        <f t="shared" si="61"/>
        <v>487.28</v>
      </c>
      <c r="AI253">
        <f t="shared" si="62"/>
        <v>9.9600000000000009</v>
      </c>
      <c r="AJ253" s="8">
        <f t="shared" si="50"/>
        <v>99.201600000000013</v>
      </c>
      <c r="AK253">
        <f t="shared" si="63"/>
        <v>0.02</v>
      </c>
      <c r="AY253">
        <v>477.32000699999998</v>
      </c>
      <c r="AZ253">
        <v>506.83</v>
      </c>
      <c r="BA253">
        <v>489.76</v>
      </c>
      <c r="BB253">
        <v>486.87</v>
      </c>
      <c r="BC253">
        <v>487.28</v>
      </c>
    </row>
    <row r="254" spans="1:55" ht="16.2" thickBot="1" x14ac:dyDescent="0.35">
      <c r="A254" s="2">
        <v>253</v>
      </c>
      <c r="B254" s="4">
        <v>44587</v>
      </c>
      <c r="C254" s="3"/>
      <c r="M254">
        <f t="shared" si="51"/>
        <v>502.4</v>
      </c>
      <c r="O254" s="8"/>
      <c r="T254">
        <f t="shared" si="55"/>
        <v>485.41</v>
      </c>
      <c r="V254" s="8"/>
      <c r="AA254">
        <f t="shared" si="58"/>
        <v>481.62</v>
      </c>
      <c r="AC254" s="8"/>
      <c r="AH254">
        <f t="shared" si="61"/>
        <v>479.81</v>
      </c>
      <c r="AJ254" s="8"/>
      <c r="AY254" s="3"/>
      <c r="AZ254">
        <v>502.4</v>
      </c>
      <c r="BA254">
        <v>485.41</v>
      </c>
      <c r="BB254">
        <v>481.62</v>
      </c>
      <c r="BC254">
        <v>479.81</v>
      </c>
    </row>
    <row r="255" spans="1:55" x14ac:dyDescent="0.3">
      <c r="A255" s="2">
        <v>254</v>
      </c>
      <c r="B255" s="4">
        <v>44588</v>
      </c>
      <c r="M255" t="s">
        <v>12</v>
      </c>
      <c r="O255" s="8">
        <f>AVERAGE(O3:O253)</f>
        <v>158.617561752988</v>
      </c>
      <c r="T255" t="s">
        <v>12</v>
      </c>
      <c r="V255" s="8">
        <f>AVERAGE(V3:V253)</f>
        <v>62.21063824701195</v>
      </c>
      <c r="AA255" t="s">
        <v>12</v>
      </c>
      <c r="AC255" s="8">
        <f>AVERAGE(AC3:AC253)</f>
        <v>42.071588047808753</v>
      </c>
      <c r="AH255" t="s">
        <v>12</v>
      </c>
      <c r="AJ255" s="8">
        <f>AVERAGE(AJ3:AJ253)</f>
        <v>35.332033864541827</v>
      </c>
    </row>
    <row r="256" spans="1:55" x14ac:dyDescent="0.3">
      <c r="A256" s="2">
        <v>255</v>
      </c>
      <c r="B256" s="4">
        <v>44589</v>
      </c>
      <c r="M256" t="s">
        <v>13</v>
      </c>
      <c r="P256" s="9">
        <f>AVERAGE(P3:P253)</f>
        <v>2.2071713147410309E-2</v>
      </c>
      <c r="T256" t="s">
        <v>13</v>
      </c>
      <c r="W256" s="9">
        <f>AVERAGE(W3:W253)</f>
        <v>1.3426294820717114E-2</v>
      </c>
      <c r="AA256" t="s">
        <v>13</v>
      </c>
      <c r="AD256" s="9">
        <f>AVERAGE(AD3:AD253)</f>
        <v>1.0956175298804769E-2</v>
      </c>
      <c r="AH256" t="s">
        <v>13</v>
      </c>
      <c r="AK256" s="9">
        <f>AVERAGE(AK3:AK253)</f>
        <v>9.6812749003984001E-3</v>
      </c>
    </row>
    <row r="257" spans="1:35" x14ac:dyDescent="0.3">
      <c r="A257" s="2">
        <v>256</v>
      </c>
      <c r="B257" s="4">
        <v>44590</v>
      </c>
      <c r="M257" t="s">
        <v>14</v>
      </c>
      <c r="N257">
        <f>AVERAGE(N3:N253)</f>
        <v>9.7634262948207162</v>
      </c>
      <c r="T257" t="s">
        <v>14</v>
      </c>
      <c r="U257">
        <f>AVERAGE(U3:U253)</f>
        <v>5.9604780876494043</v>
      </c>
      <c r="AA257" t="s">
        <v>14</v>
      </c>
      <c r="AB257">
        <f>AVERAGE(AB3:AB253)</f>
        <v>4.8468525896414363</v>
      </c>
      <c r="AH257" t="s">
        <v>14</v>
      </c>
      <c r="AI257">
        <f>AVERAGE(AI3:AI253)</f>
        <v>4.3896015936254988</v>
      </c>
    </row>
    <row r="258" spans="1:35" x14ac:dyDescent="0.3">
      <c r="A258" s="2">
        <v>257</v>
      </c>
      <c r="B258" s="4">
        <v>44591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A8A2-8D25-479E-B481-1596F472F9AF}">
  <sheetPr>
    <tabColor theme="5" tint="0.59999389629810485"/>
  </sheetPr>
  <dimension ref="A1:AU258"/>
  <sheetViews>
    <sheetView topLeftCell="A247" workbookViewId="0">
      <selection activeCell="AM30" sqref="AM30"/>
    </sheetView>
  </sheetViews>
  <sheetFormatPr defaultRowHeight="15.6" x14ac:dyDescent="0.3"/>
  <cols>
    <col min="1" max="1" width="10.5" bestFit="1" customWidth="1"/>
    <col min="3" max="3" width="16.09765625" bestFit="1" customWidth="1"/>
    <col min="4" max="4" width="11.296875" bestFit="1" customWidth="1"/>
    <col min="15" max="15" width="15.09765625" bestFit="1" customWidth="1"/>
    <col min="16" max="16" width="6.8984375" bestFit="1" customWidth="1"/>
    <col min="35" max="35" width="6.5" bestFit="1" customWidth="1"/>
    <col min="36" max="36" width="15.09765625" bestFit="1" customWidth="1"/>
    <col min="37" max="37" width="6.8984375" bestFit="1" customWidth="1"/>
    <col min="39" max="39" width="16.09765625" bestFit="1" customWidth="1"/>
    <col min="40" max="40" width="10.8984375" bestFit="1" customWidth="1"/>
    <col min="41" max="43" width="15.09765625" bestFit="1" customWidth="1"/>
  </cols>
  <sheetData>
    <row r="1" spans="1:47" x14ac:dyDescent="0.3">
      <c r="A1" s="1" t="s">
        <v>0</v>
      </c>
      <c r="B1" s="1" t="s">
        <v>1</v>
      </c>
      <c r="C1" t="s">
        <v>3</v>
      </c>
      <c r="D1" t="s">
        <v>2</v>
      </c>
      <c r="K1" s="23" t="s">
        <v>21</v>
      </c>
      <c r="M1" t="s">
        <v>8</v>
      </c>
      <c r="N1" t="s">
        <v>22</v>
      </c>
      <c r="O1" t="s">
        <v>23</v>
      </c>
      <c r="P1" t="s">
        <v>11</v>
      </c>
      <c r="R1" s="23" t="s">
        <v>21</v>
      </c>
      <c r="T1" t="s">
        <v>8</v>
      </c>
      <c r="U1" t="s">
        <v>22</v>
      </c>
      <c r="V1" t="s">
        <v>24</v>
      </c>
      <c r="W1" t="s">
        <v>11</v>
      </c>
      <c r="Y1" s="23" t="s">
        <v>21</v>
      </c>
      <c r="AA1" t="s">
        <v>8</v>
      </c>
      <c r="AB1" t="s">
        <v>22</v>
      </c>
      <c r="AC1" t="s">
        <v>25</v>
      </c>
      <c r="AD1" t="s">
        <v>11</v>
      </c>
      <c r="AF1" s="23" t="s">
        <v>21</v>
      </c>
      <c r="AH1" t="s">
        <v>8</v>
      </c>
      <c r="AI1" t="s">
        <v>22</v>
      </c>
      <c r="AJ1" t="s">
        <v>26</v>
      </c>
      <c r="AK1" t="s">
        <v>11</v>
      </c>
      <c r="AM1" t="s">
        <v>3</v>
      </c>
      <c r="AN1" t="s">
        <v>8</v>
      </c>
      <c r="AO1" t="s">
        <v>23</v>
      </c>
      <c r="AP1" t="s">
        <v>24</v>
      </c>
      <c r="AQ1" t="s">
        <v>25</v>
      </c>
      <c r="AR1" t="s">
        <v>26</v>
      </c>
      <c r="AS1" t="s">
        <v>24</v>
      </c>
      <c r="AT1" t="s">
        <v>25</v>
      </c>
      <c r="AU1" t="s">
        <v>26</v>
      </c>
    </row>
    <row r="2" spans="1:47" x14ac:dyDescent="0.3">
      <c r="A2" s="4">
        <v>44223</v>
      </c>
      <c r="B2" s="1">
        <v>1</v>
      </c>
      <c r="C2">
        <v>356.39001500000001</v>
      </c>
      <c r="D2">
        <v>3120800</v>
      </c>
      <c r="K2" s="5" t="s">
        <v>6</v>
      </c>
      <c r="L2" s="5">
        <v>0.55000000000000004</v>
      </c>
      <c r="M2" s="8">
        <f>C2</f>
        <v>356.39001500000001</v>
      </c>
      <c r="R2" s="5" t="s">
        <v>6</v>
      </c>
      <c r="S2" s="5">
        <v>0.55000000000000004</v>
      </c>
      <c r="T2" s="8">
        <f>C2</f>
        <v>356.39001500000001</v>
      </c>
      <c r="Y2" s="5" t="s">
        <v>6</v>
      </c>
      <c r="Z2" s="5">
        <v>0.55000000000000004</v>
      </c>
      <c r="AA2" s="8">
        <f>C2</f>
        <v>356.39001500000001</v>
      </c>
      <c r="AF2" s="5" t="s">
        <v>6</v>
      </c>
      <c r="AG2" s="5">
        <v>0.55000000000000004</v>
      </c>
      <c r="AH2" s="8">
        <f>C2</f>
        <v>356.39001500000001</v>
      </c>
      <c r="AM2">
        <v>356.39001500000001</v>
      </c>
      <c r="AN2">
        <v>356.39001500000001</v>
      </c>
    </row>
    <row r="3" spans="1:47" x14ac:dyDescent="0.3">
      <c r="A3" s="4">
        <v>44224</v>
      </c>
      <c r="B3" s="1">
        <v>2</v>
      </c>
      <c r="C3">
        <v>357.05999800000001</v>
      </c>
      <c r="D3">
        <v>2251100</v>
      </c>
      <c r="K3" s="5" t="s">
        <v>27</v>
      </c>
      <c r="L3" s="5">
        <v>0.15</v>
      </c>
      <c r="M3">
        <f>ROUND($L$2*C2+(1-$L$2)*M2,2)</f>
        <v>356.39</v>
      </c>
      <c r="N3">
        <f>ROUND($L$3*(M3-M2)+(1-$L$3)*N2,2)</f>
        <v>0</v>
      </c>
      <c r="O3" s="8">
        <f>N3+M3</f>
        <v>356.39</v>
      </c>
      <c r="P3">
        <f>ROUND(ABS(O3-C3)/C3,4)</f>
        <v>1.9E-3</v>
      </c>
      <c r="R3" s="5" t="s">
        <v>27</v>
      </c>
      <c r="S3" s="5">
        <v>0.25</v>
      </c>
      <c r="T3">
        <f>ROUND($S$2*C2+(1-$S$2)*T2,2)</f>
        <v>356.39</v>
      </c>
      <c r="U3">
        <f>ROUND($S$3*(T3-T2)+(1-$S$3)*U2,2)</f>
        <v>0</v>
      </c>
      <c r="V3" s="8">
        <f>U3+T3</f>
        <v>356.39</v>
      </c>
      <c r="W3">
        <f>ROUND(ABS(V3-C3)/C3,4)</f>
        <v>1.9E-3</v>
      </c>
      <c r="Y3" s="5" t="s">
        <v>27</v>
      </c>
      <c r="Z3" s="5">
        <v>0.45</v>
      </c>
      <c r="AA3">
        <f>ROUND($Z$2*C2+(1-$Z$2)*AA2,2)</f>
        <v>356.39</v>
      </c>
      <c r="AB3">
        <f>ROUND($Z$3*(AA3-AA2)+(1-$Z$3)*AB2,2)</f>
        <v>0</v>
      </c>
      <c r="AC3" s="8">
        <f>AB3+AA3</f>
        <v>356.39</v>
      </c>
      <c r="AD3">
        <f>ROUND(ABS(AC3-C3)/C3,4)</f>
        <v>1.9E-3</v>
      </c>
      <c r="AF3" s="5" t="s">
        <v>27</v>
      </c>
      <c r="AG3" s="5">
        <v>0.85</v>
      </c>
      <c r="AH3">
        <f>ROUND($AG$2*C2+(1-$AG$2)*AH2,2)</f>
        <v>356.39</v>
      </c>
      <c r="AI3">
        <f>ROUND($AG$3*(AH3-AH2)+(1-$AG$3)*AI2,2)</f>
        <v>0</v>
      </c>
      <c r="AJ3" s="8">
        <f>AI3+AH3</f>
        <v>356.39</v>
      </c>
      <c r="AK3">
        <f>ROUND(ABS(AJ3-C3)/C3,4)</f>
        <v>1.9E-3</v>
      </c>
      <c r="AM3">
        <v>357.05999800000001</v>
      </c>
      <c r="AN3">
        <v>356.39</v>
      </c>
      <c r="AO3">
        <v>356.39</v>
      </c>
      <c r="AP3">
        <v>356.39</v>
      </c>
      <c r="AQ3">
        <v>356.39</v>
      </c>
      <c r="AR3">
        <v>356.39</v>
      </c>
      <c r="AS3">
        <v>356.39</v>
      </c>
      <c r="AT3">
        <v>356.39</v>
      </c>
      <c r="AU3">
        <v>356.39</v>
      </c>
    </row>
    <row r="4" spans="1:47" x14ac:dyDescent="0.3">
      <c r="A4" s="4">
        <v>44225</v>
      </c>
      <c r="B4" s="1">
        <v>3</v>
      </c>
      <c r="C4">
        <v>352.42999300000002</v>
      </c>
      <c r="D4">
        <v>2598700</v>
      </c>
      <c r="F4" s="5" t="s">
        <v>28</v>
      </c>
      <c r="G4" s="5" t="s">
        <v>13</v>
      </c>
      <c r="M4">
        <f t="shared" ref="M4:M67" si="0">ROUND($L$2*C3+(1-$L$2)*M3,2)</f>
        <v>356.76</v>
      </c>
      <c r="N4">
        <f t="shared" ref="N4:N67" si="1">ROUND($L$3*(M4-M3)+(1-$L$3)*N3,2)</f>
        <v>0.06</v>
      </c>
      <c r="O4" s="8">
        <f t="shared" ref="O4:O67" si="2">N4+M4</f>
        <v>356.82</v>
      </c>
      <c r="P4">
        <f t="shared" ref="P4:P67" si="3">ROUND(ABS(O4-C4)/C4,4)</f>
        <v>1.2500000000000001E-2</v>
      </c>
      <c r="T4">
        <f t="shared" ref="T4:T67" si="4">ROUND($S$2*C3+(1-$S$2)*T3,2)</f>
        <v>356.76</v>
      </c>
      <c r="U4">
        <f t="shared" ref="U4:U67" si="5">ROUND($S$3*(T4-T3)+(1-$S$3)*U3,2)</f>
        <v>0.09</v>
      </c>
      <c r="V4" s="8">
        <f t="shared" ref="V4:V67" si="6">U4+T4</f>
        <v>356.84999999999997</v>
      </c>
      <c r="W4">
        <f t="shared" ref="W4:W67" si="7">ROUND(ABS(V4-C4)/C4,4)</f>
        <v>1.2500000000000001E-2</v>
      </c>
      <c r="AA4">
        <f t="shared" ref="AA4:AA67" si="8">ROUND($Z$2*C3+(1-$Z$2)*AA3,2)</f>
        <v>356.76</v>
      </c>
      <c r="AB4">
        <f t="shared" ref="AB4:AB67" si="9">ROUND($Z$3*(AA4-AA3)+(1-$Z$3)*AB3,2)</f>
        <v>0.17</v>
      </c>
      <c r="AC4" s="8">
        <f t="shared" ref="AC4:AC67" si="10">AB4+AA4</f>
        <v>356.93</v>
      </c>
      <c r="AD4">
        <f t="shared" ref="AD4:AD67" si="11">ROUND(ABS(AC4-C4)/C4,4)</f>
        <v>1.2800000000000001E-2</v>
      </c>
      <c r="AH4">
        <f t="shared" ref="AH4:AH67" si="12">ROUND($AG$2*C3+(1-$AG$2)*AH3,2)</f>
        <v>356.76</v>
      </c>
      <c r="AI4">
        <f t="shared" ref="AI4:AI67" si="13">ROUND($AG$3*(AH4-AH3)+(1-$AG$3)*AI3,2)</f>
        <v>0.31</v>
      </c>
      <c r="AJ4" s="8">
        <f t="shared" ref="AJ4:AJ67" si="14">AI4+AH4</f>
        <v>357.07</v>
      </c>
      <c r="AK4">
        <f t="shared" ref="AK4:AK67" si="15">ROUND(ABS(AJ4-C4)/C4,4)</f>
        <v>1.32E-2</v>
      </c>
      <c r="AM4">
        <v>352.42999300000002</v>
      </c>
      <c r="AN4">
        <v>356.76</v>
      </c>
      <c r="AO4">
        <v>356.82</v>
      </c>
      <c r="AP4">
        <v>356.84999999999997</v>
      </c>
      <c r="AQ4">
        <v>356.93</v>
      </c>
      <c r="AR4">
        <v>357.07</v>
      </c>
      <c r="AS4">
        <v>356.84999999999997</v>
      </c>
      <c r="AT4">
        <v>356.93</v>
      </c>
      <c r="AU4">
        <v>357.07</v>
      </c>
    </row>
    <row r="5" spans="1:47" x14ac:dyDescent="0.3">
      <c r="A5" s="4">
        <v>44228</v>
      </c>
      <c r="B5" s="1">
        <v>4</v>
      </c>
      <c r="C5">
        <v>350.51998900000001</v>
      </c>
      <c r="D5">
        <v>2371200</v>
      </c>
      <c r="F5" s="5" t="s">
        <v>29</v>
      </c>
      <c r="G5" s="24">
        <f>P255</f>
        <v>9.962948207171321E-3</v>
      </c>
      <c r="M5">
        <f t="shared" si="0"/>
        <v>354.38</v>
      </c>
      <c r="N5">
        <f t="shared" si="1"/>
        <v>-0.31</v>
      </c>
      <c r="O5" s="8">
        <f t="shared" si="2"/>
        <v>354.07</v>
      </c>
      <c r="P5">
        <f t="shared" si="3"/>
        <v>1.01E-2</v>
      </c>
      <c r="T5">
        <f t="shared" si="4"/>
        <v>354.38</v>
      </c>
      <c r="U5">
        <f t="shared" si="5"/>
        <v>-0.53</v>
      </c>
      <c r="V5" s="8">
        <f t="shared" si="6"/>
        <v>353.85</v>
      </c>
      <c r="W5">
        <f t="shared" si="7"/>
        <v>9.4999999999999998E-3</v>
      </c>
      <c r="AA5">
        <f t="shared" si="8"/>
        <v>354.38</v>
      </c>
      <c r="AB5">
        <f t="shared" si="9"/>
        <v>-0.98</v>
      </c>
      <c r="AC5" s="8">
        <f t="shared" si="10"/>
        <v>353.4</v>
      </c>
      <c r="AD5">
        <f t="shared" si="11"/>
        <v>8.2000000000000007E-3</v>
      </c>
      <c r="AH5">
        <f t="shared" si="12"/>
        <v>354.38</v>
      </c>
      <c r="AI5">
        <f t="shared" si="13"/>
        <v>-1.98</v>
      </c>
      <c r="AJ5" s="8">
        <f t="shared" si="14"/>
        <v>352.4</v>
      </c>
      <c r="AK5">
        <f t="shared" si="15"/>
        <v>5.4000000000000003E-3</v>
      </c>
      <c r="AM5">
        <v>350.51998900000001</v>
      </c>
      <c r="AN5">
        <v>354.38</v>
      </c>
      <c r="AO5">
        <v>354.07</v>
      </c>
      <c r="AP5">
        <v>353.85</v>
      </c>
      <c r="AQ5">
        <v>353.4</v>
      </c>
      <c r="AR5">
        <v>352.4</v>
      </c>
      <c r="AS5">
        <v>353.85</v>
      </c>
      <c r="AT5">
        <v>353.4</v>
      </c>
      <c r="AU5">
        <v>352.4</v>
      </c>
    </row>
    <row r="6" spans="1:47" x14ac:dyDescent="0.3">
      <c r="A6" s="4">
        <v>44229</v>
      </c>
      <c r="B6" s="1">
        <v>5</v>
      </c>
      <c r="C6">
        <v>355.57998700000002</v>
      </c>
      <c r="D6">
        <v>1905000</v>
      </c>
      <c r="F6" s="5" t="s">
        <v>30</v>
      </c>
      <c r="G6" s="24">
        <f>AK255</f>
        <v>9.5494023904382462E-3</v>
      </c>
      <c r="M6">
        <f t="shared" si="0"/>
        <v>352.26</v>
      </c>
      <c r="N6">
        <f t="shared" si="1"/>
        <v>-0.57999999999999996</v>
      </c>
      <c r="O6" s="8">
        <f t="shared" si="2"/>
        <v>351.68</v>
      </c>
      <c r="P6">
        <f t="shared" si="3"/>
        <v>1.0999999999999999E-2</v>
      </c>
      <c r="T6">
        <f t="shared" si="4"/>
        <v>352.26</v>
      </c>
      <c r="U6">
        <f t="shared" si="5"/>
        <v>-0.93</v>
      </c>
      <c r="V6" s="8">
        <f t="shared" si="6"/>
        <v>351.33</v>
      </c>
      <c r="W6">
        <f t="shared" si="7"/>
        <v>1.2E-2</v>
      </c>
      <c r="AA6">
        <f t="shared" si="8"/>
        <v>352.26</v>
      </c>
      <c r="AB6">
        <f t="shared" si="9"/>
        <v>-1.49</v>
      </c>
      <c r="AC6" s="8">
        <f t="shared" si="10"/>
        <v>350.77</v>
      </c>
      <c r="AD6">
        <f t="shared" si="11"/>
        <v>1.35E-2</v>
      </c>
      <c r="AH6">
        <f t="shared" si="12"/>
        <v>352.26</v>
      </c>
      <c r="AI6">
        <f t="shared" si="13"/>
        <v>-2.1</v>
      </c>
      <c r="AJ6" s="8">
        <f t="shared" si="14"/>
        <v>350.15999999999997</v>
      </c>
      <c r="AK6">
        <f t="shared" si="15"/>
        <v>1.52E-2</v>
      </c>
      <c r="AM6">
        <v>355.57998700000002</v>
      </c>
      <c r="AN6">
        <v>352.26</v>
      </c>
      <c r="AO6">
        <v>351.68</v>
      </c>
      <c r="AP6">
        <v>351.33</v>
      </c>
      <c r="AQ6">
        <v>350.77</v>
      </c>
      <c r="AR6">
        <v>350.15999999999997</v>
      </c>
      <c r="AS6">
        <v>351.33</v>
      </c>
      <c r="AT6">
        <v>350.77</v>
      </c>
      <c r="AU6">
        <v>350.15999999999997</v>
      </c>
    </row>
    <row r="7" spans="1:47" x14ac:dyDescent="0.3">
      <c r="A7" s="4">
        <v>44230</v>
      </c>
      <c r="B7" s="1">
        <v>6</v>
      </c>
      <c r="C7">
        <v>355.209991</v>
      </c>
      <c r="D7">
        <v>1759800</v>
      </c>
      <c r="F7" s="5" t="s">
        <v>31</v>
      </c>
      <c r="G7" s="24">
        <f>AD255</f>
        <v>9.6374501992031857E-3</v>
      </c>
      <c r="M7">
        <f t="shared" si="0"/>
        <v>354.09</v>
      </c>
      <c r="N7">
        <f t="shared" si="1"/>
        <v>-0.22</v>
      </c>
      <c r="O7" s="8">
        <f t="shared" si="2"/>
        <v>353.86999999999995</v>
      </c>
      <c r="P7">
        <f t="shared" si="3"/>
        <v>3.8E-3</v>
      </c>
      <c r="T7">
        <f t="shared" si="4"/>
        <v>354.09</v>
      </c>
      <c r="U7">
        <f t="shared" si="5"/>
        <v>-0.24</v>
      </c>
      <c r="V7" s="8">
        <f t="shared" si="6"/>
        <v>353.84999999999997</v>
      </c>
      <c r="W7">
        <f t="shared" si="7"/>
        <v>3.8E-3</v>
      </c>
      <c r="AA7">
        <f t="shared" si="8"/>
        <v>354.09</v>
      </c>
      <c r="AB7">
        <f t="shared" si="9"/>
        <v>0</v>
      </c>
      <c r="AC7" s="8">
        <f t="shared" si="10"/>
        <v>354.09</v>
      </c>
      <c r="AD7">
        <f t="shared" si="11"/>
        <v>3.2000000000000002E-3</v>
      </c>
      <c r="AH7">
        <f t="shared" si="12"/>
        <v>354.09</v>
      </c>
      <c r="AI7">
        <f t="shared" si="13"/>
        <v>1.24</v>
      </c>
      <c r="AJ7" s="8">
        <f t="shared" si="14"/>
        <v>355.33</v>
      </c>
      <c r="AK7">
        <f t="shared" si="15"/>
        <v>2.9999999999999997E-4</v>
      </c>
      <c r="AM7">
        <v>355.209991</v>
      </c>
      <c r="AN7">
        <v>354.09</v>
      </c>
      <c r="AO7">
        <v>353.86999999999995</v>
      </c>
      <c r="AP7">
        <v>353.84999999999997</v>
      </c>
      <c r="AQ7">
        <v>354.09</v>
      </c>
      <c r="AR7">
        <v>355.33</v>
      </c>
      <c r="AS7">
        <v>353.84999999999997</v>
      </c>
      <c r="AT7">
        <v>354.09</v>
      </c>
      <c r="AU7">
        <v>355.33</v>
      </c>
    </row>
    <row r="8" spans="1:47" x14ac:dyDescent="0.3">
      <c r="A8" s="4">
        <v>44231</v>
      </c>
      <c r="B8" s="1">
        <v>7</v>
      </c>
      <c r="C8">
        <v>355.85000600000001</v>
      </c>
      <c r="D8">
        <v>3411600</v>
      </c>
      <c r="F8" s="5" t="s">
        <v>32</v>
      </c>
      <c r="G8" s="24">
        <f>AK255</f>
        <v>9.5494023904382462E-3</v>
      </c>
      <c r="M8">
        <f t="shared" si="0"/>
        <v>354.71</v>
      </c>
      <c r="N8">
        <f t="shared" si="1"/>
        <v>-0.09</v>
      </c>
      <c r="O8" s="8">
        <f t="shared" si="2"/>
        <v>354.62</v>
      </c>
      <c r="P8">
        <f t="shared" si="3"/>
        <v>3.5000000000000001E-3</v>
      </c>
      <c r="T8">
        <f t="shared" si="4"/>
        <v>354.71</v>
      </c>
      <c r="U8">
        <f t="shared" si="5"/>
        <v>-0.02</v>
      </c>
      <c r="V8" s="8">
        <f t="shared" si="6"/>
        <v>354.69</v>
      </c>
      <c r="W8">
        <f t="shared" si="7"/>
        <v>3.3E-3</v>
      </c>
      <c r="AA8">
        <f t="shared" si="8"/>
        <v>354.71</v>
      </c>
      <c r="AB8">
        <f t="shared" si="9"/>
        <v>0.28000000000000003</v>
      </c>
      <c r="AC8" s="8">
        <f t="shared" si="10"/>
        <v>354.98999999999995</v>
      </c>
      <c r="AD8">
        <f t="shared" si="11"/>
        <v>2.3999999999999998E-3</v>
      </c>
      <c r="AH8">
        <f t="shared" si="12"/>
        <v>354.71</v>
      </c>
      <c r="AI8">
        <f t="shared" si="13"/>
        <v>0.71</v>
      </c>
      <c r="AJ8" s="8">
        <f t="shared" si="14"/>
        <v>355.41999999999996</v>
      </c>
      <c r="AK8">
        <f t="shared" si="15"/>
        <v>1.1999999999999999E-3</v>
      </c>
      <c r="AM8">
        <v>355.85000600000001</v>
      </c>
      <c r="AN8">
        <v>354.71</v>
      </c>
      <c r="AO8">
        <v>354.62</v>
      </c>
      <c r="AP8">
        <v>354.69</v>
      </c>
      <c r="AQ8">
        <v>354.98999999999995</v>
      </c>
      <c r="AR8">
        <v>355.41999999999996</v>
      </c>
      <c r="AS8">
        <v>354.69</v>
      </c>
      <c r="AT8">
        <v>354.98999999999995</v>
      </c>
      <c r="AU8">
        <v>355.41999999999996</v>
      </c>
    </row>
    <row r="9" spans="1:47" x14ac:dyDescent="0.3">
      <c r="A9" s="4">
        <v>44232</v>
      </c>
      <c r="B9" s="1">
        <v>8</v>
      </c>
      <c r="C9">
        <v>355.17001299999998</v>
      </c>
      <c r="D9">
        <v>2165600</v>
      </c>
      <c r="M9">
        <f t="shared" si="0"/>
        <v>355.34</v>
      </c>
      <c r="N9">
        <f t="shared" si="1"/>
        <v>0.02</v>
      </c>
      <c r="O9" s="8">
        <f t="shared" si="2"/>
        <v>355.35999999999996</v>
      </c>
      <c r="P9">
        <f t="shared" si="3"/>
        <v>5.0000000000000001E-4</v>
      </c>
      <c r="T9">
        <f t="shared" si="4"/>
        <v>355.34</v>
      </c>
      <c r="U9">
        <f t="shared" si="5"/>
        <v>0.14000000000000001</v>
      </c>
      <c r="V9" s="8">
        <f t="shared" si="6"/>
        <v>355.47999999999996</v>
      </c>
      <c r="W9">
        <f t="shared" si="7"/>
        <v>8.9999999999999998E-4</v>
      </c>
      <c r="AA9">
        <f t="shared" si="8"/>
        <v>355.34</v>
      </c>
      <c r="AB9">
        <f t="shared" si="9"/>
        <v>0.44</v>
      </c>
      <c r="AC9" s="8">
        <f t="shared" si="10"/>
        <v>355.78</v>
      </c>
      <c r="AD9">
        <f t="shared" si="11"/>
        <v>1.6999999999999999E-3</v>
      </c>
      <c r="AH9">
        <f t="shared" si="12"/>
        <v>355.34</v>
      </c>
      <c r="AI9">
        <f t="shared" si="13"/>
        <v>0.64</v>
      </c>
      <c r="AJ9" s="8">
        <f t="shared" si="14"/>
        <v>355.97999999999996</v>
      </c>
      <c r="AK9">
        <f t="shared" si="15"/>
        <v>2.3E-3</v>
      </c>
      <c r="AM9">
        <v>355.17001299999998</v>
      </c>
      <c r="AN9">
        <v>355.34</v>
      </c>
      <c r="AO9">
        <v>355.35999999999996</v>
      </c>
      <c r="AP9">
        <v>355.47999999999996</v>
      </c>
      <c r="AQ9">
        <v>355.78</v>
      </c>
      <c r="AR9">
        <v>355.97999999999996</v>
      </c>
      <c r="AS9">
        <v>355.47999999999996</v>
      </c>
      <c r="AT9">
        <v>355.78</v>
      </c>
      <c r="AU9">
        <v>355.97999999999996</v>
      </c>
    </row>
    <row r="10" spans="1:47" x14ac:dyDescent="0.3">
      <c r="A10" s="4">
        <v>44235</v>
      </c>
      <c r="B10" s="1">
        <v>9</v>
      </c>
      <c r="C10">
        <v>359.82998700000002</v>
      </c>
      <c r="D10">
        <v>2520700</v>
      </c>
      <c r="M10">
        <f t="shared" si="0"/>
        <v>355.25</v>
      </c>
      <c r="N10">
        <f t="shared" si="1"/>
        <v>0</v>
      </c>
      <c r="O10" s="8">
        <f t="shared" si="2"/>
        <v>355.25</v>
      </c>
      <c r="P10">
        <f t="shared" si="3"/>
        <v>1.2699999999999999E-2</v>
      </c>
      <c r="T10">
        <f t="shared" si="4"/>
        <v>355.25</v>
      </c>
      <c r="U10">
        <f t="shared" si="5"/>
        <v>0.08</v>
      </c>
      <c r="V10" s="8">
        <f t="shared" si="6"/>
        <v>355.33</v>
      </c>
      <c r="W10">
        <f t="shared" si="7"/>
        <v>1.2500000000000001E-2</v>
      </c>
      <c r="AA10">
        <f t="shared" si="8"/>
        <v>355.25</v>
      </c>
      <c r="AB10">
        <f t="shared" si="9"/>
        <v>0.2</v>
      </c>
      <c r="AC10" s="8">
        <f t="shared" si="10"/>
        <v>355.45</v>
      </c>
      <c r="AD10">
        <f t="shared" si="11"/>
        <v>1.2200000000000001E-2</v>
      </c>
      <c r="AH10">
        <f t="shared" si="12"/>
        <v>355.25</v>
      </c>
      <c r="AI10">
        <f t="shared" si="13"/>
        <v>0.02</v>
      </c>
      <c r="AJ10" s="8">
        <f t="shared" si="14"/>
        <v>355.27</v>
      </c>
      <c r="AK10">
        <f t="shared" si="15"/>
        <v>1.2699999999999999E-2</v>
      </c>
      <c r="AM10">
        <v>359.82998700000002</v>
      </c>
      <c r="AN10">
        <v>355.25</v>
      </c>
      <c r="AO10">
        <v>355.25</v>
      </c>
      <c r="AP10">
        <v>355.33</v>
      </c>
      <c r="AQ10">
        <v>355.45</v>
      </c>
      <c r="AR10">
        <v>355.27</v>
      </c>
      <c r="AS10">
        <v>355.33</v>
      </c>
      <c r="AT10">
        <v>355.45</v>
      </c>
      <c r="AU10">
        <v>355.27</v>
      </c>
    </row>
    <row r="11" spans="1:47" x14ac:dyDescent="0.3">
      <c r="A11" s="4">
        <v>44236</v>
      </c>
      <c r="B11" s="1">
        <v>10</v>
      </c>
      <c r="C11">
        <v>359.55999800000001</v>
      </c>
      <c r="D11">
        <v>2154000</v>
      </c>
      <c r="M11">
        <f t="shared" si="0"/>
        <v>357.77</v>
      </c>
      <c r="N11">
        <f t="shared" si="1"/>
        <v>0.38</v>
      </c>
      <c r="O11" s="8">
        <f t="shared" si="2"/>
        <v>358.15</v>
      </c>
      <c r="P11">
        <f t="shared" si="3"/>
        <v>3.8999999999999998E-3</v>
      </c>
      <c r="T11">
        <f t="shared" si="4"/>
        <v>357.77</v>
      </c>
      <c r="U11">
        <f t="shared" si="5"/>
        <v>0.69</v>
      </c>
      <c r="V11" s="8">
        <f t="shared" si="6"/>
        <v>358.46</v>
      </c>
      <c r="W11">
        <f t="shared" si="7"/>
        <v>3.0999999999999999E-3</v>
      </c>
      <c r="AA11">
        <f t="shared" si="8"/>
        <v>357.77</v>
      </c>
      <c r="AB11">
        <f t="shared" si="9"/>
        <v>1.24</v>
      </c>
      <c r="AC11" s="8">
        <f t="shared" si="10"/>
        <v>359.01</v>
      </c>
      <c r="AD11">
        <f t="shared" si="11"/>
        <v>1.5E-3</v>
      </c>
      <c r="AH11">
        <f t="shared" si="12"/>
        <v>357.77</v>
      </c>
      <c r="AI11">
        <f t="shared" si="13"/>
        <v>2.14</v>
      </c>
      <c r="AJ11" s="8">
        <f t="shared" si="14"/>
        <v>359.90999999999997</v>
      </c>
      <c r="AK11">
        <f t="shared" si="15"/>
        <v>1E-3</v>
      </c>
      <c r="AM11">
        <v>359.55999800000001</v>
      </c>
      <c r="AN11">
        <v>357.77</v>
      </c>
      <c r="AO11">
        <v>358.15</v>
      </c>
      <c r="AP11">
        <v>358.46</v>
      </c>
      <c r="AQ11">
        <v>359.01</v>
      </c>
      <c r="AR11">
        <v>359.90999999999997</v>
      </c>
      <c r="AS11">
        <v>358.46</v>
      </c>
      <c r="AT11">
        <v>359.01</v>
      </c>
      <c r="AU11">
        <v>359.90999999999997</v>
      </c>
    </row>
    <row r="12" spans="1:47" x14ac:dyDescent="0.3">
      <c r="A12" s="4">
        <v>44237</v>
      </c>
      <c r="B12" s="1">
        <v>11</v>
      </c>
      <c r="C12">
        <v>356.11999500000002</v>
      </c>
      <c r="D12">
        <v>2162400</v>
      </c>
      <c r="M12">
        <f t="shared" si="0"/>
        <v>358.75</v>
      </c>
      <c r="N12">
        <f t="shared" si="1"/>
        <v>0.47</v>
      </c>
      <c r="O12" s="8">
        <f t="shared" si="2"/>
        <v>359.22</v>
      </c>
      <c r="P12">
        <f t="shared" si="3"/>
        <v>8.6999999999999994E-3</v>
      </c>
      <c r="T12">
        <f t="shared" si="4"/>
        <v>358.75</v>
      </c>
      <c r="U12">
        <f t="shared" si="5"/>
        <v>0.76</v>
      </c>
      <c r="V12" s="8">
        <f t="shared" si="6"/>
        <v>359.51</v>
      </c>
      <c r="W12">
        <f t="shared" si="7"/>
        <v>9.4999999999999998E-3</v>
      </c>
      <c r="AA12">
        <f t="shared" si="8"/>
        <v>358.75</v>
      </c>
      <c r="AB12">
        <f t="shared" si="9"/>
        <v>1.1200000000000001</v>
      </c>
      <c r="AC12" s="8">
        <f t="shared" si="10"/>
        <v>359.87</v>
      </c>
      <c r="AD12">
        <f t="shared" si="11"/>
        <v>1.0500000000000001E-2</v>
      </c>
      <c r="AH12">
        <f t="shared" si="12"/>
        <v>358.75</v>
      </c>
      <c r="AI12">
        <f t="shared" si="13"/>
        <v>1.1499999999999999</v>
      </c>
      <c r="AJ12" s="8">
        <f t="shared" si="14"/>
        <v>359.9</v>
      </c>
      <c r="AK12">
        <f t="shared" si="15"/>
        <v>1.06E-2</v>
      </c>
      <c r="AM12">
        <v>356.11999500000002</v>
      </c>
      <c r="AN12">
        <v>358.75</v>
      </c>
      <c r="AO12">
        <v>359.22</v>
      </c>
      <c r="AP12">
        <v>359.51</v>
      </c>
      <c r="AQ12">
        <v>359.87</v>
      </c>
      <c r="AR12">
        <v>359.9</v>
      </c>
      <c r="AS12">
        <v>359.51</v>
      </c>
      <c r="AT12">
        <v>359.87</v>
      </c>
      <c r="AU12">
        <v>359.9</v>
      </c>
    </row>
    <row r="13" spans="1:47" x14ac:dyDescent="0.3">
      <c r="A13" s="4">
        <v>44238</v>
      </c>
      <c r="B13" s="1">
        <v>12</v>
      </c>
      <c r="C13">
        <v>352.20001200000002</v>
      </c>
      <c r="D13">
        <v>2088400</v>
      </c>
      <c r="M13">
        <f t="shared" si="0"/>
        <v>357.3</v>
      </c>
      <c r="N13">
        <f t="shared" si="1"/>
        <v>0.18</v>
      </c>
      <c r="O13" s="8">
        <f t="shared" si="2"/>
        <v>357.48</v>
      </c>
      <c r="P13">
        <f t="shared" si="3"/>
        <v>1.4999999999999999E-2</v>
      </c>
      <c r="T13">
        <f t="shared" si="4"/>
        <v>357.3</v>
      </c>
      <c r="U13">
        <f t="shared" si="5"/>
        <v>0.21</v>
      </c>
      <c r="V13" s="8">
        <f t="shared" si="6"/>
        <v>357.51</v>
      </c>
      <c r="W13">
        <f t="shared" si="7"/>
        <v>1.5100000000000001E-2</v>
      </c>
      <c r="AA13">
        <f t="shared" si="8"/>
        <v>357.3</v>
      </c>
      <c r="AB13">
        <f t="shared" si="9"/>
        <v>-0.04</v>
      </c>
      <c r="AC13" s="8">
        <f t="shared" si="10"/>
        <v>357.26</v>
      </c>
      <c r="AD13">
        <f t="shared" si="11"/>
        <v>1.44E-2</v>
      </c>
      <c r="AH13">
        <f t="shared" si="12"/>
        <v>357.3</v>
      </c>
      <c r="AI13">
        <f t="shared" si="13"/>
        <v>-1.06</v>
      </c>
      <c r="AJ13" s="8">
        <f t="shared" si="14"/>
        <v>356.24</v>
      </c>
      <c r="AK13">
        <f t="shared" si="15"/>
        <v>1.15E-2</v>
      </c>
      <c r="AM13">
        <v>352.20001200000002</v>
      </c>
      <c r="AN13">
        <v>357.3</v>
      </c>
      <c r="AO13">
        <v>357.48</v>
      </c>
      <c r="AP13">
        <v>357.51</v>
      </c>
      <c r="AQ13">
        <v>357.26</v>
      </c>
      <c r="AR13">
        <v>356.24</v>
      </c>
      <c r="AS13">
        <v>357.51</v>
      </c>
      <c r="AT13">
        <v>357.26</v>
      </c>
      <c r="AU13">
        <v>356.24</v>
      </c>
    </row>
    <row r="14" spans="1:47" x14ac:dyDescent="0.3">
      <c r="A14" s="4">
        <v>44239</v>
      </c>
      <c r="B14" s="1">
        <v>13</v>
      </c>
      <c r="C14">
        <v>352.75</v>
      </c>
      <c r="D14">
        <v>2096600</v>
      </c>
      <c r="M14">
        <f t="shared" si="0"/>
        <v>354.5</v>
      </c>
      <c r="N14">
        <f t="shared" si="1"/>
        <v>-0.27</v>
      </c>
      <c r="O14" s="8">
        <f t="shared" si="2"/>
        <v>354.23</v>
      </c>
      <c r="P14">
        <f t="shared" si="3"/>
        <v>4.1999999999999997E-3</v>
      </c>
      <c r="T14">
        <f t="shared" si="4"/>
        <v>354.5</v>
      </c>
      <c r="U14">
        <f t="shared" si="5"/>
        <v>-0.54</v>
      </c>
      <c r="V14" s="8">
        <f t="shared" si="6"/>
        <v>353.96</v>
      </c>
      <c r="W14">
        <f t="shared" si="7"/>
        <v>3.3999999999999998E-3</v>
      </c>
      <c r="AA14">
        <f t="shared" si="8"/>
        <v>354.5</v>
      </c>
      <c r="AB14">
        <f t="shared" si="9"/>
        <v>-1.28</v>
      </c>
      <c r="AC14" s="8">
        <f t="shared" si="10"/>
        <v>353.22</v>
      </c>
      <c r="AD14">
        <f t="shared" si="11"/>
        <v>1.2999999999999999E-3</v>
      </c>
      <c r="AH14">
        <f t="shared" si="12"/>
        <v>354.5</v>
      </c>
      <c r="AI14">
        <f t="shared" si="13"/>
        <v>-2.54</v>
      </c>
      <c r="AJ14" s="8">
        <f t="shared" si="14"/>
        <v>351.96</v>
      </c>
      <c r="AK14">
        <f t="shared" si="15"/>
        <v>2.2000000000000001E-3</v>
      </c>
      <c r="AM14">
        <v>352.75</v>
      </c>
      <c r="AN14">
        <v>354.5</v>
      </c>
      <c r="AO14">
        <v>354.23</v>
      </c>
      <c r="AP14">
        <v>353.96</v>
      </c>
      <c r="AQ14">
        <v>353.22</v>
      </c>
      <c r="AR14">
        <v>351.96</v>
      </c>
      <c r="AS14">
        <v>353.96</v>
      </c>
      <c r="AT14">
        <v>353.22</v>
      </c>
      <c r="AU14">
        <v>351.96</v>
      </c>
    </row>
    <row r="15" spans="1:47" x14ac:dyDescent="0.3">
      <c r="A15" s="4">
        <v>44243</v>
      </c>
      <c r="B15" s="1">
        <v>14</v>
      </c>
      <c r="C15">
        <v>354</v>
      </c>
      <c r="D15">
        <v>1829000</v>
      </c>
      <c r="M15">
        <f t="shared" si="0"/>
        <v>353.54</v>
      </c>
      <c r="N15">
        <f t="shared" si="1"/>
        <v>-0.37</v>
      </c>
      <c r="O15" s="8">
        <f t="shared" si="2"/>
        <v>353.17</v>
      </c>
      <c r="P15">
        <f t="shared" si="3"/>
        <v>2.3E-3</v>
      </c>
      <c r="T15">
        <f t="shared" si="4"/>
        <v>353.54</v>
      </c>
      <c r="U15">
        <f t="shared" si="5"/>
        <v>-0.64</v>
      </c>
      <c r="V15" s="8">
        <f t="shared" si="6"/>
        <v>352.90000000000003</v>
      </c>
      <c r="W15">
        <f t="shared" si="7"/>
        <v>3.0999999999999999E-3</v>
      </c>
      <c r="AA15">
        <f t="shared" si="8"/>
        <v>353.54</v>
      </c>
      <c r="AB15">
        <f t="shared" si="9"/>
        <v>-1.1399999999999999</v>
      </c>
      <c r="AC15" s="8">
        <f t="shared" si="10"/>
        <v>352.40000000000003</v>
      </c>
      <c r="AD15">
        <f t="shared" si="11"/>
        <v>4.4999999999999997E-3</v>
      </c>
      <c r="AH15">
        <f t="shared" si="12"/>
        <v>353.54</v>
      </c>
      <c r="AI15">
        <f t="shared" si="13"/>
        <v>-1.2</v>
      </c>
      <c r="AJ15" s="8">
        <f t="shared" si="14"/>
        <v>352.34000000000003</v>
      </c>
      <c r="AK15">
        <f t="shared" si="15"/>
        <v>4.7000000000000002E-3</v>
      </c>
      <c r="AM15">
        <v>354</v>
      </c>
      <c r="AN15">
        <v>353.54</v>
      </c>
      <c r="AO15">
        <v>353.17</v>
      </c>
      <c r="AP15">
        <v>352.90000000000003</v>
      </c>
      <c r="AQ15">
        <v>352.40000000000003</v>
      </c>
      <c r="AR15">
        <v>352.34000000000003</v>
      </c>
      <c r="AS15">
        <v>352.90000000000003</v>
      </c>
      <c r="AT15">
        <v>352.40000000000003</v>
      </c>
      <c r="AU15">
        <v>352.34000000000003</v>
      </c>
    </row>
    <row r="16" spans="1:47" x14ac:dyDescent="0.3">
      <c r="A16" s="4">
        <v>44244</v>
      </c>
      <c r="B16" s="1">
        <v>15</v>
      </c>
      <c r="C16">
        <v>358.040009</v>
      </c>
      <c r="D16">
        <v>2143000</v>
      </c>
      <c r="M16">
        <f t="shared" si="0"/>
        <v>353.79</v>
      </c>
      <c r="N16">
        <f t="shared" si="1"/>
        <v>-0.28000000000000003</v>
      </c>
      <c r="O16" s="8">
        <f t="shared" si="2"/>
        <v>353.51000000000005</v>
      </c>
      <c r="P16">
        <f t="shared" si="3"/>
        <v>1.2699999999999999E-2</v>
      </c>
      <c r="T16">
        <f t="shared" si="4"/>
        <v>353.79</v>
      </c>
      <c r="U16">
        <f t="shared" si="5"/>
        <v>-0.42</v>
      </c>
      <c r="V16" s="8">
        <f t="shared" si="6"/>
        <v>353.37</v>
      </c>
      <c r="W16">
        <f t="shared" si="7"/>
        <v>1.2999999999999999E-2</v>
      </c>
      <c r="AA16">
        <f t="shared" si="8"/>
        <v>353.79</v>
      </c>
      <c r="AB16">
        <f t="shared" si="9"/>
        <v>-0.51</v>
      </c>
      <c r="AC16" s="8">
        <f t="shared" si="10"/>
        <v>353.28000000000003</v>
      </c>
      <c r="AD16">
        <f t="shared" si="11"/>
        <v>1.3299999999999999E-2</v>
      </c>
      <c r="AH16">
        <f t="shared" si="12"/>
        <v>353.79</v>
      </c>
      <c r="AI16">
        <f t="shared" si="13"/>
        <v>0.03</v>
      </c>
      <c r="AJ16" s="8">
        <f t="shared" si="14"/>
        <v>353.82</v>
      </c>
      <c r="AK16">
        <f t="shared" si="15"/>
        <v>1.18E-2</v>
      </c>
      <c r="AM16">
        <v>358.040009</v>
      </c>
      <c r="AN16">
        <v>353.79</v>
      </c>
      <c r="AO16">
        <v>353.51000000000005</v>
      </c>
      <c r="AP16">
        <v>353.37</v>
      </c>
      <c r="AQ16">
        <v>353.28000000000003</v>
      </c>
      <c r="AR16">
        <v>353.82</v>
      </c>
      <c r="AS16">
        <v>353.37</v>
      </c>
      <c r="AT16">
        <v>353.28000000000003</v>
      </c>
      <c r="AU16">
        <v>353.82</v>
      </c>
    </row>
    <row r="17" spans="1:47" x14ac:dyDescent="0.3">
      <c r="A17" s="4">
        <v>44245</v>
      </c>
      <c r="B17" s="1">
        <v>16</v>
      </c>
      <c r="C17">
        <v>356.92001299999998</v>
      </c>
      <c r="D17">
        <v>1914900</v>
      </c>
      <c r="M17">
        <f t="shared" si="0"/>
        <v>356.13</v>
      </c>
      <c r="N17">
        <f t="shared" si="1"/>
        <v>0.11</v>
      </c>
      <c r="O17" s="8">
        <f t="shared" si="2"/>
        <v>356.24</v>
      </c>
      <c r="P17">
        <f t="shared" si="3"/>
        <v>1.9E-3</v>
      </c>
      <c r="T17">
        <f t="shared" si="4"/>
        <v>356.13</v>
      </c>
      <c r="U17">
        <f t="shared" si="5"/>
        <v>0.27</v>
      </c>
      <c r="V17" s="8">
        <f t="shared" si="6"/>
        <v>356.4</v>
      </c>
      <c r="W17">
        <f t="shared" si="7"/>
        <v>1.5E-3</v>
      </c>
      <c r="AA17">
        <f t="shared" si="8"/>
        <v>356.13</v>
      </c>
      <c r="AB17">
        <f t="shared" si="9"/>
        <v>0.77</v>
      </c>
      <c r="AC17" s="8">
        <f t="shared" si="10"/>
        <v>356.9</v>
      </c>
      <c r="AD17">
        <f t="shared" si="11"/>
        <v>1E-4</v>
      </c>
      <c r="AH17">
        <f t="shared" si="12"/>
        <v>356.13</v>
      </c>
      <c r="AI17">
        <f t="shared" si="13"/>
        <v>1.99</v>
      </c>
      <c r="AJ17" s="8">
        <f t="shared" si="14"/>
        <v>358.12</v>
      </c>
      <c r="AK17">
        <f t="shared" si="15"/>
        <v>3.3999999999999998E-3</v>
      </c>
      <c r="AM17">
        <v>356.92001299999998</v>
      </c>
      <c r="AN17">
        <v>356.13</v>
      </c>
      <c r="AO17">
        <v>356.24</v>
      </c>
      <c r="AP17">
        <v>356.4</v>
      </c>
      <c r="AQ17">
        <v>356.9</v>
      </c>
      <c r="AR17">
        <v>358.12</v>
      </c>
      <c r="AS17">
        <v>356.4</v>
      </c>
      <c r="AT17">
        <v>356.9</v>
      </c>
      <c r="AU17">
        <v>358.12</v>
      </c>
    </row>
    <row r="18" spans="1:47" x14ac:dyDescent="0.3">
      <c r="A18" s="4">
        <v>44246</v>
      </c>
      <c r="B18" s="1">
        <v>17</v>
      </c>
      <c r="C18">
        <v>354.76998900000001</v>
      </c>
      <c r="D18">
        <v>1839400</v>
      </c>
      <c r="M18">
        <f t="shared" si="0"/>
        <v>356.56</v>
      </c>
      <c r="N18">
        <f t="shared" si="1"/>
        <v>0.16</v>
      </c>
      <c r="O18" s="8">
        <f t="shared" si="2"/>
        <v>356.72</v>
      </c>
      <c r="P18">
        <f t="shared" si="3"/>
        <v>5.4999999999999997E-3</v>
      </c>
      <c r="T18">
        <f t="shared" si="4"/>
        <v>356.56</v>
      </c>
      <c r="U18">
        <f t="shared" si="5"/>
        <v>0.31</v>
      </c>
      <c r="V18" s="8">
        <f t="shared" si="6"/>
        <v>356.87</v>
      </c>
      <c r="W18">
        <f t="shared" si="7"/>
        <v>5.8999999999999999E-3</v>
      </c>
      <c r="AA18">
        <f t="shared" si="8"/>
        <v>356.56</v>
      </c>
      <c r="AB18">
        <f t="shared" si="9"/>
        <v>0.62</v>
      </c>
      <c r="AC18" s="8">
        <f t="shared" si="10"/>
        <v>357.18</v>
      </c>
      <c r="AD18">
        <f t="shared" si="11"/>
        <v>6.7999999999999996E-3</v>
      </c>
      <c r="AH18">
        <f t="shared" si="12"/>
        <v>356.56</v>
      </c>
      <c r="AI18">
        <f t="shared" si="13"/>
        <v>0.66</v>
      </c>
      <c r="AJ18" s="8">
        <f t="shared" si="14"/>
        <v>357.22</v>
      </c>
      <c r="AK18">
        <f t="shared" si="15"/>
        <v>6.8999999999999999E-3</v>
      </c>
      <c r="AM18">
        <v>354.76998900000001</v>
      </c>
      <c r="AN18">
        <v>356.56</v>
      </c>
      <c r="AO18">
        <v>356.72</v>
      </c>
      <c r="AP18">
        <v>356.87</v>
      </c>
      <c r="AQ18">
        <v>357.18</v>
      </c>
      <c r="AR18">
        <v>357.22</v>
      </c>
      <c r="AS18">
        <v>356.87</v>
      </c>
      <c r="AT18">
        <v>357.18</v>
      </c>
      <c r="AU18">
        <v>357.22</v>
      </c>
    </row>
    <row r="19" spans="1:47" x14ac:dyDescent="0.3">
      <c r="A19" s="4">
        <v>44249</v>
      </c>
      <c r="B19" s="1">
        <v>18</v>
      </c>
      <c r="C19">
        <v>350.209991</v>
      </c>
      <c r="D19">
        <v>2215600</v>
      </c>
      <c r="M19">
        <f t="shared" si="0"/>
        <v>355.58</v>
      </c>
      <c r="N19">
        <f t="shared" si="1"/>
        <v>-0.01</v>
      </c>
      <c r="O19" s="8">
        <f t="shared" si="2"/>
        <v>355.57</v>
      </c>
      <c r="P19">
        <f t="shared" si="3"/>
        <v>1.5299999999999999E-2</v>
      </c>
      <c r="T19">
        <f t="shared" si="4"/>
        <v>355.58</v>
      </c>
      <c r="U19">
        <f t="shared" si="5"/>
        <v>-0.01</v>
      </c>
      <c r="V19" s="8">
        <f t="shared" si="6"/>
        <v>355.57</v>
      </c>
      <c r="W19">
        <f t="shared" si="7"/>
        <v>1.5299999999999999E-2</v>
      </c>
      <c r="AA19">
        <f t="shared" si="8"/>
        <v>355.58</v>
      </c>
      <c r="AB19">
        <f t="shared" si="9"/>
        <v>-0.1</v>
      </c>
      <c r="AC19" s="8">
        <f t="shared" si="10"/>
        <v>355.47999999999996</v>
      </c>
      <c r="AD19">
        <f t="shared" si="11"/>
        <v>1.4999999999999999E-2</v>
      </c>
      <c r="AH19">
        <f t="shared" si="12"/>
        <v>355.58</v>
      </c>
      <c r="AI19">
        <f t="shared" si="13"/>
        <v>-0.73</v>
      </c>
      <c r="AJ19" s="8">
        <f t="shared" si="14"/>
        <v>354.84999999999997</v>
      </c>
      <c r="AK19">
        <f t="shared" si="15"/>
        <v>1.32E-2</v>
      </c>
      <c r="AM19">
        <v>350.209991</v>
      </c>
      <c r="AN19">
        <v>355.58</v>
      </c>
      <c r="AO19">
        <v>355.57</v>
      </c>
      <c r="AP19">
        <v>355.57</v>
      </c>
      <c r="AQ19">
        <v>355.47999999999996</v>
      </c>
      <c r="AR19">
        <v>354.84999999999997</v>
      </c>
      <c r="AS19">
        <v>355.57</v>
      </c>
      <c r="AT19">
        <v>355.47999999999996</v>
      </c>
      <c r="AU19">
        <v>354.84999999999997</v>
      </c>
    </row>
    <row r="20" spans="1:47" x14ac:dyDescent="0.3">
      <c r="A20" s="4">
        <v>44250</v>
      </c>
      <c r="B20" s="1">
        <v>19</v>
      </c>
      <c r="C20">
        <v>342.14999399999999</v>
      </c>
      <c r="D20">
        <v>3692600</v>
      </c>
      <c r="M20">
        <f t="shared" si="0"/>
        <v>352.63</v>
      </c>
      <c r="N20">
        <f t="shared" si="1"/>
        <v>-0.45</v>
      </c>
      <c r="O20" s="8">
        <f t="shared" si="2"/>
        <v>352.18</v>
      </c>
      <c r="P20">
        <f t="shared" si="3"/>
        <v>2.93E-2</v>
      </c>
      <c r="T20">
        <f t="shared" si="4"/>
        <v>352.63</v>
      </c>
      <c r="U20">
        <f t="shared" si="5"/>
        <v>-0.74</v>
      </c>
      <c r="V20" s="8">
        <f t="shared" si="6"/>
        <v>351.89</v>
      </c>
      <c r="W20">
        <f t="shared" si="7"/>
        <v>2.8500000000000001E-2</v>
      </c>
      <c r="AA20">
        <f t="shared" si="8"/>
        <v>352.63</v>
      </c>
      <c r="AB20">
        <f t="shared" si="9"/>
        <v>-1.38</v>
      </c>
      <c r="AC20" s="8">
        <f t="shared" si="10"/>
        <v>351.25</v>
      </c>
      <c r="AD20">
        <f t="shared" si="11"/>
        <v>2.6599999999999999E-2</v>
      </c>
      <c r="AH20">
        <f t="shared" si="12"/>
        <v>352.63</v>
      </c>
      <c r="AI20">
        <f t="shared" si="13"/>
        <v>-2.62</v>
      </c>
      <c r="AJ20" s="8">
        <f t="shared" si="14"/>
        <v>350.01</v>
      </c>
      <c r="AK20">
        <f t="shared" si="15"/>
        <v>2.3E-2</v>
      </c>
      <c r="AM20">
        <v>342.14999399999999</v>
      </c>
      <c r="AN20">
        <v>352.63</v>
      </c>
      <c r="AO20">
        <v>352.18</v>
      </c>
      <c r="AP20">
        <v>351.89</v>
      </c>
      <c r="AQ20">
        <v>351.25</v>
      </c>
      <c r="AR20">
        <v>350.01</v>
      </c>
      <c r="AS20">
        <v>351.89</v>
      </c>
      <c r="AT20">
        <v>351.25</v>
      </c>
      <c r="AU20">
        <v>350.01</v>
      </c>
    </row>
    <row r="21" spans="1:47" x14ac:dyDescent="0.3">
      <c r="A21" s="4">
        <v>44251</v>
      </c>
      <c r="B21" s="1">
        <v>20</v>
      </c>
      <c r="C21">
        <v>340.70001200000002</v>
      </c>
      <c r="D21">
        <v>3305800</v>
      </c>
      <c r="M21">
        <f t="shared" si="0"/>
        <v>346.87</v>
      </c>
      <c r="N21">
        <f t="shared" si="1"/>
        <v>-1.25</v>
      </c>
      <c r="O21" s="8">
        <f t="shared" si="2"/>
        <v>345.62</v>
      </c>
      <c r="P21">
        <f t="shared" si="3"/>
        <v>1.44E-2</v>
      </c>
      <c r="T21">
        <f t="shared" si="4"/>
        <v>346.87</v>
      </c>
      <c r="U21">
        <f t="shared" si="5"/>
        <v>-2</v>
      </c>
      <c r="V21" s="8">
        <f t="shared" si="6"/>
        <v>344.87</v>
      </c>
      <c r="W21">
        <f t="shared" si="7"/>
        <v>1.2200000000000001E-2</v>
      </c>
      <c r="AA21">
        <f t="shared" si="8"/>
        <v>346.87</v>
      </c>
      <c r="AB21">
        <f t="shared" si="9"/>
        <v>-3.35</v>
      </c>
      <c r="AC21" s="8">
        <f t="shared" si="10"/>
        <v>343.52</v>
      </c>
      <c r="AD21">
        <f t="shared" si="11"/>
        <v>8.3000000000000001E-3</v>
      </c>
      <c r="AH21">
        <f t="shared" si="12"/>
        <v>346.87</v>
      </c>
      <c r="AI21">
        <f t="shared" si="13"/>
        <v>-5.29</v>
      </c>
      <c r="AJ21" s="8">
        <f t="shared" si="14"/>
        <v>341.58</v>
      </c>
      <c r="AK21">
        <f t="shared" si="15"/>
        <v>2.5999999999999999E-3</v>
      </c>
      <c r="AM21">
        <v>340.70001200000002</v>
      </c>
      <c r="AN21">
        <v>346.87</v>
      </c>
      <c r="AO21">
        <v>345.62</v>
      </c>
      <c r="AP21">
        <v>344.87</v>
      </c>
      <c r="AQ21">
        <v>343.52</v>
      </c>
      <c r="AR21">
        <v>341.58</v>
      </c>
      <c r="AS21">
        <v>344.87</v>
      </c>
      <c r="AT21">
        <v>343.52</v>
      </c>
      <c r="AU21">
        <v>341.58</v>
      </c>
    </row>
    <row r="22" spans="1:47" x14ac:dyDescent="0.3">
      <c r="A22" s="4">
        <v>44252</v>
      </c>
      <c r="B22" s="1">
        <v>21</v>
      </c>
      <c r="C22">
        <v>333.89999399999999</v>
      </c>
      <c r="D22">
        <v>3618100</v>
      </c>
      <c r="M22">
        <f t="shared" si="0"/>
        <v>343.48</v>
      </c>
      <c r="N22">
        <f t="shared" si="1"/>
        <v>-1.57</v>
      </c>
      <c r="O22" s="8">
        <f t="shared" si="2"/>
        <v>341.91</v>
      </c>
      <c r="P22">
        <f t="shared" si="3"/>
        <v>2.4E-2</v>
      </c>
      <c r="T22">
        <f t="shared" si="4"/>
        <v>343.48</v>
      </c>
      <c r="U22">
        <f t="shared" si="5"/>
        <v>-2.35</v>
      </c>
      <c r="V22" s="8">
        <f t="shared" si="6"/>
        <v>341.13</v>
      </c>
      <c r="W22">
        <f t="shared" si="7"/>
        <v>2.1700000000000001E-2</v>
      </c>
      <c r="AA22">
        <f t="shared" si="8"/>
        <v>343.48</v>
      </c>
      <c r="AB22">
        <f t="shared" si="9"/>
        <v>-3.37</v>
      </c>
      <c r="AC22" s="8">
        <f t="shared" si="10"/>
        <v>340.11</v>
      </c>
      <c r="AD22">
        <f t="shared" si="11"/>
        <v>1.8599999999999998E-2</v>
      </c>
      <c r="AH22">
        <f t="shared" si="12"/>
        <v>343.48</v>
      </c>
      <c r="AI22">
        <f t="shared" si="13"/>
        <v>-3.67</v>
      </c>
      <c r="AJ22" s="8">
        <f t="shared" si="14"/>
        <v>339.81</v>
      </c>
      <c r="AK22">
        <f t="shared" si="15"/>
        <v>1.77E-2</v>
      </c>
      <c r="AM22">
        <v>333.89999399999999</v>
      </c>
      <c r="AN22">
        <v>343.48</v>
      </c>
      <c r="AO22">
        <v>341.91</v>
      </c>
      <c r="AP22">
        <v>341.13</v>
      </c>
      <c r="AQ22">
        <v>340.11</v>
      </c>
      <c r="AR22">
        <v>339.81</v>
      </c>
      <c r="AS22">
        <v>341.13</v>
      </c>
      <c r="AT22">
        <v>340.11</v>
      </c>
      <c r="AU22">
        <v>339.81</v>
      </c>
    </row>
    <row r="23" spans="1:47" x14ac:dyDescent="0.3">
      <c r="A23" s="4">
        <v>44253</v>
      </c>
      <c r="B23" s="1">
        <v>22</v>
      </c>
      <c r="C23">
        <v>331</v>
      </c>
      <c r="D23">
        <v>3362200</v>
      </c>
      <c r="M23">
        <f t="shared" si="0"/>
        <v>338.21</v>
      </c>
      <c r="N23">
        <f t="shared" si="1"/>
        <v>-2.13</v>
      </c>
      <c r="O23" s="8">
        <f t="shared" si="2"/>
        <v>336.08</v>
      </c>
      <c r="P23">
        <f t="shared" si="3"/>
        <v>1.5299999999999999E-2</v>
      </c>
      <c r="T23">
        <f t="shared" si="4"/>
        <v>338.21</v>
      </c>
      <c r="U23">
        <f t="shared" si="5"/>
        <v>-3.08</v>
      </c>
      <c r="V23" s="8">
        <f t="shared" si="6"/>
        <v>335.13</v>
      </c>
      <c r="W23">
        <f t="shared" si="7"/>
        <v>1.2500000000000001E-2</v>
      </c>
      <c r="AA23">
        <f t="shared" si="8"/>
        <v>338.21</v>
      </c>
      <c r="AB23">
        <f t="shared" si="9"/>
        <v>-4.2300000000000004</v>
      </c>
      <c r="AC23" s="8">
        <f t="shared" si="10"/>
        <v>333.97999999999996</v>
      </c>
      <c r="AD23">
        <f t="shared" si="11"/>
        <v>8.9999999999999993E-3</v>
      </c>
      <c r="AH23">
        <f t="shared" si="12"/>
        <v>338.21</v>
      </c>
      <c r="AI23">
        <f t="shared" si="13"/>
        <v>-5.03</v>
      </c>
      <c r="AJ23" s="8">
        <f t="shared" si="14"/>
        <v>333.18</v>
      </c>
      <c r="AK23">
        <f t="shared" si="15"/>
        <v>6.6E-3</v>
      </c>
      <c r="AM23">
        <v>331</v>
      </c>
      <c r="AN23">
        <v>338.21</v>
      </c>
      <c r="AO23">
        <v>336.08</v>
      </c>
      <c r="AP23">
        <v>335.13</v>
      </c>
      <c r="AQ23">
        <v>333.97999999999996</v>
      </c>
      <c r="AR23">
        <v>333.18</v>
      </c>
      <c r="AS23">
        <v>335.13</v>
      </c>
      <c r="AT23">
        <v>333.97999999999996</v>
      </c>
      <c r="AU23">
        <v>333.18</v>
      </c>
    </row>
    <row r="24" spans="1:47" x14ac:dyDescent="0.3">
      <c r="A24" s="4">
        <v>44256</v>
      </c>
      <c r="B24" s="1">
        <v>23</v>
      </c>
      <c r="C24">
        <v>331.76998900000001</v>
      </c>
      <c r="D24">
        <v>4653200</v>
      </c>
      <c r="M24">
        <f t="shared" si="0"/>
        <v>334.24</v>
      </c>
      <c r="N24">
        <f t="shared" si="1"/>
        <v>-2.41</v>
      </c>
      <c r="O24" s="8">
        <f t="shared" si="2"/>
        <v>331.83</v>
      </c>
      <c r="P24">
        <f t="shared" si="3"/>
        <v>2.0000000000000001E-4</v>
      </c>
      <c r="T24">
        <f t="shared" si="4"/>
        <v>334.24</v>
      </c>
      <c r="U24">
        <f t="shared" si="5"/>
        <v>-3.3</v>
      </c>
      <c r="V24" s="8">
        <f t="shared" si="6"/>
        <v>330.94</v>
      </c>
      <c r="W24">
        <f t="shared" si="7"/>
        <v>2.5000000000000001E-3</v>
      </c>
      <c r="AA24">
        <f t="shared" si="8"/>
        <v>334.24</v>
      </c>
      <c r="AB24">
        <f t="shared" si="9"/>
        <v>-4.1100000000000003</v>
      </c>
      <c r="AC24" s="8">
        <f t="shared" si="10"/>
        <v>330.13</v>
      </c>
      <c r="AD24">
        <f t="shared" si="11"/>
        <v>4.8999999999999998E-3</v>
      </c>
      <c r="AH24">
        <f t="shared" si="12"/>
        <v>334.24</v>
      </c>
      <c r="AI24">
        <f t="shared" si="13"/>
        <v>-4.13</v>
      </c>
      <c r="AJ24" s="8">
        <f t="shared" si="14"/>
        <v>330.11</v>
      </c>
      <c r="AK24">
        <f t="shared" si="15"/>
        <v>5.0000000000000001E-3</v>
      </c>
      <c r="AM24">
        <v>331.76998900000001</v>
      </c>
      <c r="AN24">
        <v>334.24</v>
      </c>
      <c r="AO24">
        <v>331.83</v>
      </c>
      <c r="AP24">
        <v>330.94</v>
      </c>
      <c r="AQ24">
        <v>330.13</v>
      </c>
      <c r="AR24">
        <v>330.11</v>
      </c>
      <c r="AS24">
        <v>330.94</v>
      </c>
      <c r="AT24">
        <v>330.13</v>
      </c>
      <c r="AU24">
        <v>330.11</v>
      </c>
    </row>
    <row r="25" spans="1:47" x14ac:dyDescent="0.3">
      <c r="A25" s="4">
        <v>44257</v>
      </c>
      <c r="B25" s="1">
        <v>24</v>
      </c>
      <c r="C25">
        <v>328.459991</v>
      </c>
      <c r="D25">
        <v>4660100</v>
      </c>
      <c r="M25">
        <f t="shared" si="0"/>
        <v>332.88</v>
      </c>
      <c r="N25">
        <f t="shared" si="1"/>
        <v>-2.25</v>
      </c>
      <c r="O25" s="8">
        <f t="shared" si="2"/>
        <v>330.63</v>
      </c>
      <c r="P25">
        <f t="shared" si="3"/>
        <v>6.6E-3</v>
      </c>
      <c r="T25">
        <f t="shared" si="4"/>
        <v>332.88</v>
      </c>
      <c r="U25">
        <f t="shared" si="5"/>
        <v>-2.82</v>
      </c>
      <c r="V25" s="8">
        <f t="shared" si="6"/>
        <v>330.06</v>
      </c>
      <c r="W25">
        <f t="shared" si="7"/>
        <v>4.8999999999999998E-3</v>
      </c>
      <c r="AA25">
        <f t="shared" si="8"/>
        <v>332.88</v>
      </c>
      <c r="AB25">
        <f t="shared" si="9"/>
        <v>-2.87</v>
      </c>
      <c r="AC25" s="8">
        <f t="shared" si="10"/>
        <v>330.01</v>
      </c>
      <c r="AD25">
        <f t="shared" si="11"/>
        <v>4.7000000000000002E-3</v>
      </c>
      <c r="AH25">
        <f t="shared" si="12"/>
        <v>332.88</v>
      </c>
      <c r="AI25">
        <f t="shared" si="13"/>
        <v>-1.78</v>
      </c>
      <c r="AJ25" s="8">
        <f t="shared" si="14"/>
        <v>331.1</v>
      </c>
      <c r="AK25">
        <f t="shared" si="15"/>
        <v>8.0000000000000002E-3</v>
      </c>
      <c r="AM25">
        <v>328.459991</v>
      </c>
      <c r="AN25">
        <v>332.88</v>
      </c>
      <c r="AO25">
        <v>330.63</v>
      </c>
      <c r="AP25">
        <v>330.06</v>
      </c>
      <c r="AQ25">
        <v>330.01</v>
      </c>
      <c r="AR25">
        <v>331.1</v>
      </c>
      <c r="AS25">
        <v>330.06</v>
      </c>
      <c r="AT25">
        <v>330.01</v>
      </c>
      <c r="AU25">
        <v>331.1</v>
      </c>
    </row>
    <row r="26" spans="1:47" x14ac:dyDescent="0.3">
      <c r="A26" s="4">
        <v>44258</v>
      </c>
      <c r="B26" s="1">
        <v>25</v>
      </c>
      <c r="C26">
        <v>323.92001299999998</v>
      </c>
      <c r="D26">
        <v>4064200</v>
      </c>
      <c r="M26">
        <f t="shared" si="0"/>
        <v>330.45</v>
      </c>
      <c r="N26">
        <f t="shared" si="1"/>
        <v>-2.2799999999999998</v>
      </c>
      <c r="O26" s="8">
        <f t="shared" si="2"/>
        <v>328.17</v>
      </c>
      <c r="P26">
        <f t="shared" si="3"/>
        <v>1.3100000000000001E-2</v>
      </c>
      <c r="T26">
        <f t="shared" si="4"/>
        <v>330.45</v>
      </c>
      <c r="U26">
        <f t="shared" si="5"/>
        <v>-2.72</v>
      </c>
      <c r="V26" s="8">
        <f t="shared" si="6"/>
        <v>327.72999999999996</v>
      </c>
      <c r="W26">
        <f t="shared" si="7"/>
        <v>1.18E-2</v>
      </c>
      <c r="AA26">
        <f t="shared" si="8"/>
        <v>330.45</v>
      </c>
      <c r="AB26">
        <f t="shared" si="9"/>
        <v>-2.67</v>
      </c>
      <c r="AC26" s="8">
        <f t="shared" si="10"/>
        <v>327.78</v>
      </c>
      <c r="AD26">
        <f t="shared" si="11"/>
        <v>1.1900000000000001E-2</v>
      </c>
      <c r="AH26">
        <f t="shared" si="12"/>
        <v>330.45</v>
      </c>
      <c r="AI26">
        <f t="shared" si="13"/>
        <v>-2.33</v>
      </c>
      <c r="AJ26" s="8">
        <f t="shared" si="14"/>
        <v>328.12</v>
      </c>
      <c r="AK26">
        <f t="shared" si="15"/>
        <v>1.2999999999999999E-2</v>
      </c>
      <c r="AM26">
        <v>323.92001299999998</v>
      </c>
      <c r="AN26">
        <v>330.45</v>
      </c>
      <c r="AO26">
        <v>328.17</v>
      </c>
      <c r="AP26">
        <v>327.72999999999996</v>
      </c>
      <c r="AQ26">
        <v>327.78</v>
      </c>
      <c r="AR26">
        <v>328.12</v>
      </c>
      <c r="AS26">
        <v>327.72999999999996</v>
      </c>
      <c r="AT26">
        <v>327.78</v>
      </c>
      <c r="AU26">
        <v>328.12</v>
      </c>
    </row>
    <row r="27" spans="1:47" x14ac:dyDescent="0.3">
      <c r="A27" s="4">
        <v>44259</v>
      </c>
      <c r="B27" s="1">
        <v>26</v>
      </c>
      <c r="C27">
        <v>319.040009</v>
      </c>
      <c r="D27">
        <v>5501200</v>
      </c>
      <c r="M27">
        <f t="shared" si="0"/>
        <v>326.86</v>
      </c>
      <c r="N27">
        <f t="shared" si="1"/>
        <v>-2.48</v>
      </c>
      <c r="O27" s="8">
        <f t="shared" si="2"/>
        <v>324.38</v>
      </c>
      <c r="P27">
        <f t="shared" si="3"/>
        <v>1.67E-2</v>
      </c>
      <c r="T27">
        <f t="shared" si="4"/>
        <v>326.86</v>
      </c>
      <c r="U27">
        <f t="shared" si="5"/>
        <v>-2.94</v>
      </c>
      <c r="V27" s="8">
        <f t="shared" si="6"/>
        <v>323.92</v>
      </c>
      <c r="W27">
        <f t="shared" si="7"/>
        <v>1.5299999999999999E-2</v>
      </c>
      <c r="AA27">
        <f t="shared" si="8"/>
        <v>326.86</v>
      </c>
      <c r="AB27">
        <f t="shared" si="9"/>
        <v>-3.08</v>
      </c>
      <c r="AC27" s="8">
        <f t="shared" si="10"/>
        <v>323.78000000000003</v>
      </c>
      <c r="AD27">
        <f t="shared" si="11"/>
        <v>1.49E-2</v>
      </c>
      <c r="AH27">
        <f t="shared" si="12"/>
        <v>326.86</v>
      </c>
      <c r="AI27">
        <f t="shared" si="13"/>
        <v>-3.4</v>
      </c>
      <c r="AJ27" s="8">
        <f t="shared" si="14"/>
        <v>323.46000000000004</v>
      </c>
      <c r="AK27">
        <f t="shared" si="15"/>
        <v>1.3899999999999999E-2</v>
      </c>
      <c r="AM27">
        <v>319.040009</v>
      </c>
      <c r="AN27">
        <v>326.86</v>
      </c>
      <c r="AO27">
        <v>324.38</v>
      </c>
      <c r="AP27">
        <v>323.92</v>
      </c>
      <c r="AQ27">
        <v>323.78000000000003</v>
      </c>
      <c r="AR27">
        <v>323.46000000000004</v>
      </c>
      <c r="AS27">
        <v>323.92</v>
      </c>
      <c r="AT27">
        <v>323.78000000000003</v>
      </c>
      <c r="AU27">
        <v>323.46000000000004</v>
      </c>
    </row>
    <row r="28" spans="1:47" x14ac:dyDescent="0.3">
      <c r="A28" s="4">
        <v>44260</v>
      </c>
      <c r="B28" s="1">
        <v>27</v>
      </c>
      <c r="C28">
        <v>317.32000699999998</v>
      </c>
      <c r="D28">
        <v>8102800</v>
      </c>
      <c r="M28">
        <f t="shared" si="0"/>
        <v>322.56</v>
      </c>
      <c r="N28">
        <f t="shared" si="1"/>
        <v>-2.75</v>
      </c>
      <c r="O28" s="8">
        <f t="shared" si="2"/>
        <v>319.81</v>
      </c>
      <c r="P28">
        <f t="shared" si="3"/>
        <v>7.7999999999999996E-3</v>
      </c>
      <c r="T28">
        <f t="shared" si="4"/>
        <v>322.56</v>
      </c>
      <c r="U28">
        <f t="shared" si="5"/>
        <v>-3.28</v>
      </c>
      <c r="V28" s="8">
        <f t="shared" si="6"/>
        <v>319.28000000000003</v>
      </c>
      <c r="W28">
        <f t="shared" si="7"/>
        <v>6.1999999999999998E-3</v>
      </c>
      <c r="AA28">
        <f t="shared" si="8"/>
        <v>322.56</v>
      </c>
      <c r="AB28">
        <f t="shared" si="9"/>
        <v>-3.63</v>
      </c>
      <c r="AC28" s="8">
        <f t="shared" si="10"/>
        <v>318.93</v>
      </c>
      <c r="AD28">
        <f t="shared" si="11"/>
        <v>5.1000000000000004E-3</v>
      </c>
      <c r="AH28">
        <f t="shared" si="12"/>
        <v>322.56</v>
      </c>
      <c r="AI28">
        <f t="shared" si="13"/>
        <v>-4.17</v>
      </c>
      <c r="AJ28" s="8">
        <f t="shared" si="14"/>
        <v>318.39</v>
      </c>
      <c r="AK28">
        <f t="shared" si="15"/>
        <v>3.3999999999999998E-3</v>
      </c>
      <c r="AM28">
        <v>317.32000699999998</v>
      </c>
      <c r="AN28">
        <v>322.56</v>
      </c>
      <c r="AO28">
        <v>319.81</v>
      </c>
      <c r="AP28">
        <v>319.28000000000003</v>
      </c>
      <c r="AQ28">
        <v>318.93</v>
      </c>
      <c r="AR28">
        <v>318.39</v>
      </c>
      <c r="AS28">
        <v>319.28000000000003</v>
      </c>
      <c r="AT28">
        <v>318.93</v>
      </c>
      <c r="AU28">
        <v>318.39</v>
      </c>
    </row>
    <row r="29" spans="1:47" x14ac:dyDescent="0.3">
      <c r="A29" s="4">
        <v>44263</v>
      </c>
      <c r="B29" s="1">
        <v>28</v>
      </c>
      <c r="C29">
        <v>311.42001299999998</v>
      </c>
      <c r="D29">
        <v>4873500</v>
      </c>
      <c r="M29">
        <f t="shared" si="0"/>
        <v>319.68</v>
      </c>
      <c r="N29">
        <f t="shared" si="1"/>
        <v>-2.77</v>
      </c>
      <c r="O29" s="8">
        <f t="shared" si="2"/>
        <v>316.91000000000003</v>
      </c>
      <c r="P29">
        <f t="shared" si="3"/>
        <v>1.7600000000000001E-2</v>
      </c>
      <c r="T29">
        <f t="shared" si="4"/>
        <v>319.68</v>
      </c>
      <c r="U29">
        <f t="shared" si="5"/>
        <v>-3.18</v>
      </c>
      <c r="V29" s="8">
        <f t="shared" si="6"/>
        <v>316.5</v>
      </c>
      <c r="W29">
        <f t="shared" si="7"/>
        <v>1.6299999999999999E-2</v>
      </c>
      <c r="AA29">
        <f t="shared" si="8"/>
        <v>319.68</v>
      </c>
      <c r="AB29">
        <f t="shared" si="9"/>
        <v>-3.29</v>
      </c>
      <c r="AC29" s="8">
        <f t="shared" si="10"/>
        <v>316.39</v>
      </c>
      <c r="AD29">
        <f t="shared" si="11"/>
        <v>1.6E-2</v>
      </c>
      <c r="AH29">
        <f t="shared" si="12"/>
        <v>319.68</v>
      </c>
      <c r="AI29">
        <f t="shared" si="13"/>
        <v>-3.07</v>
      </c>
      <c r="AJ29" s="8">
        <f t="shared" si="14"/>
        <v>316.61</v>
      </c>
      <c r="AK29">
        <f t="shared" si="15"/>
        <v>1.67E-2</v>
      </c>
      <c r="AM29">
        <v>311.42001299999998</v>
      </c>
      <c r="AN29">
        <v>319.68</v>
      </c>
      <c r="AO29">
        <v>316.91000000000003</v>
      </c>
      <c r="AP29">
        <v>316.5</v>
      </c>
      <c r="AQ29">
        <v>316.39</v>
      </c>
      <c r="AR29">
        <v>316.61</v>
      </c>
      <c r="AS29">
        <v>316.5</v>
      </c>
      <c r="AT29">
        <v>316.39</v>
      </c>
      <c r="AU29">
        <v>316.61</v>
      </c>
    </row>
    <row r="30" spans="1:47" x14ac:dyDescent="0.3">
      <c r="A30" s="4">
        <v>44264</v>
      </c>
      <c r="B30" s="1">
        <v>29</v>
      </c>
      <c r="C30">
        <v>318.77999899999998</v>
      </c>
      <c r="D30">
        <v>5426800</v>
      </c>
      <c r="M30">
        <f t="shared" si="0"/>
        <v>315.14</v>
      </c>
      <c r="N30">
        <f t="shared" si="1"/>
        <v>-3.04</v>
      </c>
      <c r="O30" s="8">
        <f t="shared" si="2"/>
        <v>312.09999999999997</v>
      </c>
      <c r="P30">
        <f t="shared" si="3"/>
        <v>2.1000000000000001E-2</v>
      </c>
      <c r="T30">
        <f t="shared" si="4"/>
        <v>315.14</v>
      </c>
      <c r="U30">
        <f t="shared" si="5"/>
        <v>-3.52</v>
      </c>
      <c r="V30" s="8">
        <f t="shared" si="6"/>
        <v>311.62</v>
      </c>
      <c r="W30">
        <f t="shared" si="7"/>
        <v>2.2499999999999999E-2</v>
      </c>
      <c r="AA30">
        <f t="shared" si="8"/>
        <v>315.14</v>
      </c>
      <c r="AB30">
        <f t="shared" si="9"/>
        <v>-3.85</v>
      </c>
      <c r="AC30" s="8">
        <f t="shared" si="10"/>
        <v>311.28999999999996</v>
      </c>
      <c r="AD30">
        <f t="shared" si="11"/>
        <v>2.35E-2</v>
      </c>
      <c r="AH30">
        <f t="shared" si="12"/>
        <v>315.14</v>
      </c>
      <c r="AI30">
        <f t="shared" si="13"/>
        <v>-4.32</v>
      </c>
      <c r="AJ30" s="8">
        <f t="shared" si="14"/>
        <v>310.82</v>
      </c>
      <c r="AK30">
        <f t="shared" si="15"/>
        <v>2.5000000000000001E-2</v>
      </c>
      <c r="AM30">
        <v>318.77999899999998</v>
      </c>
      <c r="AN30">
        <v>315.14</v>
      </c>
      <c r="AO30">
        <v>312.09999999999997</v>
      </c>
      <c r="AP30">
        <v>311.62</v>
      </c>
      <c r="AQ30">
        <v>311.28999999999996</v>
      </c>
      <c r="AR30">
        <v>310.82</v>
      </c>
      <c r="AS30">
        <v>311.62</v>
      </c>
      <c r="AT30">
        <v>311.28999999999996</v>
      </c>
      <c r="AU30">
        <v>310.82</v>
      </c>
    </row>
    <row r="31" spans="1:47" x14ac:dyDescent="0.3">
      <c r="A31" s="4">
        <v>44265</v>
      </c>
      <c r="B31" s="1">
        <v>30</v>
      </c>
      <c r="C31">
        <v>323.82998700000002</v>
      </c>
      <c r="D31">
        <v>4523500</v>
      </c>
      <c r="M31">
        <f t="shared" si="0"/>
        <v>317.14</v>
      </c>
      <c r="N31">
        <f t="shared" si="1"/>
        <v>-2.2799999999999998</v>
      </c>
      <c r="O31" s="8">
        <f t="shared" si="2"/>
        <v>314.86</v>
      </c>
      <c r="P31">
        <f t="shared" si="3"/>
        <v>2.7699999999999999E-2</v>
      </c>
      <c r="T31">
        <f t="shared" si="4"/>
        <v>317.14</v>
      </c>
      <c r="U31">
        <f t="shared" si="5"/>
        <v>-2.14</v>
      </c>
      <c r="V31" s="8">
        <f t="shared" si="6"/>
        <v>315</v>
      </c>
      <c r="W31">
        <f t="shared" si="7"/>
        <v>2.7300000000000001E-2</v>
      </c>
      <c r="AA31">
        <f t="shared" si="8"/>
        <v>317.14</v>
      </c>
      <c r="AB31">
        <f t="shared" si="9"/>
        <v>-1.22</v>
      </c>
      <c r="AC31" s="8">
        <f t="shared" si="10"/>
        <v>315.91999999999996</v>
      </c>
      <c r="AD31">
        <f t="shared" si="11"/>
        <v>2.4400000000000002E-2</v>
      </c>
      <c r="AH31">
        <f t="shared" si="12"/>
        <v>317.14</v>
      </c>
      <c r="AI31">
        <f t="shared" si="13"/>
        <v>1.05</v>
      </c>
      <c r="AJ31" s="8">
        <f t="shared" si="14"/>
        <v>318.19</v>
      </c>
      <c r="AK31">
        <f t="shared" si="15"/>
        <v>1.7399999999999999E-2</v>
      </c>
      <c r="AM31">
        <v>323.82998700000002</v>
      </c>
      <c r="AN31">
        <v>317.14</v>
      </c>
      <c r="AO31">
        <v>314.86</v>
      </c>
      <c r="AP31">
        <v>315</v>
      </c>
      <c r="AQ31">
        <v>315.91999999999996</v>
      </c>
      <c r="AR31">
        <v>318.19</v>
      </c>
      <c r="AS31">
        <v>315</v>
      </c>
      <c r="AT31">
        <v>315.91999999999996</v>
      </c>
      <c r="AU31">
        <v>318.19</v>
      </c>
    </row>
    <row r="32" spans="1:47" x14ac:dyDescent="0.3">
      <c r="A32" s="4">
        <v>44266</v>
      </c>
      <c r="B32" s="1">
        <v>31</v>
      </c>
      <c r="C32">
        <v>328.64999399999999</v>
      </c>
      <c r="D32">
        <v>4338900</v>
      </c>
      <c r="M32">
        <f t="shared" si="0"/>
        <v>320.82</v>
      </c>
      <c r="N32">
        <f t="shared" si="1"/>
        <v>-1.39</v>
      </c>
      <c r="O32" s="8">
        <f t="shared" si="2"/>
        <v>319.43</v>
      </c>
      <c r="P32">
        <f t="shared" si="3"/>
        <v>2.81E-2</v>
      </c>
      <c r="T32">
        <f t="shared" si="4"/>
        <v>320.82</v>
      </c>
      <c r="U32">
        <f t="shared" si="5"/>
        <v>-0.68</v>
      </c>
      <c r="V32" s="8">
        <f t="shared" si="6"/>
        <v>320.14</v>
      </c>
      <c r="W32">
        <f t="shared" si="7"/>
        <v>2.5899999999999999E-2</v>
      </c>
      <c r="AA32">
        <f t="shared" si="8"/>
        <v>320.82</v>
      </c>
      <c r="AB32">
        <f t="shared" si="9"/>
        <v>0.99</v>
      </c>
      <c r="AC32" s="8">
        <f t="shared" si="10"/>
        <v>321.81</v>
      </c>
      <c r="AD32">
        <f t="shared" si="11"/>
        <v>2.0799999999999999E-2</v>
      </c>
      <c r="AH32">
        <f t="shared" si="12"/>
        <v>320.82</v>
      </c>
      <c r="AI32">
        <f t="shared" si="13"/>
        <v>3.29</v>
      </c>
      <c r="AJ32" s="8">
        <f t="shared" si="14"/>
        <v>324.11</v>
      </c>
      <c r="AK32">
        <f t="shared" si="15"/>
        <v>1.38E-2</v>
      </c>
      <c r="AM32">
        <v>328.64999399999999</v>
      </c>
      <c r="AN32">
        <v>320.82</v>
      </c>
      <c r="AO32">
        <v>319.43</v>
      </c>
      <c r="AP32">
        <v>320.14</v>
      </c>
      <c r="AQ32">
        <v>321.81</v>
      </c>
      <c r="AR32">
        <v>324.11</v>
      </c>
      <c r="AS32">
        <v>320.14</v>
      </c>
      <c r="AT32">
        <v>321.81</v>
      </c>
      <c r="AU32">
        <v>324.11</v>
      </c>
    </row>
    <row r="33" spans="1:47" x14ac:dyDescent="0.3">
      <c r="A33" s="4">
        <v>44267</v>
      </c>
      <c r="B33" s="1">
        <v>32</v>
      </c>
      <c r="C33">
        <v>331.14001500000001</v>
      </c>
      <c r="D33">
        <v>3182100</v>
      </c>
      <c r="M33">
        <f t="shared" si="0"/>
        <v>325.13</v>
      </c>
      <c r="N33">
        <f t="shared" si="1"/>
        <v>-0.54</v>
      </c>
      <c r="O33" s="8">
        <f t="shared" si="2"/>
        <v>324.58999999999997</v>
      </c>
      <c r="P33">
        <f t="shared" si="3"/>
        <v>1.9800000000000002E-2</v>
      </c>
      <c r="T33">
        <f t="shared" si="4"/>
        <v>325.13</v>
      </c>
      <c r="U33">
        <f t="shared" si="5"/>
        <v>0.56999999999999995</v>
      </c>
      <c r="V33" s="8">
        <f t="shared" si="6"/>
        <v>325.7</v>
      </c>
      <c r="W33">
        <f t="shared" si="7"/>
        <v>1.6400000000000001E-2</v>
      </c>
      <c r="AA33">
        <f t="shared" si="8"/>
        <v>325.13</v>
      </c>
      <c r="AB33">
        <f t="shared" si="9"/>
        <v>2.48</v>
      </c>
      <c r="AC33" s="8">
        <f t="shared" si="10"/>
        <v>327.61</v>
      </c>
      <c r="AD33">
        <f t="shared" si="11"/>
        <v>1.0699999999999999E-2</v>
      </c>
      <c r="AH33">
        <f t="shared" si="12"/>
        <v>325.13</v>
      </c>
      <c r="AI33">
        <f t="shared" si="13"/>
        <v>4.16</v>
      </c>
      <c r="AJ33" s="8">
        <f t="shared" si="14"/>
        <v>329.29</v>
      </c>
      <c r="AK33">
        <f t="shared" si="15"/>
        <v>5.5999999999999999E-3</v>
      </c>
      <c r="AM33">
        <v>331.14001500000001</v>
      </c>
      <c r="AN33">
        <v>325.13</v>
      </c>
      <c r="AO33">
        <v>324.58999999999997</v>
      </c>
      <c r="AP33">
        <v>325.7</v>
      </c>
      <c r="AQ33">
        <v>327.61</v>
      </c>
      <c r="AR33">
        <v>329.29</v>
      </c>
      <c r="AS33">
        <v>325.7</v>
      </c>
      <c r="AT33">
        <v>327.61</v>
      </c>
      <c r="AU33">
        <v>329.29</v>
      </c>
    </row>
    <row r="34" spans="1:47" x14ac:dyDescent="0.3">
      <c r="A34" s="4">
        <v>44270</v>
      </c>
      <c r="B34" s="1">
        <v>33</v>
      </c>
      <c r="C34">
        <v>330.51001000000002</v>
      </c>
      <c r="D34">
        <v>3243000</v>
      </c>
      <c r="M34">
        <f t="shared" si="0"/>
        <v>328.44</v>
      </c>
      <c r="N34">
        <f t="shared" si="1"/>
        <v>0.04</v>
      </c>
      <c r="O34" s="8">
        <f t="shared" si="2"/>
        <v>328.48</v>
      </c>
      <c r="P34">
        <f t="shared" si="3"/>
        <v>6.1000000000000004E-3</v>
      </c>
      <c r="T34">
        <f t="shared" si="4"/>
        <v>328.44</v>
      </c>
      <c r="U34">
        <f t="shared" si="5"/>
        <v>1.26</v>
      </c>
      <c r="V34" s="8">
        <f t="shared" si="6"/>
        <v>329.7</v>
      </c>
      <c r="W34">
        <f t="shared" si="7"/>
        <v>2.5000000000000001E-3</v>
      </c>
      <c r="AA34">
        <f t="shared" si="8"/>
        <v>328.44</v>
      </c>
      <c r="AB34">
        <f t="shared" si="9"/>
        <v>2.85</v>
      </c>
      <c r="AC34" s="8">
        <f t="shared" si="10"/>
        <v>331.29</v>
      </c>
      <c r="AD34">
        <f t="shared" si="11"/>
        <v>2.3999999999999998E-3</v>
      </c>
      <c r="AH34">
        <f t="shared" si="12"/>
        <v>328.44</v>
      </c>
      <c r="AI34">
        <f t="shared" si="13"/>
        <v>3.44</v>
      </c>
      <c r="AJ34" s="8">
        <f t="shared" si="14"/>
        <v>331.88</v>
      </c>
      <c r="AK34">
        <f t="shared" si="15"/>
        <v>4.1000000000000003E-3</v>
      </c>
      <c r="AM34">
        <v>330.51001000000002</v>
      </c>
      <c r="AN34">
        <v>328.44</v>
      </c>
      <c r="AO34">
        <v>328.48</v>
      </c>
      <c r="AP34">
        <v>329.7</v>
      </c>
      <c r="AQ34">
        <v>331.29</v>
      </c>
      <c r="AR34">
        <v>331.88</v>
      </c>
      <c r="AS34">
        <v>329.7</v>
      </c>
      <c r="AT34">
        <v>331.29</v>
      </c>
      <c r="AU34">
        <v>331.88</v>
      </c>
    </row>
    <row r="35" spans="1:47" x14ac:dyDescent="0.3">
      <c r="A35" s="4">
        <v>44271</v>
      </c>
      <c r="B35" s="1">
        <v>34</v>
      </c>
      <c r="C35">
        <v>327.25</v>
      </c>
      <c r="D35">
        <v>3066700</v>
      </c>
      <c r="M35">
        <f t="shared" si="0"/>
        <v>329.58</v>
      </c>
      <c r="N35">
        <f t="shared" si="1"/>
        <v>0.2</v>
      </c>
      <c r="O35" s="8">
        <f t="shared" si="2"/>
        <v>329.78</v>
      </c>
      <c r="P35">
        <f t="shared" si="3"/>
        <v>7.7000000000000002E-3</v>
      </c>
      <c r="T35">
        <f t="shared" si="4"/>
        <v>329.58</v>
      </c>
      <c r="U35">
        <f t="shared" si="5"/>
        <v>1.23</v>
      </c>
      <c r="V35" s="8">
        <f t="shared" si="6"/>
        <v>330.81</v>
      </c>
      <c r="W35">
        <f t="shared" si="7"/>
        <v>1.09E-2</v>
      </c>
      <c r="AA35">
        <f t="shared" si="8"/>
        <v>329.58</v>
      </c>
      <c r="AB35">
        <f t="shared" si="9"/>
        <v>2.08</v>
      </c>
      <c r="AC35" s="8">
        <f t="shared" si="10"/>
        <v>331.65999999999997</v>
      </c>
      <c r="AD35">
        <f t="shared" si="11"/>
        <v>1.35E-2</v>
      </c>
      <c r="AH35">
        <f t="shared" si="12"/>
        <v>329.58</v>
      </c>
      <c r="AI35">
        <f t="shared" si="13"/>
        <v>1.48</v>
      </c>
      <c r="AJ35" s="8">
        <f t="shared" si="14"/>
        <v>331.06</v>
      </c>
      <c r="AK35">
        <f t="shared" si="15"/>
        <v>1.1599999999999999E-2</v>
      </c>
      <c r="AM35">
        <v>327.25</v>
      </c>
      <c r="AN35">
        <v>329.58</v>
      </c>
      <c r="AO35">
        <v>329.78</v>
      </c>
      <c r="AP35">
        <v>330.81</v>
      </c>
      <c r="AQ35">
        <v>331.65999999999997</v>
      </c>
      <c r="AR35">
        <v>331.06</v>
      </c>
      <c r="AS35">
        <v>330.81</v>
      </c>
      <c r="AT35">
        <v>331.65999999999997</v>
      </c>
      <c r="AU35">
        <v>331.06</v>
      </c>
    </row>
    <row r="36" spans="1:47" x14ac:dyDescent="0.3">
      <c r="A36" s="4">
        <v>44272</v>
      </c>
      <c r="B36" s="1">
        <v>35</v>
      </c>
      <c r="C36">
        <v>329.19000199999999</v>
      </c>
      <c r="D36">
        <v>2672400</v>
      </c>
      <c r="M36">
        <f t="shared" si="0"/>
        <v>328.3</v>
      </c>
      <c r="N36">
        <f t="shared" si="1"/>
        <v>-0.02</v>
      </c>
      <c r="O36" s="8">
        <f t="shared" si="2"/>
        <v>328.28000000000003</v>
      </c>
      <c r="P36">
        <f t="shared" si="3"/>
        <v>2.8E-3</v>
      </c>
      <c r="T36">
        <f t="shared" si="4"/>
        <v>328.3</v>
      </c>
      <c r="U36">
        <f t="shared" si="5"/>
        <v>0.6</v>
      </c>
      <c r="V36" s="8">
        <f t="shared" si="6"/>
        <v>328.90000000000003</v>
      </c>
      <c r="W36">
        <f t="shared" si="7"/>
        <v>8.9999999999999998E-4</v>
      </c>
      <c r="AA36">
        <f t="shared" si="8"/>
        <v>328.3</v>
      </c>
      <c r="AB36">
        <f t="shared" si="9"/>
        <v>0.56999999999999995</v>
      </c>
      <c r="AC36" s="8">
        <f t="shared" si="10"/>
        <v>328.87</v>
      </c>
      <c r="AD36">
        <f t="shared" si="11"/>
        <v>1E-3</v>
      </c>
      <c r="AH36">
        <f t="shared" si="12"/>
        <v>328.3</v>
      </c>
      <c r="AI36">
        <f t="shared" si="13"/>
        <v>-0.87</v>
      </c>
      <c r="AJ36" s="8">
        <f t="shared" si="14"/>
        <v>327.43</v>
      </c>
      <c r="AK36">
        <f t="shared" si="15"/>
        <v>5.3E-3</v>
      </c>
      <c r="AM36">
        <v>329.19000199999999</v>
      </c>
      <c r="AN36">
        <v>328.3</v>
      </c>
      <c r="AO36">
        <v>328.28000000000003</v>
      </c>
      <c r="AP36">
        <v>328.90000000000003</v>
      </c>
      <c r="AQ36">
        <v>328.87</v>
      </c>
      <c r="AR36">
        <v>327.43</v>
      </c>
      <c r="AS36">
        <v>328.90000000000003</v>
      </c>
      <c r="AT36">
        <v>328.87</v>
      </c>
      <c r="AU36">
        <v>327.43</v>
      </c>
    </row>
    <row r="37" spans="1:47" x14ac:dyDescent="0.3">
      <c r="A37" s="4">
        <v>44273</v>
      </c>
      <c r="B37" s="1">
        <v>36</v>
      </c>
      <c r="C37">
        <v>322.98001099999999</v>
      </c>
      <c r="D37">
        <v>2736900</v>
      </c>
      <c r="M37">
        <f t="shared" si="0"/>
        <v>328.79</v>
      </c>
      <c r="N37">
        <f t="shared" si="1"/>
        <v>0.06</v>
      </c>
      <c r="O37" s="8">
        <f t="shared" si="2"/>
        <v>328.85</v>
      </c>
      <c r="P37">
        <f t="shared" si="3"/>
        <v>1.8200000000000001E-2</v>
      </c>
      <c r="T37">
        <f t="shared" si="4"/>
        <v>328.79</v>
      </c>
      <c r="U37">
        <f t="shared" si="5"/>
        <v>0.56999999999999995</v>
      </c>
      <c r="V37" s="8">
        <f t="shared" si="6"/>
        <v>329.36</v>
      </c>
      <c r="W37">
        <f t="shared" si="7"/>
        <v>1.9800000000000002E-2</v>
      </c>
      <c r="AA37">
        <f t="shared" si="8"/>
        <v>328.79</v>
      </c>
      <c r="AB37">
        <f t="shared" si="9"/>
        <v>0.53</v>
      </c>
      <c r="AC37" s="8">
        <f t="shared" si="10"/>
        <v>329.32</v>
      </c>
      <c r="AD37">
        <f t="shared" si="11"/>
        <v>1.9599999999999999E-2</v>
      </c>
      <c r="AH37">
        <f t="shared" si="12"/>
        <v>328.79</v>
      </c>
      <c r="AI37">
        <f t="shared" si="13"/>
        <v>0.28999999999999998</v>
      </c>
      <c r="AJ37" s="8">
        <f t="shared" si="14"/>
        <v>329.08000000000004</v>
      </c>
      <c r="AK37">
        <f t="shared" si="15"/>
        <v>1.89E-2</v>
      </c>
      <c r="AM37">
        <v>322.98001099999999</v>
      </c>
      <c r="AN37">
        <v>328.79</v>
      </c>
      <c r="AO37">
        <v>328.85</v>
      </c>
      <c r="AP37">
        <v>329.36</v>
      </c>
      <c r="AQ37">
        <v>329.32</v>
      </c>
      <c r="AR37">
        <v>329.08000000000004</v>
      </c>
      <c r="AS37">
        <v>329.36</v>
      </c>
      <c r="AT37">
        <v>329.32</v>
      </c>
      <c r="AU37">
        <v>329.08000000000004</v>
      </c>
    </row>
    <row r="38" spans="1:47" x14ac:dyDescent="0.3">
      <c r="A38" s="4">
        <v>44274</v>
      </c>
      <c r="B38" s="1">
        <v>37</v>
      </c>
      <c r="C38">
        <v>328.91000400000001</v>
      </c>
      <c r="D38">
        <v>4859300</v>
      </c>
      <c r="M38">
        <f t="shared" si="0"/>
        <v>325.58999999999997</v>
      </c>
      <c r="N38">
        <f t="shared" si="1"/>
        <v>-0.43</v>
      </c>
      <c r="O38" s="8">
        <f t="shared" si="2"/>
        <v>325.15999999999997</v>
      </c>
      <c r="P38">
        <f t="shared" si="3"/>
        <v>1.14E-2</v>
      </c>
      <c r="T38">
        <f t="shared" si="4"/>
        <v>325.58999999999997</v>
      </c>
      <c r="U38">
        <f t="shared" si="5"/>
        <v>-0.37</v>
      </c>
      <c r="V38" s="8">
        <f t="shared" si="6"/>
        <v>325.21999999999997</v>
      </c>
      <c r="W38">
        <f t="shared" si="7"/>
        <v>1.12E-2</v>
      </c>
      <c r="AA38">
        <f t="shared" si="8"/>
        <v>325.58999999999997</v>
      </c>
      <c r="AB38">
        <f t="shared" si="9"/>
        <v>-1.1499999999999999</v>
      </c>
      <c r="AC38" s="8">
        <f t="shared" si="10"/>
        <v>324.44</v>
      </c>
      <c r="AD38">
        <f t="shared" si="11"/>
        <v>1.3599999999999999E-2</v>
      </c>
      <c r="AH38">
        <f t="shared" si="12"/>
        <v>325.58999999999997</v>
      </c>
      <c r="AI38">
        <f t="shared" si="13"/>
        <v>-2.68</v>
      </c>
      <c r="AJ38" s="8">
        <f t="shared" si="14"/>
        <v>322.90999999999997</v>
      </c>
      <c r="AK38">
        <f t="shared" si="15"/>
        <v>1.8200000000000001E-2</v>
      </c>
      <c r="AM38">
        <v>328.91000400000001</v>
      </c>
      <c r="AN38">
        <v>325.58999999999997</v>
      </c>
      <c r="AO38">
        <v>325.15999999999997</v>
      </c>
      <c r="AP38">
        <v>325.21999999999997</v>
      </c>
      <c r="AQ38">
        <v>324.44</v>
      </c>
      <c r="AR38">
        <v>322.90999999999997</v>
      </c>
      <c r="AS38">
        <v>325.21999999999997</v>
      </c>
      <c r="AT38">
        <v>324.44</v>
      </c>
      <c r="AU38">
        <v>322.90999999999997</v>
      </c>
    </row>
    <row r="39" spans="1:47" x14ac:dyDescent="0.3">
      <c r="A39" s="4">
        <v>44277</v>
      </c>
      <c r="B39" s="1">
        <v>38</v>
      </c>
      <c r="C39">
        <v>334.48998999999998</v>
      </c>
      <c r="D39">
        <v>4064900</v>
      </c>
      <c r="M39">
        <f t="shared" si="0"/>
        <v>327.42</v>
      </c>
      <c r="N39">
        <f t="shared" si="1"/>
        <v>-0.09</v>
      </c>
      <c r="O39" s="8">
        <f t="shared" si="2"/>
        <v>327.33000000000004</v>
      </c>
      <c r="P39">
        <f t="shared" si="3"/>
        <v>2.1399999999999999E-2</v>
      </c>
      <c r="T39">
        <f t="shared" si="4"/>
        <v>327.42</v>
      </c>
      <c r="U39">
        <f t="shared" si="5"/>
        <v>0.18</v>
      </c>
      <c r="V39" s="8">
        <f t="shared" si="6"/>
        <v>327.60000000000002</v>
      </c>
      <c r="W39">
        <f t="shared" si="7"/>
        <v>2.06E-2</v>
      </c>
      <c r="AA39">
        <f t="shared" si="8"/>
        <v>327.42</v>
      </c>
      <c r="AB39">
        <f t="shared" si="9"/>
        <v>0.19</v>
      </c>
      <c r="AC39" s="8">
        <f t="shared" si="10"/>
        <v>327.61</v>
      </c>
      <c r="AD39">
        <f t="shared" si="11"/>
        <v>2.06E-2</v>
      </c>
      <c r="AH39">
        <f t="shared" si="12"/>
        <v>327.42</v>
      </c>
      <c r="AI39">
        <f t="shared" si="13"/>
        <v>1.1499999999999999</v>
      </c>
      <c r="AJ39" s="8">
        <f t="shared" si="14"/>
        <v>328.57</v>
      </c>
      <c r="AK39">
        <f t="shared" si="15"/>
        <v>1.77E-2</v>
      </c>
      <c r="AM39">
        <v>334.48998999999998</v>
      </c>
      <c r="AN39">
        <v>327.42</v>
      </c>
      <c r="AO39">
        <v>327.33000000000004</v>
      </c>
      <c r="AP39">
        <v>327.60000000000002</v>
      </c>
      <c r="AQ39">
        <v>327.61</v>
      </c>
      <c r="AR39">
        <v>328.57</v>
      </c>
      <c r="AS39">
        <v>327.60000000000002</v>
      </c>
      <c r="AT39">
        <v>327.61</v>
      </c>
      <c r="AU39">
        <v>328.57</v>
      </c>
    </row>
    <row r="40" spans="1:47" x14ac:dyDescent="0.3">
      <c r="A40" s="4">
        <v>44278</v>
      </c>
      <c r="B40" s="1">
        <v>39</v>
      </c>
      <c r="C40">
        <v>340.33999599999999</v>
      </c>
      <c r="D40">
        <v>3641200</v>
      </c>
      <c r="M40">
        <f t="shared" si="0"/>
        <v>331.31</v>
      </c>
      <c r="N40">
        <f t="shared" si="1"/>
        <v>0.51</v>
      </c>
      <c r="O40" s="8">
        <f t="shared" si="2"/>
        <v>331.82</v>
      </c>
      <c r="P40">
        <f t="shared" si="3"/>
        <v>2.5000000000000001E-2</v>
      </c>
      <c r="T40">
        <f t="shared" si="4"/>
        <v>331.31</v>
      </c>
      <c r="U40">
        <f t="shared" si="5"/>
        <v>1.1100000000000001</v>
      </c>
      <c r="V40" s="8">
        <f t="shared" si="6"/>
        <v>332.42</v>
      </c>
      <c r="W40">
        <f t="shared" si="7"/>
        <v>2.3300000000000001E-2</v>
      </c>
      <c r="AA40">
        <f t="shared" si="8"/>
        <v>331.31</v>
      </c>
      <c r="AB40">
        <f t="shared" si="9"/>
        <v>1.85</v>
      </c>
      <c r="AC40" s="8">
        <f t="shared" si="10"/>
        <v>333.16</v>
      </c>
      <c r="AD40">
        <f t="shared" si="11"/>
        <v>2.1100000000000001E-2</v>
      </c>
      <c r="AH40">
        <f t="shared" si="12"/>
        <v>331.31</v>
      </c>
      <c r="AI40">
        <f t="shared" si="13"/>
        <v>3.48</v>
      </c>
      <c r="AJ40" s="8">
        <f t="shared" si="14"/>
        <v>334.79</v>
      </c>
      <c r="AK40">
        <f t="shared" si="15"/>
        <v>1.6299999999999999E-2</v>
      </c>
      <c r="AM40">
        <v>340.33999599999999</v>
      </c>
      <c r="AN40">
        <v>331.31</v>
      </c>
      <c r="AO40">
        <v>331.82</v>
      </c>
      <c r="AP40">
        <v>332.42</v>
      </c>
      <c r="AQ40">
        <v>333.16</v>
      </c>
      <c r="AR40">
        <v>334.79</v>
      </c>
      <c r="AS40">
        <v>332.42</v>
      </c>
      <c r="AT40">
        <v>333.16</v>
      </c>
      <c r="AU40">
        <v>334.79</v>
      </c>
    </row>
    <row r="41" spans="1:47" x14ac:dyDescent="0.3">
      <c r="A41" s="4">
        <v>44279</v>
      </c>
      <c r="B41" s="1">
        <v>40</v>
      </c>
      <c r="C41">
        <v>338.040009</v>
      </c>
      <c r="D41">
        <v>3006400</v>
      </c>
      <c r="M41">
        <f t="shared" si="0"/>
        <v>336.28</v>
      </c>
      <c r="N41">
        <f t="shared" si="1"/>
        <v>1.18</v>
      </c>
      <c r="O41" s="8">
        <f t="shared" si="2"/>
        <v>337.46</v>
      </c>
      <c r="P41">
        <f t="shared" si="3"/>
        <v>1.6999999999999999E-3</v>
      </c>
      <c r="T41">
        <f t="shared" si="4"/>
        <v>336.28</v>
      </c>
      <c r="U41">
        <f t="shared" si="5"/>
        <v>2.0699999999999998</v>
      </c>
      <c r="V41" s="8">
        <f t="shared" si="6"/>
        <v>338.34999999999997</v>
      </c>
      <c r="W41">
        <f t="shared" si="7"/>
        <v>8.9999999999999998E-4</v>
      </c>
      <c r="AA41">
        <f t="shared" si="8"/>
        <v>336.28</v>
      </c>
      <c r="AB41">
        <f t="shared" si="9"/>
        <v>3.25</v>
      </c>
      <c r="AC41" s="8">
        <f t="shared" si="10"/>
        <v>339.53</v>
      </c>
      <c r="AD41">
        <f t="shared" si="11"/>
        <v>4.4000000000000003E-3</v>
      </c>
      <c r="AH41">
        <f t="shared" si="12"/>
        <v>336.28</v>
      </c>
      <c r="AI41">
        <f t="shared" si="13"/>
        <v>4.75</v>
      </c>
      <c r="AJ41" s="8">
        <f t="shared" si="14"/>
        <v>341.03</v>
      </c>
      <c r="AK41">
        <f t="shared" si="15"/>
        <v>8.8000000000000005E-3</v>
      </c>
      <c r="AM41">
        <v>338.040009</v>
      </c>
      <c r="AN41">
        <v>336.28</v>
      </c>
      <c r="AO41">
        <v>337.46</v>
      </c>
      <c r="AP41">
        <v>338.34999999999997</v>
      </c>
      <c r="AQ41">
        <v>339.53</v>
      </c>
      <c r="AR41">
        <v>341.03</v>
      </c>
      <c r="AS41">
        <v>338.34999999999997</v>
      </c>
      <c r="AT41">
        <v>339.53</v>
      </c>
      <c r="AU41">
        <v>341.03</v>
      </c>
    </row>
    <row r="42" spans="1:47" x14ac:dyDescent="0.3">
      <c r="A42" s="4">
        <v>44280</v>
      </c>
      <c r="B42" s="1">
        <v>41</v>
      </c>
      <c r="C42">
        <v>346.33999599999999</v>
      </c>
      <c r="D42">
        <v>4307100</v>
      </c>
      <c r="M42">
        <f t="shared" si="0"/>
        <v>337.25</v>
      </c>
      <c r="N42">
        <f t="shared" si="1"/>
        <v>1.1499999999999999</v>
      </c>
      <c r="O42" s="8">
        <f t="shared" si="2"/>
        <v>338.4</v>
      </c>
      <c r="P42">
        <f t="shared" si="3"/>
        <v>2.29E-2</v>
      </c>
      <c r="T42">
        <f t="shared" si="4"/>
        <v>337.25</v>
      </c>
      <c r="U42">
        <f t="shared" si="5"/>
        <v>1.8</v>
      </c>
      <c r="V42" s="8">
        <f t="shared" si="6"/>
        <v>339.05</v>
      </c>
      <c r="W42">
        <f t="shared" si="7"/>
        <v>2.1000000000000001E-2</v>
      </c>
      <c r="AA42">
        <f t="shared" si="8"/>
        <v>337.25</v>
      </c>
      <c r="AB42">
        <f t="shared" si="9"/>
        <v>2.2200000000000002</v>
      </c>
      <c r="AC42" s="8">
        <f t="shared" si="10"/>
        <v>339.47</v>
      </c>
      <c r="AD42">
        <f t="shared" si="11"/>
        <v>1.9800000000000002E-2</v>
      </c>
      <c r="AH42">
        <f t="shared" si="12"/>
        <v>337.25</v>
      </c>
      <c r="AI42">
        <f t="shared" si="13"/>
        <v>1.54</v>
      </c>
      <c r="AJ42" s="8">
        <f t="shared" si="14"/>
        <v>338.79</v>
      </c>
      <c r="AK42">
        <f t="shared" si="15"/>
        <v>2.18E-2</v>
      </c>
      <c r="AM42">
        <v>346.33999599999999</v>
      </c>
      <c r="AN42">
        <v>337.25</v>
      </c>
      <c r="AO42">
        <v>338.4</v>
      </c>
      <c r="AP42">
        <v>339.05</v>
      </c>
      <c r="AQ42">
        <v>339.47</v>
      </c>
      <c r="AR42">
        <v>338.79</v>
      </c>
      <c r="AS42">
        <v>339.05</v>
      </c>
      <c r="AT42">
        <v>339.47</v>
      </c>
      <c r="AU42">
        <v>338.79</v>
      </c>
    </row>
    <row r="43" spans="1:47" x14ac:dyDescent="0.3">
      <c r="A43" s="4">
        <v>44281</v>
      </c>
      <c r="B43" s="1">
        <v>42</v>
      </c>
      <c r="C43">
        <v>352.01998900000001</v>
      </c>
      <c r="D43">
        <v>3061200</v>
      </c>
      <c r="M43">
        <f t="shared" si="0"/>
        <v>342.25</v>
      </c>
      <c r="N43">
        <f t="shared" si="1"/>
        <v>1.73</v>
      </c>
      <c r="O43" s="8">
        <f t="shared" si="2"/>
        <v>343.98</v>
      </c>
      <c r="P43">
        <f t="shared" si="3"/>
        <v>2.2800000000000001E-2</v>
      </c>
      <c r="T43">
        <f t="shared" si="4"/>
        <v>342.25</v>
      </c>
      <c r="U43">
        <f t="shared" si="5"/>
        <v>2.6</v>
      </c>
      <c r="V43" s="8">
        <f t="shared" si="6"/>
        <v>344.85</v>
      </c>
      <c r="W43">
        <f t="shared" si="7"/>
        <v>2.0400000000000001E-2</v>
      </c>
      <c r="AA43">
        <f t="shared" si="8"/>
        <v>342.25</v>
      </c>
      <c r="AB43">
        <f t="shared" si="9"/>
        <v>3.47</v>
      </c>
      <c r="AC43" s="8">
        <f t="shared" si="10"/>
        <v>345.72</v>
      </c>
      <c r="AD43">
        <f t="shared" si="11"/>
        <v>1.7899999999999999E-2</v>
      </c>
      <c r="AH43">
        <f t="shared" si="12"/>
        <v>342.25</v>
      </c>
      <c r="AI43">
        <f t="shared" si="13"/>
        <v>4.4800000000000004</v>
      </c>
      <c r="AJ43" s="8">
        <f t="shared" si="14"/>
        <v>346.73</v>
      </c>
      <c r="AK43">
        <f t="shared" si="15"/>
        <v>1.4999999999999999E-2</v>
      </c>
      <c r="AM43">
        <v>352.01998900000001</v>
      </c>
      <c r="AN43">
        <v>342.25</v>
      </c>
      <c r="AO43">
        <v>343.98</v>
      </c>
      <c r="AP43">
        <v>344.85</v>
      </c>
      <c r="AQ43">
        <v>345.72</v>
      </c>
      <c r="AR43">
        <v>346.73</v>
      </c>
      <c r="AS43">
        <v>344.85</v>
      </c>
      <c r="AT43">
        <v>345.72</v>
      </c>
      <c r="AU43">
        <v>346.73</v>
      </c>
    </row>
    <row r="44" spans="1:47" x14ac:dyDescent="0.3">
      <c r="A44" s="4">
        <v>44284</v>
      </c>
      <c r="B44" s="1">
        <v>43</v>
      </c>
      <c r="C44">
        <v>356.14999399999999</v>
      </c>
      <c r="D44">
        <v>3012000</v>
      </c>
      <c r="M44">
        <f t="shared" si="0"/>
        <v>347.62</v>
      </c>
      <c r="N44">
        <f t="shared" si="1"/>
        <v>2.2799999999999998</v>
      </c>
      <c r="O44" s="8">
        <f t="shared" si="2"/>
        <v>349.9</v>
      </c>
      <c r="P44">
        <f t="shared" si="3"/>
        <v>1.7500000000000002E-2</v>
      </c>
      <c r="T44">
        <f t="shared" si="4"/>
        <v>347.62</v>
      </c>
      <c r="U44">
        <f t="shared" si="5"/>
        <v>3.29</v>
      </c>
      <c r="V44" s="8">
        <f t="shared" si="6"/>
        <v>350.91</v>
      </c>
      <c r="W44">
        <f t="shared" si="7"/>
        <v>1.47E-2</v>
      </c>
      <c r="AA44">
        <f t="shared" si="8"/>
        <v>347.62</v>
      </c>
      <c r="AB44">
        <f t="shared" si="9"/>
        <v>4.33</v>
      </c>
      <c r="AC44" s="8">
        <f t="shared" si="10"/>
        <v>351.95</v>
      </c>
      <c r="AD44">
        <f t="shared" si="11"/>
        <v>1.18E-2</v>
      </c>
      <c r="AH44">
        <f t="shared" si="12"/>
        <v>347.62</v>
      </c>
      <c r="AI44">
        <f t="shared" si="13"/>
        <v>5.24</v>
      </c>
      <c r="AJ44" s="8">
        <f t="shared" si="14"/>
        <v>352.86</v>
      </c>
      <c r="AK44">
        <f t="shared" si="15"/>
        <v>9.1999999999999998E-3</v>
      </c>
      <c r="AM44">
        <v>356.14999399999999</v>
      </c>
      <c r="AN44">
        <v>347.62</v>
      </c>
      <c r="AO44">
        <v>349.9</v>
      </c>
      <c r="AP44">
        <v>350.91</v>
      </c>
      <c r="AQ44">
        <v>351.95</v>
      </c>
      <c r="AR44">
        <v>352.86</v>
      </c>
      <c r="AS44">
        <v>350.91</v>
      </c>
      <c r="AT44">
        <v>351.95</v>
      </c>
      <c r="AU44">
        <v>352.86</v>
      </c>
    </row>
    <row r="45" spans="1:47" x14ac:dyDescent="0.3">
      <c r="A45" s="4">
        <v>44285</v>
      </c>
      <c r="B45" s="1">
        <v>44</v>
      </c>
      <c r="C45">
        <v>349.75</v>
      </c>
      <c r="D45">
        <v>2602400</v>
      </c>
      <c r="M45">
        <f t="shared" si="0"/>
        <v>352.31</v>
      </c>
      <c r="N45">
        <f t="shared" si="1"/>
        <v>2.64</v>
      </c>
      <c r="O45" s="8">
        <f t="shared" si="2"/>
        <v>354.95</v>
      </c>
      <c r="P45">
        <f t="shared" si="3"/>
        <v>1.49E-2</v>
      </c>
      <c r="T45">
        <f t="shared" si="4"/>
        <v>352.31</v>
      </c>
      <c r="U45">
        <f t="shared" si="5"/>
        <v>3.64</v>
      </c>
      <c r="V45" s="8">
        <f t="shared" si="6"/>
        <v>355.95</v>
      </c>
      <c r="W45">
        <f t="shared" si="7"/>
        <v>1.77E-2</v>
      </c>
      <c r="AA45">
        <f t="shared" si="8"/>
        <v>352.31</v>
      </c>
      <c r="AB45">
        <f t="shared" si="9"/>
        <v>4.49</v>
      </c>
      <c r="AC45" s="8">
        <f t="shared" si="10"/>
        <v>356.8</v>
      </c>
      <c r="AD45">
        <f t="shared" si="11"/>
        <v>2.0199999999999999E-2</v>
      </c>
      <c r="AH45">
        <f t="shared" si="12"/>
        <v>352.31</v>
      </c>
      <c r="AI45">
        <f t="shared" si="13"/>
        <v>4.7699999999999996</v>
      </c>
      <c r="AJ45" s="8">
        <f t="shared" si="14"/>
        <v>357.08</v>
      </c>
      <c r="AK45">
        <f t="shared" si="15"/>
        <v>2.1000000000000001E-2</v>
      </c>
      <c r="AM45">
        <v>349.75</v>
      </c>
      <c r="AN45">
        <v>352.31</v>
      </c>
      <c r="AO45">
        <v>354.95</v>
      </c>
      <c r="AP45">
        <v>355.95</v>
      </c>
      <c r="AQ45">
        <v>356.8</v>
      </c>
      <c r="AR45">
        <v>357.08</v>
      </c>
      <c r="AS45">
        <v>355.95</v>
      </c>
      <c r="AT45">
        <v>356.8</v>
      </c>
      <c r="AU45">
        <v>357.08</v>
      </c>
    </row>
    <row r="46" spans="1:47" x14ac:dyDescent="0.3">
      <c r="A46" s="4">
        <v>44286</v>
      </c>
      <c r="B46" s="1">
        <v>45</v>
      </c>
      <c r="C46">
        <v>352.48001099999999</v>
      </c>
      <c r="D46">
        <v>2832200</v>
      </c>
      <c r="M46">
        <f t="shared" si="0"/>
        <v>350.9</v>
      </c>
      <c r="N46">
        <f t="shared" si="1"/>
        <v>2.0299999999999998</v>
      </c>
      <c r="O46" s="8">
        <f t="shared" si="2"/>
        <v>352.92999999999995</v>
      </c>
      <c r="P46">
        <f t="shared" si="3"/>
        <v>1.2999999999999999E-3</v>
      </c>
      <c r="T46">
        <f t="shared" si="4"/>
        <v>350.9</v>
      </c>
      <c r="U46">
        <f t="shared" si="5"/>
        <v>2.38</v>
      </c>
      <c r="V46" s="8">
        <f t="shared" si="6"/>
        <v>353.28</v>
      </c>
      <c r="W46">
        <f t="shared" si="7"/>
        <v>2.3E-3</v>
      </c>
      <c r="AA46">
        <f t="shared" si="8"/>
        <v>350.9</v>
      </c>
      <c r="AB46">
        <f t="shared" si="9"/>
        <v>1.83</v>
      </c>
      <c r="AC46" s="8">
        <f t="shared" si="10"/>
        <v>352.72999999999996</v>
      </c>
      <c r="AD46">
        <f t="shared" si="11"/>
        <v>6.9999999999999999E-4</v>
      </c>
      <c r="AH46">
        <f t="shared" si="12"/>
        <v>350.9</v>
      </c>
      <c r="AI46">
        <f t="shared" si="13"/>
        <v>-0.48</v>
      </c>
      <c r="AJ46" s="8">
        <f t="shared" si="14"/>
        <v>350.41999999999996</v>
      </c>
      <c r="AK46">
        <f t="shared" si="15"/>
        <v>5.7999999999999996E-3</v>
      </c>
      <c r="AM46">
        <v>352.48001099999999</v>
      </c>
      <c r="AN46">
        <v>350.9</v>
      </c>
      <c r="AO46">
        <v>352.92999999999995</v>
      </c>
      <c r="AP46">
        <v>353.28</v>
      </c>
      <c r="AQ46">
        <v>352.72999999999996</v>
      </c>
      <c r="AR46">
        <v>350.41999999999996</v>
      </c>
      <c r="AS46">
        <v>353.28</v>
      </c>
      <c r="AT46">
        <v>352.72999999999996</v>
      </c>
      <c r="AU46">
        <v>350.41999999999996</v>
      </c>
    </row>
    <row r="47" spans="1:47" x14ac:dyDescent="0.3">
      <c r="A47" s="4">
        <v>44287</v>
      </c>
      <c r="B47" s="1">
        <v>46</v>
      </c>
      <c r="C47">
        <v>354.94000199999999</v>
      </c>
      <c r="D47">
        <v>2938600</v>
      </c>
      <c r="M47">
        <f t="shared" si="0"/>
        <v>351.77</v>
      </c>
      <c r="N47">
        <f t="shared" si="1"/>
        <v>1.86</v>
      </c>
      <c r="O47" s="8">
        <f t="shared" si="2"/>
        <v>353.63</v>
      </c>
      <c r="P47">
        <f t="shared" si="3"/>
        <v>3.7000000000000002E-3</v>
      </c>
      <c r="T47">
        <f t="shared" si="4"/>
        <v>351.77</v>
      </c>
      <c r="U47">
        <f t="shared" si="5"/>
        <v>2</v>
      </c>
      <c r="V47" s="8">
        <f t="shared" si="6"/>
        <v>353.77</v>
      </c>
      <c r="W47">
        <f t="shared" si="7"/>
        <v>3.3E-3</v>
      </c>
      <c r="AA47">
        <f t="shared" si="8"/>
        <v>351.77</v>
      </c>
      <c r="AB47">
        <f t="shared" si="9"/>
        <v>1.4</v>
      </c>
      <c r="AC47" s="8">
        <f t="shared" si="10"/>
        <v>353.16999999999996</v>
      </c>
      <c r="AD47">
        <f t="shared" si="11"/>
        <v>5.0000000000000001E-3</v>
      </c>
      <c r="AH47">
        <f t="shared" si="12"/>
        <v>351.77</v>
      </c>
      <c r="AI47">
        <f t="shared" si="13"/>
        <v>0.67</v>
      </c>
      <c r="AJ47" s="8">
        <f t="shared" si="14"/>
        <v>352.44</v>
      </c>
      <c r="AK47">
        <f t="shared" si="15"/>
        <v>7.0000000000000001E-3</v>
      </c>
      <c r="AM47">
        <v>354.94000199999999</v>
      </c>
      <c r="AN47">
        <v>351.77</v>
      </c>
      <c r="AO47">
        <v>353.63</v>
      </c>
      <c r="AP47">
        <v>353.77</v>
      </c>
      <c r="AQ47">
        <v>353.16999999999996</v>
      </c>
      <c r="AR47">
        <v>352.44</v>
      </c>
      <c r="AS47">
        <v>353.77</v>
      </c>
      <c r="AT47">
        <v>353.16999999999996</v>
      </c>
      <c r="AU47">
        <v>352.44</v>
      </c>
    </row>
    <row r="48" spans="1:47" x14ac:dyDescent="0.3">
      <c r="A48" s="4">
        <v>44291</v>
      </c>
      <c r="B48" s="1">
        <v>47</v>
      </c>
      <c r="C48">
        <v>360.82000699999998</v>
      </c>
      <c r="D48">
        <v>2705700</v>
      </c>
      <c r="M48">
        <f t="shared" si="0"/>
        <v>353.51</v>
      </c>
      <c r="N48">
        <f t="shared" si="1"/>
        <v>1.84</v>
      </c>
      <c r="O48" s="8">
        <f t="shared" si="2"/>
        <v>355.34999999999997</v>
      </c>
      <c r="P48">
        <f t="shared" si="3"/>
        <v>1.52E-2</v>
      </c>
      <c r="T48">
        <f t="shared" si="4"/>
        <v>353.51</v>
      </c>
      <c r="U48">
        <f t="shared" si="5"/>
        <v>1.94</v>
      </c>
      <c r="V48" s="8">
        <f t="shared" si="6"/>
        <v>355.45</v>
      </c>
      <c r="W48">
        <f t="shared" si="7"/>
        <v>1.49E-2</v>
      </c>
      <c r="AA48">
        <f t="shared" si="8"/>
        <v>353.51</v>
      </c>
      <c r="AB48">
        <f t="shared" si="9"/>
        <v>1.55</v>
      </c>
      <c r="AC48" s="8">
        <f t="shared" si="10"/>
        <v>355.06</v>
      </c>
      <c r="AD48">
        <f t="shared" si="11"/>
        <v>1.6E-2</v>
      </c>
      <c r="AH48">
        <f t="shared" si="12"/>
        <v>353.51</v>
      </c>
      <c r="AI48">
        <f t="shared" si="13"/>
        <v>1.58</v>
      </c>
      <c r="AJ48" s="8">
        <f t="shared" si="14"/>
        <v>355.09</v>
      </c>
      <c r="AK48">
        <f t="shared" si="15"/>
        <v>1.5900000000000001E-2</v>
      </c>
      <c r="AM48">
        <v>360.82000699999998</v>
      </c>
      <c r="AN48">
        <v>353.51</v>
      </c>
      <c r="AO48">
        <v>355.34999999999997</v>
      </c>
      <c r="AP48">
        <v>355.45</v>
      </c>
      <c r="AQ48">
        <v>355.06</v>
      </c>
      <c r="AR48">
        <v>355.09</v>
      </c>
      <c r="AS48">
        <v>355.45</v>
      </c>
      <c r="AT48">
        <v>355.06</v>
      </c>
      <c r="AU48">
        <v>355.09</v>
      </c>
    </row>
    <row r="49" spans="1:47" x14ac:dyDescent="0.3">
      <c r="A49" s="4">
        <v>44292</v>
      </c>
      <c r="B49" s="1">
        <v>48</v>
      </c>
      <c r="C49">
        <v>360.11999500000002</v>
      </c>
      <c r="D49">
        <v>2142000</v>
      </c>
      <c r="M49">
        <f t="shared" si="0"/>
        <v>357.53</v>
      </c>
      <c r="N49">
        <f t="shared" si="1"/>
        <v>2.17</v>
      </c>
      <c r="O49" s="8">
        <f t="shared" si="2"/>
        <v>359.7</v>
      </c>
      <c r="P49">
        <f t="shared" si="3"/>
        <v>1.1999999999999999E-3</v>
      </c>
      <c r="T49">
        <f t="shared" si="4"/>
        <v>357.53</v>
      </c>
      <c r="U49">
        <f t="shared" si="5"/>
        <v>2.46</v>
      </c>
      <c r="V49" s="8">
        <f t="shared" si="6"/>
        <v>359.98999999999995</v>
      </c>
      <c r="W49">
        <f t="shared" si="7"/>
        <v>4.0000000000000002E-4</v>
      </c>
      <c r="AA49">
        <f t="shared" si="8"/>
        <v>357.53</v>
      </c>
      <c r="AB49">
        <f t="shared" si="9"/>
        <v>2.66</v>
      </c>
      <c r="AC49" s="8">
        <f t="shared" si="10"/>
        <v>360.19</v>
      </c>
      <c r="AD49">
        <f t="shared" si="11"/>
        <v>2.0000000000000001E-4</v>
      </c>
      <c r="AH49">
        <f t="shared" si="12"/>
        <v>357.53</v>
      </c>
      <c r="AI49">
        <f t="shared" si="13"/>
        <v>3.65</v>
      </c>
      <c r="AJ49" s="8">
        <f t="shared" si="14"/>
        <v>361.17999999999995</v>
      </c>
      <c r="AK49">
        <f t="shared" si="15"/>
        <v>2.8999999999999998E-3</v>
      </c>
      <c r="AM49">
        <v>360.11999500000002</v>
      </c>
      <c r="AN49">
        <v>357.53</v>
      </c>
      <c r="AO49">
        <v>359.7</v>
      </c>
      <c r="AP49">
        <v>359.98999999999995</v>
      </c>
      <c r="AQ49">
        <v>360.19</v>
      </c>
      <c r="AR49">
        <v>361.17999999999995</v>
      </c>
      <c r="AS49">
        <v>359.98999999999995</v>
      </c>
      <c r="AT49">
        <v>360.19</v>
      </c>
      <c r="AU49">
        <v>361.17999999999995</v>
      </c>
    </row>
    <row r="50" spans="1:47" x14ac:dyDescent="0.3">
      <c r="A50" s="4">
        <v>44293</v>
      </c>
      <c r="B50" s="1">
        <v>49</v>
      </c>
      <c r="C50">
        <v>358.80999800000001</v>
      </c>
      <c r="D50">
        <v>1808400</v>
      </c>
      <c r="M50">
        <f t="shared" si="0"/>
        <v>358.95</v>
      </c>
      <c r="N50">
        <f t="shared" si="1"/>
        <v>2.06</v>
      </c>
      <c r="O50" s="8">
        <f t="shared" si="2"/>
        <v>361.01</v>
      </c>
      <c r="P50">
        <f t="shared" si="3"/>
        <v>6.1000000000000004E-3</v>
      </c>
      <c r="T50">
        <f t="shared" si="4"/>
        <v>358.95</v>
      </c>
      <c r="U50">
        <f t="shared" si="5"/>
        <v>2.2000000000000002</v>
      </c>
      <c r="V50" s="8">
        <f t="shared" si="6"/>
        <v>361.15</v>
      </c>
      <c r="W50">
        <f t="shared" si="7"/>
        <v>6.4999999999999997E-3</v>
      </c>
      <c r="AA50">
        <f t="shared" si="8"/>
        <v>358.95</v>
      </c>
      <c r="AB50">
        <f t="shared" si="9"/>
        <v>2.1</v>
      </c>
      <c r="AC50" s="8">
        <f t="shared" si="10"/>
        <v>361.05</v>
      </c>
      <c r="AD50">
        <f t="shared" si="11"/>
        <v>6.1999999999999998E-3</v>
      </c>
      <c r="AH50">
        <f t="shared" si="12"/>
        <v>358.95</v>
      </c>
      <c r="AI50">
        <f t="shared" si="13"/>
        <v>1.75</v>
      </c>
      <c r="AJ50" s="8">
        <f t="shared" si="14"/>
        <v>360.7</v>
      </c>
      <c r="AK50">
        <f t="shared" si="15"/>
        <v>5.3E-3</v>
      </c>
      <c r="AM50">
        <v>358.80999800000001</v>
      </c>
      <c r="AN50">
        <v>358.95</v>
      </c>
      <c r="AO50">
        <v>361.01</v>
      </c>
      <c r="AP50">
        <v>361.15</v>
      </c>
      <c r="AQ50">
        <v>361.05</v>
      </c>
      <c r="AR50">
        <v>360.7</v>
      </c>
      <c r="AS50">
        <v>361.15</v>
      </c>
      <c r="AT50">
        <v>361.05</v>
      </c>
      <c r="AU50">
        <v>360.7</v>
      </c>
    </row>
    <row r="51" spans="1:47" x14ac:dyDescent="0.3">
      <c r="A51" s="4">
        <v>44294</v>
      </c>
      <c r="B51" s="1">
        <v>50</v>
      </c>
      <c r="C51">
        <v>361.22000100000002</v>
      </c>
      <c r="D51">
        <v>2839200</v>
      </c>
      <c r="M51">
        <f t="shared" si="0"/>
        <v>358.87</v>
      </c>
      <c r="N51">
        <f t="shared" si="1"/>
        <v>1.74</v>
      </c>
      <c r="O51" s="8">
        <f t="shared" si="2"/>
        <v>360.61</v>
      </c>
      <c r="P51">
        <f t="shared" si="3"/>
        <v>1.6999999999999999E-3</v>
      </c>
      <c r="T51">
        <f t="shared" si="4"/>
        <v>358.87</v>
      </c>
      <c r="U51">
        <f t="shared" si="5"/>
        <v>1.63</v>
      </c>
      <c r="V51" s="8">
        <f t="shared" si="6"/>
        <v>360.5</v>
      </c>
      <c r="W51">
        <f t="shared" si="7"/>
        <v>2E-3</v>
      </c>
      <c r="AA51">
        <f t="shared" si="8"/>
        <v>358.87</v>
      </c>
      <c r="AB51">
        <f t="shared" si="9"/>
        <v>1.1200000000000001</v>
      </c>
      <c r="AC51" s="8">
        <f t="shared" si="10"/>
        <v>359.99</v>
      </c>
      <c r="AD51">
        <f t="shared" si="11"/>
        <v>3.3999999999999998E-3</v>
      </c>
      <c r="AH51">
        <f t="shared" si="12"/>
        <v>358.87</v>
      </c>
      <c r="AI51">
        <f t="shared" si="13"/>
        <v>0.19</v>
      </c>
      <c r="AJ51" s="8">
        <f t="shared" si="14"/>
        <v>359.06</v>
      </c>
      <c r="AK51">
        <f t="shared" si="15"/>
        <v>6.0000000000000001E-3</v>
      </c>
      <c r="AM51">
        <v>361.22000100000002</v>
      </c>
      <c r="AN51">
        <v>358.87</v>
      </c>
      <c r="AO51">
        <v>360.61</v>
      </c>
      <c r="AP51">
        <v>360.5</v>
      </c>
      <c r="AQ51">
        <v>359.99</v>
      </c>
      <c r="AR51">
        <v>359.06</v>
      </c>
      <c r="AS51">
        <v>360.5</v>
      </c>
      <c r="AT51">
        <v>359.99</v>
      </c>
      <c r="AU51">
        <v>359.06</v>
      </c>
    </row>
    <row r="52" spans="1:47" x14ac:dyDescent="0.3">
      <c r="A52" s="4">
        <v>44295</v>
      </c>
      <c r="B52" s="1">
        <v>51</v>
      </c>
      <c r="C52">
        <v>363.209991</v>
      </c>
      <c r="D52">
        <v>1610800</v>
      </c>
      <c r="M52">
        <f t="shared" si="0"/>
        <v>360.16</v>
      </c>
      <c r="N52">
        <f t="shared" si="1"/>
        <v>1.67</v>
      </c>
      <c r="O52" s="8">
        <f t="shared" si="2"/>
        <v>361.83000000000004</v>
      </c>
      <c r="P52">
        <f t="shared" si="3"/>
        <v>3.8E-3</v>
      </c>
      <c r="T52">
        <f t="shared" si="4"/>
        <v>360.16</v>
      </c>
      <c r="U52">
        <f t="shared" si="5"/>
        <v>1.55</v>
      </c>
      <c r="V52" s="8">
        <f t="shared" si="6"/>
        <v>361.71000000000004</v>
      </c>
      <c r="W52">
        <f t="shared" si="7"/>
        <v>4.1000000000000003E-3</v>
      </c>
      <c r="AA52">
        <f t="shared" si="8"/>
        <v>360.16</v>
      </c>
      <c r="AB52">
        <f t="shared" si="9"/>
        <v>1.2</v>
      </c>
      <c r="AC52" s="8">
        <f t="shared" si="10"/>
        <v>361.36</v>
      </c>
      <c r="AD52">
        <f t="shared" si="11"/>
        <v>5.1000000000000004E-3</v>
      </c>
      <c r="AH52">
        <f t="shared" si="12"/>
        <v>360.16</v>
      </c>
      <c r="AI52">
        <f t="shared" si="13"/>
        <v>1.1299999999999999</v>
      </c>
      <c r="AJ52" s="8">
        <f t="shared" si="14"/>
        <v>361.29</v>
      </c>
      <c r="AK52">
        <f t="shared" si="15"/>
        <v>5.3E-3</v>
      </c>
      <c r="AM52">
        <v>363.209991</v>
      </c>
      <c r="AN52">
        <v>360.16</v>
      </c>
      <c r="AO52">
        <v>361.83000000000004</v>
      </c>
      <c r="AP52">
        <v>361.71000000000004</v>
      </c>
      <c r="AQ52">
        <v>361.36</v>
      </c>
      <c r="AR52">
        <v>361.29</v>
      </c>
      <c r="AS52">
        <v>361.71000000000004</v>
      </c>
      <c r="AT52">
        <v>361.36</v>
      </c>
      <c r="AU52">
        <v>361.29</v>
      </c>
    </row>
    <row r="53" spans="1:47" x14ac:dyDescent="0.3">
      <c r="A53" s="4">
        <v>44298</v>
      </c>
      <c r="B53" s="1">
        <v>52</v>
      </c>
      <c r="C53">
        <v>364.80999800000001</v>
      </c>
      <c r="D53">
        <v>1836600</v>
      </c>
      <c r="M53">
        <f t="shared" si="0"/>
        <v>361.84</v>
      </c>
      <c r="N53">
        <f t="shared" si="1"/>
        <v>1.67</v>
      </c>
      <c r="O53" s="8">
        <f t="shared" si="2"/>
        <v>363.51</v>
      </c>
      <c r="P53">
        <f t="shared" si="3"/>
        <v>3.5999999999999999E-3</v>
      </c>
      <c r="T53">
        <f t="shared" si="4"/>
        <v>361.84</v>
      </c>
      <c r="U53">
        <f t="shared" si="5"/>
        <v>1.58</v>
      </c>
      <c r="V53" s="8">
        <f t="shared" si="6"/>
        <v>363.41999999999996</v>
      </c>
      <c r="W53">
        <f t="shared" si="7"/>
        <v>3.8E-3</v>
      </c>
      <c r="AA53">
        <f t="shared" si="8"/>
        <v>361.84</v>
      </c>
      <c r="AB53">
        <f t="shared" si="9"/>
        <v>1.42</v>
      </c>
      <c r="AC53" s="8">
        <f t="shared" si="10"/>
        <v>363.26</v>
      </c>
      <c r="AD53">
        <f t="shared" si="11"/>
        <v>4.1999999999999997E-3</v>
      </c>
      <c r="AH53">
        <f t="shared" si="12"/>
        <v>361.84</v>
      </c>
      <c r="AI53">
        <f t="shared" si="13"/>
        <v>1.6</v>
      </c>
      <c r="AJ53" s="8">
        <f t="shared" si="14"/>
        <v>363.44</v>
      </c>
      <c r="AK53">
        <f t="shared" si="15"/>
        <v>3.8E-3</v>
      </c>
      <c r="AM53">
        <v>364.80999800000001</v>
      </c>
      <c r="AN53">
        <v>361.84</v>
      </c>
      <c r="AO53">
        <v>363.51</v>
      </c>
      <c r="AP53">
        <v>363.41999999999996</v>
      </c>
      <c r="AQ53">
        <v>363.26</v>
      </c>
      <c r="AR53">
        <v>363.44</v>
      </c>
      <c r="AS53">
        <v>363.41999999999996</v>
      </c>
      <c r="AT53">
        <v>363.26</v>
      </c>
      <c r="AU53">
        <v>363.44</v>
      </c>
    </row>
    <row r="54" spans="1:47" x14ac:dyDescent="0.3">
      <c r="A54" s="4">
        <v>44299</v>
      </c>
      <c r="B54" s="1">
        <v>53</v>
      </c>
      <c r="C54">
        <v>365.209991</v>
      </c>
      <c r="D54">
        <v>1796400</v>
      </c>
      <c r="M54">
        <f t="shared" si="0"/>
        <v>363.47</v>
      </c>
      <c r="N54">
        <f t="shared" si="1"/>
        <v>1.66</v>
      </c>
      <c r="O54" s="8">
        <f t="shared" si="2"/>
        <v>365.13000000000005</v>
      </c>
      <c r="P54">
        <f t="shared" si="3"/>
        <v>2.0000000000000001E-4</v>
      </c>
      <c r="T54">
        <f t="shared" si="4"/>
        <v>363.47</v>
      </c>
      <c r="U54">
        <f t="shared" si="5"/>
        <v>1.59</v>
      </c>
      <c r="V54" s="8">
        <f t="shared" si="6"/>
        <v>365.06</v>
      </c>
      <c r="W54">
        <f t="shared" si="7"/>
        <v>4.0000000000000002E-4</v>
      </c>
      <c r="AA54">
        <f t="shared" si="8"/>
        <v>363.47</v>
      </c>
      <c r="AB54">
        <f t="shared" si="9"/>
        <v>1.51</v>
      </c>
      <c r="AC54" s="8">
        <f t="shared" si="10"/>
        <v>364.98</v>
      </c>
      <c r="AD54">
        <f t="shared" si="11"/>
        <v>5.9999999999999995E-4</v>
      </c>
      <c r="AH54">
        <f t="shared" si="12"/>
        <v>363.47</v>
      </c>
      <c r="AI54">
        <f t="shared" si="13"/>
        <v>1.63</v>
      </c>
      <c r="AJ54" s="8">
        <f t="shared" si="14"/>
        <v>365.1</v>
      </c>
      <c r="AK54">
        <f t="shared" si="15"/>
        <v>2.9999999999999997E-4</v>
      </c>
      <c r="AM54">
        <v>365.209991</v>
      </c>
      <c r="AN54">
        <v>363.47</v>
      </c>
      <c r="AO54">
        <v>365.13000000000005</v>
      </c>
      <c r="AP54">
        <v>365.06</v>
      </c>
      <c r="AQ54">
        <v>364.98</v>
      </c>
      <c r="AR54">
        <v>365.1</v>
      </c>
      <c r="AS54">
        <v>365.06</v>
      </c>
      <c r="AT54">
        <v>364.98</v>
      </c>
      <c r="AU54">
        <v>365.1</v>
      </c>
    </row>
    <row r="55" spans="1:47" x14ac:dyDescent="0.3">
      <c r="A55" s="4">
        <v>44300</v>
      </c>
      <c r="B55" s="1">
        <v>54</v>
      </c>
      <c r="C55">
        <v>363.17001299999998</v>
      </c>
      <c r="D55">
        <v>1509400</v>
      </c>
      <c r="M55">
        <f t="shared" si="0"/>
        <v>364.43</v>
      </c>
      <c r="N55">
        <f t="shared" si="1"/>
        <v>1.56</v>
      </c>
      <c r="O55" s="8">
        <f t="shared" si="2"/>
        <v>365.99</v>
      </c>
      <c r="P55">
        <f t="shared" si="3"/>
        <v>7.7999999999999996E-3</v>
      </c>
      <c r="T55">
        <f t="shared" si="4"/>
        <v>364.43</v>
      </c>
      <c r="U55">
        <f t="shared" si="5"/>
        <v>1.43</v>
      </c>
      <c r="V55" s="8">
        <f t="shared" si="6"/>
        <v>365.86</v>
      </c>
      <c r="W55">
        <f t="shared" si="7"/>
        <v>7.4000000000000003E-3</v>
      </c>
      <c r="AA55">
        <f t="shared" si="8"/>
        <v>364.43</v>
      </c>
      <c r="AB55">
        <f t="shared" si="9"/>
        <v>1.26</v>
      </c>
      <c r="AC55" s="8">
        <f t="shared" si="10"/>
        <v>365.69</v>
      </c>
      <c r="AD55">
        <f t="shared" si="11"/>
        <v>6.8999999999999999E-3</v>
      </c>
      <c r="AH55">
        <f t="shared" si="12"/>
        <v>364.43</v>
      </c>
      <c r="AI55">
        <f t="shared" si="13"/>
        <v>1.06</v>
      </c>
      <c r="AJ55" s="8">
        <f t="shared" si="14"/>
        <v>365.49</v>
      </c>
      <c r="AK55">
        <f t="shared" si="15"/>
        <v>6.4000000000000003E-3</v>
      </c>
      <c r="AM55">
        <v>363.17001299999998</v>
      </c>
      <c r="AN55">
        <v>364.43</v>
      </c>
      <c r="AO55">
        <v>365.99</v>
      </c>
      <c r="AP55">
        <v>365.86</v>
      </c>
      <c r="AQ55">
        <v>365.69</v>
      </c>
      <c r="AR55">
        <v>365.49</v>
      </c>
      <c r="AS55">
        <v>365.86</v>
      </c>
      <c r="AT55">
        <v>365.69</v>
      </c>
      <c r="AU55">
        <v>365.49</v>
      </c>
    </row>
    <row r="56" spans="1:47" x14ac:dyDescent="0.3">
      <c r="A56" s="4">
        <v>44301</v>
      </c>
      <c r="B56" s="1">
        <v>55</v>
      </c>
      <c r="C56">
        <v>368.79998799999998</v>
      </c>
      <c r="D56">
        <v>1850100</v>
      </c>
      <c r="M56">
        <f t="shared" si="0"/>
        <v>363.74</v>
      </c>
      <c r="N56">
        <f t="shared" si="1"/>
        <v>1.22</v>
      </c>
      <c r="O56" s="8">
        <f t="shared" si="2"/>
        <v>364.96000000000004</v>
      </c>
      <c r="P56">
        <f t="shared" si="3"/>
        <v>1.04E-2</v>
      </c>
      <c r="T56">
        <f t="shared" si="4"/>
        <v>363.74</v>
      </c>
      <c r="U56">
        <f t="shared" si="5"/>
        <v>0.9</v>
      </c>
      <c r="V56" s="8">
        <f t="shared" si="6"/>
        <v>364.64</v>
      </c>
      <c r="W56">
        <f t="shared" si="7"/>
        <v>1.1299999999999999E-2</v>
      </c>
      <c r="AA56">
        <f t="shared" si="8"/>
        <v>363.74</v>
      </c>
      <c r="AB56">
        <f t="shared" si="9"/>
        <v>0.38</v>
      </c>
      <c r="AC56" s="8">
        <f t="shared" si="10"/>
        <v>364.12</v>
      </c>
      <c r="AD56">
        <f t="shared" si="11"/>
        <v>1.2699999999999999E-2</v>
      </c>
      <c r="AH56">
        <f t="shared" si="12"/>
        <v>363.74</v>
      </c>
      <c r="AI56">
        <f t="shared" si="13"/>
        <v>-0.43</v>
      </c>
      <c r="AJ56" s="8">
        <f t="shared" si="14"/>
        <v>363.31</v>
      </c>
      <c r="AK56">
        <f t="shared" si="15"/>
        <v>1.49E-2</v>
      </c>
      <c r="AM56">
        <v>368.79998799999998</v>
      </c>
      <c r="AN56">
        <v>363.74</v>
      </c>
      <c r="AO56">
        <v>364.96000000000004</v>
      </c>
      <c r="AP56">
        <v>364.64</v>
      </c>
      <c r="AQ56">
        <v>364.12</v>
      </c>
      <c r="AR56">
        <v>363.31</v>
      </c>
      <c r="AS56">
        <v>364.64</v>
      </c>
      <c r="AT56">
        <v>364.12</v>
      </c>
      <c r="AU56">
        <v>363.31</v>
      </c>
    </row>
    <row r="57" spans="1:47" x14ac:dyDescent="0.3">
      <c r="A57" s="4">
        <v>44302</v>
      </c>
      <c r="B57" s="1">
        <v>56</v>
      </c>
      <c r="C57">
        <v>370.72000100000002</v>
      </c>
      <c r="D57">
        <v>2249200</v>
      </c>
      <c r="M57">
        <f t="shared" si="0"/>
        <v>366.52</v>
      </c>
      <c r="N57">
        <f t="shared" si="1"/>
        <v>1.45</v>
      </c>
      <c r="O57" s="8">
        <f t="shared" si="2"/>
        <v>367.96999999999997</v>
      </c>
      <c r="P57">
        <f t="shared" si="3"/>
        <v>7.4000000000000003E-3</v>
      </c>
      <c r="T57">
        <f t="shared" si="4"/>
        <v>366.52</v>
      </c>
      <c r="U57">
        <f t="shared" si="5"/>
        <v>1.37</v>
      </c>
      <c r="V57" s="8">
        <f t="shared" si="6"/>
        <v>367.89</v>
      </c>
      <c r="W57">
        <f t="shared" si="7"/>
        <v>7.6E-3</v>
      </c>
      <c r="AA57">
        <f t="shared" si="8"/>
        <v>366.52</v>
      </c>
      <c r="AB57">
        <f t="shared" si="9"/>
        <v>1.46</v>
      </c>
      <c r="AC57" s="8">
        <f t="shared" si="10"/>
        <v>367.97999999999996</v>
      </c>
      <c r="AD57">
        <f t="shared" si="11"/>
        <v>7.4000000000000003E-3</v>
      </c>
      <c r="AH57">
        <f t="shared" si="12"/>
        <v>366.52</v>
      </c>
      <c r="AI57">
        <f t="shared" si="13"/>
        <v>2.2999999999999998</v>
      </c>
      <c r="AJ57" s="8">
        <f t="shared" si="14"/>
        <v>368.82</v>
      </c>
      <c r="AK57">
        <f t="shared" si="15"/>
        <v>5.1000000000000004E-3</v>
      </c>
      <c r="AM57">
        <v>370.72000100000002</v>
      </c>
      <c r="AN57">
        <v>366.52</v>
      </c>
      <c r="AO57">
        <v>367.96999999999997</v>
      </c>
      <c r="AP57">
        <v>367.89</v>
      </c>
      <c r="AQ57">
        <v>367.97999999999996</v>
      </c>
      <c r="AR57">
        <v>368.82</v>
      </c>
      <c r="AS57">
        <v>367.89</v>
      </c>
      <c r="AT57">
        <v>367.97999999999996</v>
      </c>
      <c r="AU57">
        <v>368.82</v>
      </c>
    </row>
    <row r="58" spans="1:47" x14ac:dyDescent="0.3">
      <c r="A58" s="4">
        <v>44305</v>
      </c>
      <c r="B58" s="1">
        <v>57</v>
      </c>
      <c r="C58">
        <v>369.54998799999998</v>
      </c>
      <c r="D58">
        <v>1560000</v>
      </c>
      <c r="M58">
        <f t="shared" si="0"/>
        <v>368.83</v>
      </c>
      <c r="N58">
        <f t="shared" si="1"/>
        <v>1.58</v>
      </c>
      <c r="O58" s="8">
        <f t="shared" si="2"/>
        <v>370.40999999999997</v>
      </c>
      <c r="P58">
        <f t="shared" si="3"/>
        <v>2.3E-3</v>
      </c>
      <c r="T58">
        <f t="shared" si="4"/>
        <v>368.83</v>
      </c>
      <c r="U58">
        <f t="shared" si="5"/>
        <v>1.61</v>
      </c>
      <c r="V58" s="8">
        <f t="shared" si="6"/>
        <v>370.44</v>
      </c>
      <c r="W58">
        <f t="shared" si="7"/>
        <v>2.3999999999999998E-3</v>
      </c>
      <c r="AA58">
        <f t="shared" si="8"/>
        <v>368.83</v>
      </c>
      <c r="AB58">
        <f t="shared" si="9"/>
        <v>1.84</v>
      </c>
      <c r="AC58" s="8">
        <f t="shared" si="10"/>
        <v>370.66999999999996</v>
      </c>
      <c r="AD58">
        <f t="shared" si="11"/>
        <v>3.0000000000000001E-3</v>
      </c>
      <c r="AH58">
        <f t="shared" si="12"/>
        <v>368.83</v>
      </c>
      <c r="AI58">
        <f t="shared" si="13"/>
        <v>2.31</v>
      </c>
      <c r="AJ58" s="8">
        <f t="shared" si="14"/>
        <v>371.14</v>
      </c>
      <c r="AK58">
        <f t="shared" si="15"/>
        <v>4.3E-3</v>
      </c>
      <c r="AM58">
        <v>369.54998799999998</v>
      </c>
      <c r="AN58">
        <v>368.83</v>
      </c>
      <c r="AO58">
        <v>370.40999999999997</v>
      </c>
      <c r="AP58">
        <v>370.44</v>
      </c>
      <c r="AQ58">
        <v>370.66999999999996</v>
      </c>
      <c r="AR58">
        <v>371.14</v>
      </c>
      <c r="AS58">
        <v>370.44</v>
      </c>
      <c r="AT58">
        <v>370.66999999999996</v>
      </c>
      <c r="AU58">
        <v>371.14</v>
      </c>
    </row>
    <row r="59" spans="1:47" x14ac:dyDescent="0.3">
      <c r="A59" s="4">
        <v>44306</v>
      </c>
      <c r="B59" s="1">
        <v>58</v>
      </c>
      <c r="C59">
        <v>371.73001099999999</v>
      </c>
      <c r="D59">
        <v>2330700</v>
      </c>
      <c r="M59">
        <f t="shared" si="0"/>
        <v>369.23</v>
      </c>
      <c r="N59">
        <f t="shared" si="1"/>
        <v>1.4</v>
      </c>
      <c r="O59" s="8">
        <f t="shared" si="2"/>
        <v>370.63</v>
      </c>
      <c r="P59">
        <f t="shared" si="3"/>
        <v>3.0000000000000001E-3</v>
      </c>
      <c r="T59">
        <f t="shared" si="4"/>
        <v>369.23</v>
      </c>
      <c r="U59">
        <f t="shared" si="5"/>
        <v>1.31</v>
      </c>
      <c r="V59" s="8">
        <f t="shared" si="6"/>
        <v>370.54</v>
      </c>
      <c r="W59">
        <f t="shared" si="7"/>
        <v>3.2000000000000002E-3</v>
      </c>
      <c r="AA59">
        <f t="shared" si="8"/>
        <v>369.23</v>
      </c>
      <c r="AB59">
        <f t="shared" si="9"/>
        <v>1.19</v>
      </c>
      <c r="AC59" s="8">
        <f t="shared" si="10"/>
        <v>370.42</v>
      </c>
      <c r="AD59">
        <f t="shared" si="11"/>
        <v>3.5000000000000001E-3</v>
      </c>
      <c r="AH59">
        <f t="shared" si="12"/>
        <v>369.23</v>
      </c>
      <c r="AI59">
        <f t="shared" si="13"/>
        <v>0.69</v>
      </c>
      <c r="AJ59" s="8">
        <f t="shared" si="14"/>
        <v>369.92</v>
      </c>
      <c r="AK59">
        <f t="shared" si="15"/>
        <v>4.8999999999999998E-3</v>
      </c>
      <c r="AM59">
        <v>371.73001099999999</v>
      </c>
      <c r="AN59">
        <v>369.23</v>
      </c>
      <c r="AO59">
        <v>370.63</v>
      </c>
      <c r="AP59">
        <v>370.54</v>
      </c>
      <c r="AQ59">
        <v>370.42</v>
      </c>
      <c r="AR59">
        <v>369.92</v>
      </c>
      <c r="AS59">
        <v>370.54</v>
      </c>
      <c r="AT59">
        <v>370.42</v>
      </c>
      <c r="AU59">
        <v>369.92</v>
      </c>
    </row>
    <row r="60" spans="1:47" x14ac:dyDescent="0.3">
      <c r="A60" s="4">
        <v>44307</v>
      </c>
      <c r="B60" s="1">
        <v>59</v>
      </c>
      <c r="C60">
        <v>374.08999599999999</v>
      </c>
      <c r="D60">
        <v>1531800</v>
      </c>
      <c r="M60">
        <f t="shared" si="0"/>
        <v>370.61</v>
      </c>
      <c r="N60">
        <f t="shared" si="1"/>
        <v>1.4</v>
      </c>
      <c r="O60" s="8">
        <f t="shared" si="2"/>
        <v>372.01</v>
      </c>
      <c r="P60">
        <f t="shared" si="3"/>
        <v>5.5999999999999999E-3</v>
      </c>
      <c r="T60">
        <f t="shared" si="4"/>
        <v>370.61</v>
      </c>
      <c r="U60">
        <f t="shared" si="5"/>
        <v>1.33</v>
      </c>
      <c r="V60" s="8">
        <f t="shared" si="6"/>
        <v>371.94</v>
      </c>
      <c r="W60">
        <f t="shared" si="7"/>
        <v>5.7000000000000002E-3</v>
      </c>
      <c r="AA60">
        <f t="shared" si="8"/>
        <v>370.61</v>
      </c>
      <c r="AB60">
        <f t="shared" si="9"/>
        <v>1.28</v>
      </c>
      <c r="AC60" s="8">
        <f t="shared" si="10"/>
        <v>371.89</v>
      </c>
      <c r="AD60">
        <f t="shared" si="11"/>
        <v>5.8999999999999999E-3</v>
      </c>
      <c r="AH60">
        <f t="shared" si="12"/>
        <v>370.61</v>
      </c>
      <c r="AI60">
        <f t="shared" si="13"/>
        <v>1.28</v>
      </c>
      <c r="AJ60" s="8">
        <f t="shared" si="14"/>
        <v>371.89</v>
      </c>
      <c r="AK60">
        <f t="shared" si="15"/>
        <v>5.8999999999999999E-3</v>
      </c>
      <c r="AM60">
        <v>374.08999599999999</v>
      </c>
      <c r="AN60">
        <v>370.61</v>
      </c>
      <c r="AO60">
        <v>372.01</v>
      </c>
      <c r="AP60">
        <v>371.94</v>
      </c>
      <c r="AQ60">
        <v>371.89</v>
      </c>
      <c r="AR60">
        <v>371.89</v>
      </c>
      <c r="AS60">
        <v>371.94</v>
      </c>
      <c r="AT60">
        <v>371.89</v>
      </c>
      <c r="AU60">
        <v>371.89</v>
      </c>
    </row>
    <row r="61" spans="1:47" x14ac:dyDescent="0.3">
      <c r="A61" s="4">
        <v>44308</v>
      </c>
      <c r="B61" s="1">
        <v>60</v>
      </c>
      <c r="C61">
        <v>371.26001000000002</v>
      </c>
      <c r="D61">
        <v>2138000</v>
      </c>
      <c r="M61">
        <f t="shared" si="0"/>
        <v>372.52</v>
      </c>
      <c r="N61">
        <f t="shared" si="1"/>
        <v>1.48</v>
      </c>
      <c r="O61" s="8">
        <f t="shared" si="2"/>
        <v>374</v>
      </c>
      <c r="P61">
        <f t="shared" si="3"/>
        <v>7.4000000000000003E-3</v>
      </c>
      <c r="T61">
        <f t="shared" si="4"/>
        <v>372.52</v>
      </c>
      <c r="U61">
        <f t="shared" si="5"/>
        <v>1.47</v>
      </c>
      <c r="V61" s="8">
        <f t="shared" si="6"/>
        <v>373.99</v>
      </c>
      <c r="W61">
        <f t="shared" si="7"/>
        <v>7.4000000000000003E-3</v>
      </c>
      <c r="AA61">
        <f t="shared" si="8"/>
        <v>372.52</v>
      </c>
      <c r="AB61">
        <f t="shared" si="9"/>
        <v>1.56</v>
      </c>
      <c r="AC61" s="8">
        <f t="shared" si="10"/>
        <v>374.08</v>
      </c>
      <c r="AD61">
        <f t="shared" si="11"/>
        <v>7.6E-3</v>
      </c>
      <c r="AH61">
        <f t="shared" si="12"/>
        <v>372.52</v>
      </c>
      <c r="AI61">
        <f t="shared" si="13"/>
        <v>1.82</v>
      </c>
      <c r="AJ61" s="8">
        <f t="shared" si="14"/>
        <v>374.34</v>
      </c>
      <c r="AK61">
        <f t="shared" si="15"/>
        <v>8.3000000000000001E-3</v>
      </c>
      <c r="AM61">
        <v>371.26001000000002</v>
      </c>
      <c r="AN61">
        <v>372.52</v>
      </c>
      <c r="AO61">
        <v>374</v>
      </c>
      <c r="AP61">
        <v>373.99</v>
      </c>
      <c r="AQ61">
        <v>374.08</v>
      </c>
      <c r="AR61">
        <v>374.34</v>
      </c>
      <c r="AS61">
        <v>373.99</v>
      </c>
      <c r="AT61">
        <v>374.08</v>
      </c>
      <c r="AU61">
        <v>374.34</v>
      </c>
    </row>
    <row r="62" spans="1:47" x14ac:dyDescent="0.3">
      <c r="A62" s="4">
        <v>44309</v>
      </c>
      <c r="B62" s="1">
        <v>61</v>
      </c>
      <c r="C62">
        <v>373.27999899999998</v>
      </c>
      <c r="D62">
        <v>1404500</v>
      </c>
      <c r="M62">
        <f t="shared" si="0"/>
        <v>371.83</v>
      </c>
      <c r="N62">
        <f t="shared" si="1"/>
        <v>1.1499999999999999</v>
      </c>
      <c r="O62" s="8">
        <f t="shared" si="2"/>
        <v>372.97999999999996</v>
      </c>
      <c r="P62">
        <f t="shared" si="3"/>
        <v>8.0000000000000004E-4</v>
      </c>
      <c r="T62">
        <f t="shared" si="4"/>
        <v>371.83</v>
      </c>
      <c r="U62">
        <f t="shared" si="5"/>
        <v>0.93</v>
      </c>
      <c r="V62" s="8">
        <f t="shared" si="6"/>
        <v>372.76</v>
      </c>
      <c r="W62">
        <f t="shared" si="7"/>
        <v>1.4E-3</v>
      </c>
      <c r="AA62">
        <f t="shared" si="8"/>
        <v>371.83</v>
      </c>
      <c r="AB62">
        <f t="shared" si="9"/>
        <v>0.55000000000000004</v>
      </c>
      <c r="AC62" s="8">
        <f t="shared" si="10"/>
        <v>372.38</v>
      </c>
      <c r="AD62">
        <f t="shared" si="11"/>
        <v>2.3999999999999998E-3</v>
      </c>
      <c r="AH62">
        <f t="shared" si="12"/>
        <v>371.83</v>
      </c>
      <c r="AI62">
        <f t="shared" si="13"/>
        <v>-0.31</v>
      </c>
      <c r="AJ62" s="8">
        <f t="shared" si="14"/>
        <v>371.52</v>
      </c>
      <c r="AK62">
        <f t="shared" si="15"/>
        <v>4.7000000000000002E-3</v>
      </c>
      <c r="AM62">
        <v>373.27999899999998</v>
      </c>
      <c r="AN62">
        <v>371.83</v>
      </c>
      <c r="AO62">
        <v>372.97999999999996</v>
      </c>
      <c r="AP62">
        <v>372.76</v>
      </c>
      <c r="AQ62">
        <v>372.38</v>
      </c>
      <c r="AR62">
        <v>371.52</v>
      </c>
      <c r="AS62">
        <v>372.76</v>
      </c>
      <c r="AT62">
        <v>372.38</v>
      </c>
      <c r="AU62">
        <v>371.52</v>
      </c>
    </row>
    <row r="63" spans="1:47" x14ac:dyDescent="0.3">
      <c r="A63" s="4">
        <v>44312</v>
      </c>
      <c r="B63" s="1">
        <v>62</v>
      </c>
      <c r="C63">
        <v>368.51998900000001</v>
      </c>
      <c r="D63">
        <v>2059700</v>
      </c>
      <c r="M63">
        <f t="shared" si="0"/>
        <v>372.63</v>
      </c>
      <c r="N63">
        <f t="shared" si="1"/>
        <v>1.1000000000000001</v>
      </c>
      <c r="O63" s="8">
        <f t="shared" si="2"/>
        <v>373.73</v>
      </c>
      <c r="P63">
        <f t="shared" si="3"/>
        <v>1.41E-2</v>
      </c>
      <c r="T63">
        <f t="shared" si="4"/>
        <v>372.63</v>
      </c>
      <c r="U63">
        <f t="shared" si="5"/>
        <v>0.9</v>
      </c>
      <c r="V63" s="8">
        <f t="shared" si="6"/>
        <v>373.53</v>
      </c>
      <c r="W63">
        <f t="shared" si="7"/>
        <v>1.3599999999999999E-2</v>
      </c>
      <c r="AA63">
        <f t="shared" si="8"/>
        <v>372.63</v>
      </c>
      <c r="AB63">
        <f t="shared" si="9"/>
        <v>0.66</v>
      </c>
      <c r="AC63" s="8">
        <f t="shared" si="10"/>
        <v>373.29</v>
      </c>
      <c r="AD63">
        <f t="shared" si="11"/>
        <v>1.29E-2</v>
      </c>
      <c r="AH63">
        <f t="shared" si="12"/>
        <v>372.63</v>
      </c>
      <c r="AI63">
        <f t="shared" si="13"/>
        <v>0.63</v>
      </c>
      <c r="AJ63" s="8">
        <f t="shared" si="14"/>
        <v>373.26</v>
      </c>
      <c r="AK63">
        <f t="shared" si="15"/>
        <v>1.29E-2</v>
      </c>
      <c r="AM63">
        <v>368.51998900000001</v>
      </c>
      <c r="AN63">
        <v>372.63</v>
      </c>
      <c r="AO63">
        <v>373.73</v>
      </c>
      <c r="AP63">
        <v>373.53</v>
      </c>
      <c r="AQ63">
        <v>373.29</v>
      </c>
      <c r="AR63">
        <v>373.26</v>
      </c>
      <c r="AS63">
        <v>373.53</v>
      </c>
      <c r="AT63">
        <v>373.29</v>
      </c>
      <c r="AU63">
        <v>373.26</v>
      </c>
    </row>
    <row r="64" spans="1:47" x14ac:dyDescent="0.3">
      <c r="A64" s="4">
        <v>44313</v>
      </c>
      <c r="B64" s="1">
        <v>63</v>
      </c>
      <c r="C64">
        <v>370.209991</v>
      </c>
      <c r="D64">
        <v>1875900</v>
      </c>
      <c r="M64">
        <f t="shared" si="0"/>
        <v>370.37</v>
      </c>
      <c r="N64">
        <f t="shared" si="1"/>
        <v>0.6</v>
      </c>
      <c r="O64" s="8">
        <f t="shared" si="2"/>
        <v>370.97</v>
      </c>
      <c r="P64">
        <f t="shared" si="3"/>
        <v>2.0999999999999999E-3</v>
      </c>
      <c r="T64">
        <f t="shared" si="4"/>
        <v>370.37</v>
      </c>
      <c r="U64">
        <f t="shared" si="5"/>
        <v>0.11</v>
      </c>
      <c r="V64" s="8">
        <f t="shared" si="6"/>
        <v>370.48</v>
      </c>
      <c r="W64">
        <f t="shared" si="7"/>
        <v>6.9999999999999999E-4</v>
      </c>
      <c r="AA64">
        <f t="shared" si="8"/>
        <v>370.37</v>
      </c>
      <c r="AB64">
        <f t="shared" si="9"/>
        <v>-0.65</v>
      </c>
      <c r="AC64" s="8">
        <f t="shared" si="10"/>
        <v>369.72</v>
      </c>
      <c r="AD64">
        <f t="shared" si="11"/>
        <v>1.2999999999999999E-3</v>
      </c>
      <c r="AH64">
        <f t="shared" si="12"/>
        <v>370.37</v>
      </c>
      <c r="AI64">
        <f t="shared" si="13"/>
        <v>-1.83</v>
      </c>
      <c r="AJ64" s="8">
        <f t="shared" si="14"/>
        <v>368.54</v>
      </c>
      <c r="AK64">
        <f t="shared" si="15"/>
        <v>4.4999999999999997E-3</v>
      </c>
      <c r="AM64">
        <v>370.209991</v>
      </c>
      <c r="AN64">
        <v>370.37</v>
      </c>
      <c r="AO64">
        <v>370.97</v>
      </c>
      <c r="AP64">
        <v>370.48</v>
      </c>
      <c r="AQ64">
        <v>369.72</v>
      </c>
      <c r="AR64">
        <v>368.54</v>
      </c>
      <c r="AS64">
        <v>370.48</v>
      </c>
      <c r="AT64">
        <v>369.72</v>
      </c>
      <c r="AU64">
        <v>368.54</v>
      </c>
    </row>
    <row r="65" spans="1:47" x14ac:dyDescent="0.3">
      <c r="A65" s="4">
        <v>44314</v>
      </c>
      <c r="B65" s="1">
        <v>64</v>
      </c>
      <c r="C65">
        <v>369.58999599999999</v>
      </c>
      <c r="D65">
        <v>1305600</v>
      </c>
      <c r="M65">
        <f t="shared" si="0"/>
        <v>370.28</v>
      </c>
      <c r="N65">
        <f t="shared" si="1"/>
        <v>0.5</v>
      </c>
      <c r="O65" s="8">
        <f t="shared" si="2"/>
        <v>370.78</v>
      </c>
      <c r="P65">
        <f t="shared" si="3"/>
        <v>3.2000000000000002E-3</v>
      </c>
      <c r="T65">
        <f t="shared" si="4"/>
        <v>370.28</v>
      </c>
      <c r="U65">
        <f t="shared" si="5"/>
        <v>0.06</v>
      </c>
      <c r="V65" s="8">
        <f t="shared" si="6"/>
        <v>370.34</v>
      </c>
      <c r="W65">
        <f t="shared" si="7"/>
        <v>2E-3</v>
      </c>
      <c r="AA65">
        <f t="shared" si="8"/>
        <v>370.28</v>
      </c>
      <c r="AB65">
        <f t="shared" si="9"/>
        <v>-0.4</v>
      </c>
      <c r="AC65" s="8">
        <f t="shared" si="10"/>
        <v>369.88</v>
      </c>
      <c r="AD65">
        <f t="shared" si="11"/>
        <v>8.0000000000000004E-4</v>
      </c>
      <c r="AH65">
        <f t="shared" si="12"/>
        <v>370.28</v>
      </c>
      <c r="AI65">
        <f t="shared" si="13"/>
        <v>-0.35</v>
      </c>
      <c r="AJ65" s="8">
        <f t="shared" si="14"/>
        <v>369.92999999999995</v>
      </c>
      <c r="AK65">
        <f t="shared" si="15"/>
        <v>8.9999999999999998E-4</v>
      </c>
      <c r="AM65">
        <v>369.58999599999999</v>
      </c>
      <c r="AN65">
        <v>370.28</v>
      </c>
      <c r="AO65">
        <v>370.78</v>
      </c>
      <c r="AP65">
        <v>370.34</v>
      </c>
      <c r="AQ65">
        <v>369.88</v>
      </c>
      <c r="AR65">
        <v>369.92999999999995</v>
      </c>
      <c r="AS65">
        <v>370.34</v>
      </c>
      <c r="AT65">
        <v>369.88</v>
      </c>
      <c r="AU65">
        <v>369.92999999999995</v>
      </c>
    </row>
    <row r="66" spans="1:47" x14ac:dyDescent="0.3">
      <c r="A66" s="4">
        <v>44315</v>
      </c>
      <c r="B66" s="1">
        <v>65</v>
      </c>
      <c r="C66">
        <v>373.540009</v>
      </c>
      <c r="D66">
        <v>1848300</v>
      </c>
      <c r="M66">
        <f t="shared" si="0"/>
        <v>369.9</v>
      </c>
      <c r="N66">
        <f t="shared" si="1"/>
        <v>0.37</v>
      </c>
      <c r="O66" s="8">
        <f t="shared" si="2"/>
        <v>370.27</v>
      </c>
      <c r="P66">
        <f t="shared" si="3"/>
        <v>8.8000000000000005E-3</v>
      </c>
      <c r="T66">
        <f t="shared" si="4"/>
        <v>369.9</v>
      </c>
      <c r="U66">
        <f t="shared" si="5"/>
        <v>-0.05</v>
      </c>
      <c r="V66" s="8">
        <f t="shared" si="6"/>
        <v>369.84999999999997</v>
      </c>
      <c r="W66">
        <f t="shared" si="7"/>
        <v>9.9000000000000008E-3</v>
      </c>
      <c r="AA66">
        <f t="shared" si="8"/>
        <v>369.9</v>
      </c>
      <c r="AB66">
        <f t="shared" si="9"/>
        <v>-0.39</v>
      </c>
      <c r="AC66" s="8">
        <f t="shared" si="10"/>
        <v>369.51</v>
      </c>
      <c r="AD66">
        <f t="shared" si="11"/>
        <v>1.0800000000000001E-2</v>
      </c>
      <c r="AH66">
        <f t="shared" si="12"/>
        <v>369.9</v>
      </c>
      <c r="AI66">
        <f t="shared" si="13"/>
        <v>-0.38</v>
      </c>
      <c r="AJ66" s="8">
        <f t="shared" si="14"/>
        <v>369.52</v>
      </c>
      <c r="AK66">
        <f t="shared" si="15"/>
        <v>1.0800000000000001E-2</v>
      </c>
      <c r="AM66">
        <v>373.540009</v>
      </c>
      <c r="AN66">
        <v>369.9</v>
      </c>
      <c r="AO66">
        <v>370.27</v>
      </c>
      <c r="AP66">
        <v>369.84999999999997</v>
      </c>
      <c r="AQ66">
        <v>369.51</v>
      </c>
      <c r="AR66">
        <v>369.52</v>
      </c>
      <c r="AS66">
        <v>369.84999999999997</v>
      </c>
      <c r="AT66">
        <v>369.51</v>
      </c>
      <c r="AU66">
        <v>369.52</v>
      </c>
    </row>
    <row r="67" spans="1:47" x14ac:dyDescent="0.3">
      <c r="A67" s="4">
        <v>44316</v>
      </c>
      <c r="B67" s="1">
        <v>66</v>
      </c>
      <c r="C67">
        <v>372.08999599999999</v>
      </c>
      <c r="D67">
        <v>2118900</v>
      </c>
      <c r="M67">
        <f t="shared" si="0"/>
        <v>371.9</v>
      </c>
      <c r="N67">
        <f t="shared" si="1"/>
        <v>0.61</v>
      </c>
      <c r="O67" s="8">
        <f t="shared" si="2"/>
        <v>372.51</v>
      </c>
      <c r="P67">
        <f t="shared" si="3"/>
        <v>1.1000000000000001E-3</v>
      </c>
      <c r="T67">
        <f t="shared" si="4"/>
        <v>371.9</v>
      </c>
      <c r="U67">
        <f t="shared" si="5"/>
        <v>0.46</v>
      </c>
      <c r="V67" s="8">
        <f t="shared" si="6"/>
        <v>372.35999999999996</v>
      </c>
      <c r="W67">
        <f t="shared" si="7"/>
        <v>6.9999999999999999E-4</v>
      </c>
      <c r="AA67">
        <f t="shared" si="8"/>
        <v>371.9</v>
      </c>
      <c r="AB67">
        <f t="shared" si="9"/>
        <v>0.69</v>
      </c>
      <c r="AC67" s="8">
        <f t="shared" si="10"/>
        <v>372.59</v>
      </c>
      <c r="AD67">
        <f t="shared" si="11"/>
        <v>1.2999999999999999E-3</v>
      </c>
      <c r="AH67">
        <f t="shared" si="12"/>
        <v>371.9</v>
      </c>
      <c r="AI67">
        <f t="shared" si="13"/>
        <v>1.64</v>
      </c>
      <c r="AJ67" s="8">
        <f t="shared" si="14"/>
        <v>373.53999999999996</v>
      </c>
      <c r="AK67">
        <f t="shared" si="15"/>
        <v>3.8999999999999998E-3</v>
      </c>
      <c r="AM67">
        <v>372.08999599999999</v>
      </c>
      <c r="AN67">
        <v>371.9</v>
      </c>
      <c r="AO67">
        <v>372.51</v>
      </c>
      <c r="AP67">
        <v>372.35999999999996</v>
      </c>
      <c r="AQ67">
        <v>372.59</v>
      </c>
      <c r="AR67">
        <v>373.53999999999996</v>
      </c>
      <c r="AS67">
        <v>372.35999999999996</v>
      </c>
      <c r="AT67">
        <v>372.59</v>
      </c>
      <c r="AU67">
        <v>373.53999999999996</v>
      </c>
    </row>
    <row r="68" spans="1:47" x14ac:dyDescent="0.3">
      <c r="A68" s="4">
        <v>44319</v>
      </c>
      <c r="B68" s="1">
        <v>67</v>
      </c>
      <c r="C68">
        <v>379.32000699999998</v>
      </c>
      <c r="D68">
        <v>2685800</v>
      </c>
      <c r="M68">
        <f t="shared" ref="M68:M131" si="16">ROUND($L$2*C67+(1-$L$2)*M67,2)</f>
        <v>372</v>
      </c>
      <c r="N68">
        <f t="shared" ref="N68:N131" si="17">ROUND($L$3*(M68-M67)+(1-$L$3)*N67,2)</f>
        <v>0.53</v>
      </c>
      <c r="O68" s="8">
        <f t="shared" ref="O68:O131" si="18">N68+M68</f>
        <v>372.53</v>
      </c>
      <c r="P68">
        <f t="shared" ref="P68:P131" si="19">ROUND(ABS(O68-C68)/C68,4)</f>
        <v>1.7899999999999999E-2</v>
      </c>
      <c r="T68">
        <f t="shared" ref="T68:T131" si="20">ROUND($S$2*C67+(1-$S$2)*T67,2)</f>
        <v>372</v>
      </c>
      <c r="U68">
        <f t="shared" ref="U68:U131" si="21">ROUND($S$3*(T68-T67)+(1-$S$3)*U67,2)</f>
        <v>0.37</v>
      </c>
      <c r="V68" s="8">
        <f t="shared" ref="V68:V131" si="22">U68+T68</f>
        <v>372.37</v>
      </c>
      <c r="W68">
        <f t="shared" ref="W68:W131" si="23">ROUND(ABS(V68-C68)/C68,4)</f>
        <v>1.83E-2</v>
      </c>
      <c r="AA68">
        <f t="shared" ref="AA68:AA131" si="24">ROUND($Z$2*C67+(1-$Z$2)*AA67,2)</f>
        <v>372</v>
      </c>
      <c r="AB68">
        <f t="shared" ref="AB68:AB131" si="25">ROUND($Z$3*(AA68-AA67)+(1-$Z$3)*AB67,2)</f>
        <v>0.42</v>
      </c>
      <c r="AC68" s="8">
        <f t="shared" ref="AC68:AC131" si="26">AB68+AA68</f>
        <v>372.42</v>
      </c>
      <c r="AD68">
        <f t="shared" ref="AD68:AD131" si="27">ROUND(ABS(AC68-C68)/C68,4)</f>
        <v>1.8200000000000001E-2</v>
      </c>
      <c r="AH68">
        <f t="shared" ref="AH68:AH131" si="28">ROUND($AG$2*C67+(1-$AG$2)*AH67,2)</f>
        <v>372</v>
      </c>
      <c r="AI68">
        <f t="shared" ref="AI68:AI131" si="29">ROUND($AG$3*(AH68-AH67)+(1-$AG$3)*AI67,2)</f>
        <v>0.33</v>
      </c>
      <c r="AJ68" s="8">
        <f t="shared" ref="AJ68:AJ131" si="30">AI68+AH68</f>
        <v>372.33</v>
      </c>
      <c r="AK68">
        <f t="shared" ref="AK68:AK131" si="31">ROUND(ABS(AJ68-C68)/C68,4)</f>
        <v>1.84E-2</v>
      </c>
      <c r="AM68">
        <v>379.32000699999998</v>
      </c>
      <c r="AN68">
        <v>372</v>
      </c>
      <c r="AO68">
        <v>372.53</v>
      </c>
      <c r="AP68">
        <v>372.37</v>
      </c>
      <c r="AQ68">
        <v>372.42</v>
      </c>
      <c r="AR68">
        <v>372.33</v>
      </c>
      <c r="AS68">
        <v>372.37</v>
      </c>
      <c r="AT68">
        <v>372.42</v>
      </c>
      <c r="AU68">
        <v>372.33</v>
      </c>
    </row>
    <row r="69" spans="1:47" x14ac:dyDescent="0.3">
      <c r="A69" s="4">
        <v>44320</v>
      </c>
      <c r="B69" s="1">
        <v>68</v>
      </c>
      <c r="C69">
        <v>375.290009</v>
      </c>
      <c r="D69">
        <v>2133800</v>
      </c>
      <c r="M69">
        <f t="shared" si="16"/>
        <v>376.03</v>
      </c>
      <c r="N69">
        <f t="shared" si="17"/>
        <v>1.06</v>
      </c>
      <c r="O69" s="8">
        <f t="shared" si="18"/>
        <v>377.09</v>
      </c>
      <c r="P69">
        <f t="shared" si="19"/>
        <v>4.7999999999999996E-3</v>
      </c>
      <c r="T69">
        <f t="shared" si="20"/>
        <v>376.03</v>
      </c>
      <c r="U69">
        <f t="shared" si="21"/>
        <v>1.28</v>
      </c>
      <c r="V69" s="8">
        <f t="shared" si="22"/>
        <v>377.30999999999995</v>
      </c>
      <c r="W69">
        <f t="shared" si="23"/>
        <v>5.4000000000000003E-3</v>
      </c>
      <c r="AA69">
        <f t="shared" si="24"/>
        <v>376.03</v>
      </c>
      <c r="AB69">
        <f t="shared" si="25"/>
        <v>2.04</v>
      </c>
      <c r="AC69" s="8">
        <f t="shared" si="26"/>
        <v>378.07</v>
      </c>
      <c r="AD69">
        <f t="shared" si="27"/>
        <v>7.4000000000000003E-3</v>
      </c>
      <c r="AH69">
        <f t="shared" si="28"/>
        <v>376.03</v>
      </c>
      <c r="AI69">
        <f t="shared" si="29"/>
        <v>3.47</v>
      </c>
      <c r="AJ69" s="8">
        <f t="shared" si="30"/>
        <v>379.5</v>
      </c>
      <c r="AK69">
        <f t="shared" si="31"/>
        <v>1.12E-2</v>
      </c>
      <c r="AM69">
        <v>375.290009</v>
      </c>
      <c r="AN69">
        <v>376.03</v>
      </c>
      <c r="AO69">
        <v>377.09</v>
      </c>
      <c r="AP69">
        <v>377.30999999999995</v>
      </c>
      <c r="AQ69">
        <v>378.07</v>
      </c>
      <c r="AR69">
        <v>379.5</v>
      </c>
      <c r="AS69">
        <v>377.30999999999995</v>
      </c>
      <c r="AT69">
        <v>378.07</v>
      </c>
      <c r="AU69">
        <v>379.5</v>
      </c>
    </row>
    <row r="70" spans="1:47" x14ac:dyDescent="0.3">
      <c r="A70" s="4">
        <v>44321</v>
      </c>
      <c r="B70" s="1">
        <v>69</v>
      </c>
      <c r="C70">
        <v>372.5</v>
      </c>
      <c r="D70">
        <v>1905300</v>
      </c>
      <c r="M70">
        <f t="shared" si="16"/>
        <v>375.62</v>
      </c>
      <c r="N70">
        <f t="shared" si="17"/>
        <v>0.84</v>
      </c>
      <c r="O70" s="8">
        <f t="shared" si="18"/>
        <v>376.46</v>
      </c>
      <c r="P70">
        <f t="shared" si="19"/>
        <v>1.06E-2</v>
      </c>
      <c r="T70">
        <f t="shared" si="20"/>
        <v>375.62</v>
      </c>
      <c r="U70">
        <f t="shared" si="21"/>
        <v>0.86</v>
      </c>
      <c r="V70" s="8">
        <f t="shared" si="22"/>
        <v>376.48</v>
      </c>
      <c r="W70">
        <f t="shared" si="23"/>
        <v>1.0699999999999999E-2</v>
      </c>
      <c r="AA70">
        <f t="shared" si="24"/>
        <v>375.62</v>
      </c>
      <c r="AB70">
        <f t="shared" si="25"/>
        <v>0.94</v>
      </c>
      <c r="AC70" s="8">
        <f t="shared" si="26"/>
        <v>376.56</v>
      </c>
      <c r="AD70">
        <f t="shared" si="27"/>
        <v>1.09E-2</v>
      </c>
      <c r="AH70">
        <f t="shared" si="28"/>
        <v>375.62</v>
      </c>
      <c r="AI70">
        <f t="shared" si="29"/>
        <v>0.17</v>
      </c>
      <c r="AJ70" s="8">
        <f t="shared" si="30"/>
        <v>375.79</v>
      </c>
      <c r="AK70">
        <f t="shared" si="31"/>
        <v>8.8000000000000005E-3</v>
      </c>
      <c r="AM70">
        <v>372.5</v>
      </c>
      <c r="AN70">
        <v>375.62</v>
      </c>
      <c r="AO70">
        <v>376.46</v>
      </c>
      <c r="AP70">
        <v>376.48</v>
      </c>
      <c r="AQ70">
        <v>376.56</v>
      </c>
      <c r="AR70">
        <v>375.79</v>
      </c>
      <c r="AS70">
        <v>376.48</v>
      </c>
      <c r="AT70">
        <v>376.56</v>
      </c>
      <c r="AU70">
        <v>375.79</v>
      </c>
    </row>
    <row r="71" spans="1:47" x14ac:dyDescent="0.3">
      <c r="A71" s="4">
        <v>44322</v>
      </c>
      <c r="B71" s="1">
        <v>70</v>
      </c>
      <c r="C71">
        <v>382.76001000000002</v>
      </c>
      <c r="D71">
        <v>2641400</v>
      </c>
      <c r="M71">
        <f t="shared" si="16"/>
        <v>373.9</v>
      </c>
      <c r="N71">
        <f t="shared" si="17"/>
        <v>0.46</v>
      </c>
      <c r="O71" s="8">
        <f t="shared" si="18"/>
        <v>374.35999999999996</v>
      </c>
      <c r="P71">
        <f t="shared" si="19"/>
        <v>2.1899999999999999E-2</v>
      </c>
      <c r="T71">
        <f t="shared" si="20"/>
        <v>373.9</v>
      </c>
      <c r="U71">
        <f t="shared" si="21"/>
        <v>0.21</v>
      </c>
      <c r="V71" s="8">
        <f t="shared" si="22"/>
        <v>374.10999999999996</v>
      </c>
      <c r="W71">
        <f t="shared" si="23"/>
        <v>2.2599999999999999E-2</v>
      </c>
      <c r="AA71">
        <f t="shared" si="24"/>
        <v>373.9</v>
      </c>
      <c r="AB71">
        <f t="shared" si="25"/>
        <v>-0.26</v>
      </c>
      <c r="AC71" s="8">
        <f t="shared" si="26"/>
        <v>373.64</v>
      </c>
      <c r="AD71">
        <f t="shared" si="27"/>
        <v>2.3800000000000002E-2</v>
      </c>
      <c r="AH71">
        <f t="shared" si="28"/>
        <v>373.9</v>
      </c>
      <c r="AI71">
        <f t="shared" si="29"/>
        <v>-1.44</v>
      </c>
      <c r="AJ71" s="8">
        <f t="shared" si="30"/>
        <v>372.46</v>
      </c>
      <c r="AK71">
        <f t="shared" si="31"/>
        <v>2.69E-2</v>
      </c>
      <c r="AM71">
        <v>382.76001000000002</v>
      </c>
      <c r="AN71">
        <v>373.9</v>
      </c>
      <c r="AO71">
        <v>374.35999999999996</v>
      </c>
      <c r="AP71">
        <v>374.10999999999996</v>
      </c>
      <c r="AQ71">
        <v>373.64</v>
      </c>
      <c r="AR71">
        <v>372.46</v>
      </c>
      <c r="AS71">
        <v>374.10999999999996</v>
      </c>
      <c r="AT71">
        <v>373.64</v>
      </c>
      <c r="AU71">
        <v>372.46</v>
      </c>
    </row>
    <row r="72" spans="1:47" x14ac:dyDescent="0.3">
      <c r="A72" s="4">
        <v>44323</v>
      </c>
      <c r="B72" s="1">
        <v>71</v>
      </c>
      <c r="C72">
        <v>384.32000699999998</v>
      </c>
      <c r="D72">
        <v>1817100</v>
      </c>
      <c r="M72">
        <f t="shared" si="16"/>
        <v>378.77</v>
      </c>
      <c r="N72">
        <f t="shared" si="17"/>
        <v>1.1200000000000001</v>
      </c>
      <c r="O72" s="8">
        <f t="shared" si="18"/>
        <v>379.89</v>
      </c>
      <c r="P72">
        <f t="shared" si="19"/>
        <v>1.15E-2</v>
      </c>
      <c r="T72">
        <f t="shared" si="20"/>
        <v>378.77</v>
      </c>
      <c r="U72">
        <f t="shared" si="21"/>
        <v>1.38</v>
      </c>
      <c r="V72" s="8">
        <f t="shared" si="22"/>
        <v>380.15</v>
      </c>
      <c r="W72">
        <f t="shared" si="23"/>
        <v>1.09E-2</v>
      </c>
      <c r="AA72">
        <f t="shared" si="24"/>
        <v>378.77</v>
      </c>
      <c r="AB72">
        <f t="shared" si="25"/>
        <v>2.0499999999999998</v>
      </c>
      <c r="AC72" s="8">
        <f t="shared" si="26"/>
        <v>380.82</v>
      </c>
      <c r="AD72">
        <f t="shared" si="27"/>
        <v>9.1000000000000004E-3</v>
      </c>
      <c r="AH72">
        <f t="shared" si="28"/>
        <v>378.77</v>
      </c>
      <c r="AI72">
        <f t="shared" si="29"/>
        <v>3.92</v>
      </c>
      <c r="AJ72" s="8">
        <f t="shared" si="30"/>
        <v>382.69</v>
      </c>
      <c r="AK72">
        <f t="shared" si="31"/>
        <v>4.1999999999999997E-3</v>
      </c>
      <c r="AM72">
        <v>384.32000699999998</v>
      </c>
      <c r="AN72">
        <v>378.77</v>
      </c>
      <c r="AO72">
        <v>379.89</v>
      </c>
      <c r="AP72">
        <v>380.15</v>
      </c>
      <c r="AQ72">
        <v>380.82</v>
      </c>
      <c r="AR72">
        <v>382.69</v>
      </c>
      <c r="AS72">
        <v>380.15</v>
      </c>
      <c r="AT72">
        <v>380.82</v>
      </c>
      <c r="AU72">
        <v>382.69</v>
      </c>
    </row>
    <row r="73" spans="1:47" x14ac:dyDescent="0.3">
      <c r="A73" s="4">
        <v>44326</v>
      </c>
      <c r="B73" s="1">
        <v>72</v>
      </c>
      <c r="C73">
        <v>381.48001099999999</v>
      </c>
      <c r="D73">
        <v>1998700</v>
      </c>
      <c r="M73">
        <f t="shared" si="16"/>
        <v>381.82</v>
      </c>
      <c r="N73">
        <f t="shared" si="17"/>
        <v>1.41</v>
      </c>
      <c r="O73" s="8">
        <f t="shared" si="18"/>
        <v>383.23</v>
      </c>
      <c r="P73">
        <f t="shared" si="19"/>
        <v>4.5999999999999999E-3</v>
      </c>
      <c r="T73">
        <f t="shared" si="20"/>
        <v>381.82</v>
      </c>
      <c r="U73">
        <f t="shared" si="21"/>
        <v>1.8</v>
      </c>
      <c r="V73" s="8">
        <f t="shared" si="22"/>
        <v>383.62</v>
      </c>
      <c r="W73">
        <f t="shared" si="23"/>
        <v>5.5999999999999999E-3</v>
      </c>
      <c r="AA73">
        <f t="shared" si="24"/>
        <v>381.82</v>
      </c>
      <c r="AB73">
        <f t="shared" si="25"/>
        <v>2.5</v>
      </c>
      <c r="AC73" s="8">
        <f t="shared" si="26"/>
        <v>384.32</v>
      </c>
      <c r="AD73">
        <f t="shared" si="27"/>
        <v>7.4000000000000003E-3</v>
      </c>
      <c r="AH73">
        <f t="shared" si="28"/>
        <v>381.82</v>
      </c>
      <c r="AI73">
        <f t="shared" si="29"/>
        <v>3.18</v>
      </c>
      <c r="AJ73" s="8">
        <f t="shared" si="30"/>
        <v>385</v>
      </c>
      <c r="AK73">
        <f t="shared" si="31"/>
        <v>9.1999999999999998E-3</v>
      </c>
      <c r="AM73">
        <v>381.48001099999999</v>
      </c>
      <c r="AN73">
        <v>381.82</v>
      </c>
      <c r="AO73">
        <v>383.23</v>
      </c>
      <c r="AP73">
        <v>383.62</v>
      </c>
      <c r="AQ73">
        <v>384.32</v>
      </c>
      <c r="AR73">
        <v>385</v>
      </c>
      <c r="AS73">
        <v>383.62</v>
      </c>
      <c r="AT73">
        <v>384.32</v>
      </c>
      <c r="AU73">
        <v>385</v>
      </c>
    </row>
    <row r="74" spans="1:47" x14ac:dyDescent="0.3">
      <c r="A74" s="4">
        <v>44327</v>
      </c>
      <c r="B74" s="1">
        <v>73</v>
      </c>
      <c r="C74">
        <v>378.17999300000002</v>
      </c>
      <c r="D74">
        <v>1859700</v>
      </c>
      <c r="M74">
        <f t="shared" si="16"/>
        <v>381.63</v>
      </c>
      <c r="N74">
        <f t="shared" si="17"/>
        <v>1.17</v>
      </c>
      <c r="O74" s="8">
        <f t="shared" si="18"/>
        <v>382.8</v>
      </c>
      <c r="P74">
        <f t="shared" si="19"/>
        <v>1.2200000000000001E-2</v>
      </c>
      <c r="T74">
        <f t="shared" si="20"/>
        <v>381.63</v>
      </c>
      <c r="U74">
        <f t="shared" si="21"/>
        <v>1.3</v>
      </c>
      <c r="V74" s="8">
        <f t="shared" si="22"/>
        <v>382.93</v>
      </c>
      <c r="W74">
        <f t="shared" si="23"/>
        <v>1.26E-2</v>
      </c>
      <c r="AA74">
        <f t="shared" si="24"/>
        <v>381.63</v>
      </c>
      <c r="AB74">
        <f t="shared" si="25"/>
        <v>1.29</v>
      </c>
      <c r="AC74" s="8">
        <f t="shared" si="26"/>
        <v>382.92</v>
      </c>
      <c r="AD74">
        <f t="shared" si="27"/>
        <v>1.2500000000000001E-2</v>
      </c>
      <c r="AH74">
        <f t="shared" si="28"/>
        <v>381.63</v>
      </c>
      <c r="AI74">
        <f t="shared" si="29"/>
        <v>0.32</v>
      </c>
      <c r="AJ74" s="8">
        <f t="shared" si="30"/>
        <v>381.95</v>
      </c>
      <c r="AK74">
        <f t="shared" si="31"/>
        <v>0.01</v>
      </c>
      <c r="AM74">
        <v>378.17999300000002</v>
      </c>
      <c r="AN74">
        <v>381.63</v>
      </c>
      <c r="AO74">
        <v>382.8</v>
      </c>
      <c r="AP74">
        <v>382.93</v>
      </c>
      <c r="AQ74">
        <v>382.92</v>
      </c>
      <c r="AR74">
        <v>381.95</v>
      </c>
      <c r="AS74">
        <v>382.93</v>
      </c>
      <c r="AT74">
        <v>382.92</v>
      </c>
      <c r="AU74">
        <v>381.95</v>
      </c>
    </row>
    <row r="75" spans="1:47" x14ac:dyDescent="0.3">
      <c r="A75" s="4">
        <v>44328</v>
      </c>
      <c r="B75" s="1">
        <v>74</v>
      </c>
      <c r="C75">
        <v>372.20001200000002</v>
      </c>
      <c r="D75">
        <v>2344600</v>
      </c>
      <c r="M75">
        <f t="shared" si="16"/>
        <v>379.73</v>
      </c>
      <c r="N75">
        <f t="shared" si="17"/>
        <v>0.71</v>
      </c>
      <c r="O75" s="8">
        <f t="shared" si="18"/>
        <v>380.44</v>
      </c>
      <c r="P75">
        <f t="shared" si="19"/>
        <v>2.2100000000000002E-2</v>
      </c>
      <c r="T75">
        <f t="shared" si="20"/>
        <v>379.73</v>
      </c>
      <c r="U75">
        <f t="shared" si="21"/>
        <v>0.5</v>
      </c>
      <c r="V75" s="8">
        <f t="shared" si="22"/>
        <v>380.23</v>
      </c>
      <c r="W75">
        <f t="shared" si="23"/>
        <v>2.1600000000000001E-2</v>
      </c>
      <c r="AA75">
        <f t="shared" si="24"/>
        <v>379.73</v>
      </c>
      <c r="AB75">
        <f t="shared" si="25"/>
        <v>-0.15</v>
      </c>
      <c r="AC75" s="8">
        <f t="shared" si="26"/>
        <v>379.58000000000004</v>
      </c>
      <c r="AD75">
        <f t="shared" si="27"/>
        <v>1.9800000000000002E-2</v>
      </c>
      <c r="AH75">
        <f t="shared" si="28"/>
        <v>379.73</v>
      </c>
      <c r="AI75">
        <f t="shared" si="29"/>
        <v>-1.57</v>
      </c>
      <c r="AJ75" s="8">
        <f t="shared" si="30"/>
        <v>378.16</v>
      </c>
      <c r="AK75">
        <f t="shared" si="31"/>
        <v>1.6E-2</v>
      </c>
      <c r="AM75">
        <v>372.20001200000002</v>
      </c>
      <c r="AN75">
        <v>379.73</v>
      </c>
      <c r="AO75">
        <v>380.44</v>
      </c>
      <c r="AP75">
        <v>380.23</v>
      </c>
      <c r="AQ75">
        <v>379.58000000000004</v>
      </c>
      <c r="AR75">
        <v>378.16</v>
      </c>
      <c r="AS75">
        <v>380.23</v>
      </c>
      <c r="AT75">
        <v>379.58000000000004</v>
      </c>
      <c r="AU75">
        <v>378.16</v>
      </c>
    </row>
    <row r="76" spans="1:47" x14ac:dyDescent="0.3">
      <c r="A76" s="4">
        <v>44329</v>
      </c>
      <c r="B76" s="1">
        <v>75</v>
      </c>
      <c r="C76">
        <v>379.52999899999998</v>
      </c>
      <c r="D76">
        <v>2023100</v>
      </c>
      <c r="M76">
        <f t="shared" si="16"/>
        <v>375.59</v>
      </c>
      <c r="N76">
        <f t="shared" si="17"/>
        <v>-0.02</v>
      </c>
      <c r="O76" s="8">
        <f t="shared" si="18"/>
        <v>375.57</v>
      </c>
      <c r="P76">
        <f t="shared" si="19"/>
        <v>1.04E-2</v>
      </c>
      <c r="T76">
        <f t="shared" si="20"/>
        <v>375.59</v>
      </c>
      <c r="U76">
        <f t="shared" si="21"/>
        <v>-0.66</v>
      </c>
      <c r="V76" s="8">
        <f t="shared" si="22"/>
        <v>374.92999999999995</v>
      </c>
      <c r="W76">
        <f t="shared" si="23"/>
        <v>1.21E-2</v>
      </c>
      <c r="AA76">
        <f t="shared" si="24"/>
        <v>375.59</v>
      </c>
      <c r="AB76">
        <f t="shared" si="25"/>
        <v>-1.95</v>
      </c>
      <c r="AC76" s="8">
        <f t="shared" si="26"/>
        <v>373.64</v>
      </c>
      <c r="AD76">
        <f t="shared" si="27"/>
        <v>1.55E-2</v>
      </c>
      <c r="AH76">
        <f t="shared" si="28"/>
        <v>375.59</v>
      </c>
      <c r="AI76">
        <f t="shared" si="29"/>
        <v>-3.75</v>
      </c>
      <c r="AJ76" s="8">
        <f t="shared" si="30"/>
        <v>371.84</v>
      </c>
      <c r="AK76">
        <f t="shared" si="31"/>
        <v>2.0299999999999999E-2</v>
      </c>
      <c r="AM76">
        <v>379.52999899999998</v>
      </c>
      <c r="AN76">
        <v>375.59</v>
      </c>
      <c r="AO76">
        <v>375.57</v>
      </c>
      <c r="AP76">
        <v>374.92999999999995</v>
      </c>
      <c r="AQ76">
        <v>373.64</v>
      </c>
      <c r="AR76">
        <v>371.84</v>
      </c>
      <c r="AS76">
        <v>374.92999999999995</v>
      </c>
      <c r="AT76">
        <v>373.64</v>
      </c>
      <c r="AU76">
        <v>371.84</v>
      </c>
    </row>
    <row r="77" spans="1:47" x14ac:dyDescent="0.3">
      <c r="A77" s="4">
        <v>44330</v>
      </c>
      <c r="B77" s="1">
        <v>76</v>
      </c>
      <c r="C77">
        <v>384.42001299999998</v>
      </c>
      <c r="D77">
        <v>1876100</v>
      </c>
      <c r="M77">
        <f t="shared" si="16"/>
        <v>377.76</v>
      </c>
      <c r="N77">
        <f t="shared" si="17"/>
        <v>0.31</v>
      </c>
      <c r="O77" s="8">
        <f t="shared" si="18"/>
        <v>378.07</v>
      </c>
      <c r="P77">
        <f t="shared" si="19"/>
        <v>1.6500000000000001E-2</v>
      </c>
      <c r="T77">
        <f t="shared" si="20"/>
        <v>377.76</v>
      </c>
      <c r="U77">
        <f t="shared" si="21"/>
        <v>0.05</v>
      </c>
      <c r="V77" s="8">
        <f t="shared" si="22"/>
        <v>377.81</v>
      </c>
      <c r="W77">
        <f t="shared" si="23"/>
        <v>1.72E-2</v>
      </c>
      <c r="AA77">
        <f t="shared" si="24"/>
        <v>377.76</v>
      </c>
      <c r="AB77">
        <f t="shared" si="25"/>
        <v>-0.1</v>
      </c>
      <c r="AC77" s="8">
        <f t="shared" si="26"/>
        <v>377.65999999999997</v>
      </c>
      <c r="AD77">
        <f t="shared" si="27"/>
        <v>1.7600000000000001E-2</v>
      </c>
      <c r="AH77">
        <f t="shared" si="28"/>
        <v>377.76</v>
      </c>
      <c r="AI77">
        <f t="shared" si="29"/>
        <v>1.28</v>
      </c>
      <c r="AJ77" s="8">
        <f t="shared" si="30"/>
        <v>379.03999999999996</v>
      </c>
      <c r="AK77">
        <f t="shared" si="31"/>
        <v>1.4E-2</v>
      </c>
      <c r="AM77">
        <v>384.42001299999998</v>
      </c>
      <c r="AN77">
        <v>377.76</v>
      </c>
      <c r="AO77">
        <v>378.07</v>
      </c>
      <c r="AP77">
        <v>377.81</v>
      </c>
      <c r="AQ77">
        <v>377.65999999999997</v>
      </c>
      <c r="AR77">
        <v>379.03999999999996</v>
      </c>
      <c r="AS77">
        <v>377.81</v>
      </c>
      <c r="AT77">
        <v>377.65999999999997</v>
      </c>
      <c r="AU77">
        <v>379.03999999999996</v>
      </c>
    </row>
    <row r="78" spans="1:47" x14ac:dyDescent="0.3">
      <c r="A78" s="4">
        <v>44333</v>
      </c>
      <c r="B78" s="1">
        <v>77</v>
      </c>
      <c r="C78">
        <v>383.959991</v>
      </c>
      <c r="D78">
        <v>1830800</v>
      </c>
      <c r="M78">
        <f t="shared" si="16"/>
        <v>381.42</v>
      </c>
      <c r="N78">
        <f t="shared" si="17"/>
        <v>0.81</v>
      </c>
      <c r="O78" s="8">
        <f t="shared" si="18"/>
        <v>382.23</v>
      </c>
      <c r="P78">
        <f t="shared" si="19"/>
        <v>4.4999999999999997E-3</v>
      </c>
      <c r="T78">
        <f t="shared" si="20"/>
        <v>381.42</v>
      </c>
      <c r="U78">
        <f t="shared" si="21"/>
        <v>0.95</v>
      </c>
      <c r="V78" s="8">
        <f t="shared" si="22"/>
        <v>382.37</v>
      </c>
      <c r="W78">
        <f t="shared" si="23"/>
        <v>4.1000000000000003E-3</v>
      </c>
      <c r="AA78">
        <f t="shared" si="24"/>
        <v>381.42</v>
      </c>
      <c r="AB78">
        <f t="shared" si="25"/>
        <v>1.59</v>
      </c>
      <c r="AC78" s="8">
        <f t="shared" si="26"/>
        <v>383.01</v>
      </c>
      <c r="AD78">
        <f t="shared" si="27"/>
        <v>2.5000000000000001E-3</v>
      </c>
      <c r="AH78">
        <f t="shared" si="28"/>
        <v>381.42</v>
      </c>
      <c r="AI78">
        <f t="shared" si="29"/>
        <v>3.3</v>
      </c>
      <c r="AJ78" s="8">
        <f t="shared" si="30"/>
        <v>384.72</v>
      </c>
      <c r="AK78">
        <f t="shared" si="31"/>
        <v>2E-3</v>
      </c>
      <c r="AM78">
        <v>383.959991</v>
      </c>
      <c r="AN78">
        <v>381.42</v>
      </c>
      <c r="AO78">
        <v>382.23</v>
      </c>
      <c r="AP78">
        <v>382.37</v>
      </c>
      <c r="AQ78">
        <v>383.01</v>
      </c>
      <c r="AR78">
        <v>384.72</v>
      </c>
      <c r="AS78">
        <v>382.37</v>
      </c>
      <c r="AT78">
        <v>383.01</v>
      </c>
      <c r="AU78">
        <v>384.72</v>
      </c>
    </row>
    <row r="79" spans="1:47" x14ac:dyDescent="0.3">
      <c r="A79" s="4">
        <v>44334</v>
      </c>
      <c r="B79" s="1">
        <v>78</v>
      </c>
      <c r="C79">
        <v>382.80999800000001</v>
      </c>
      <c r="D79">
        <v>1698200</v>
      </c>
      <c r="M79">
        <f t="shared" si="16"/>
        <v>382.82</v>
      </c>
      <c r="N79">
        <f t="shared" si="17"/>
        <v>0.9</v>
      </c>
      <c r="O79" s="8">
        <f t="shared" si="18"/>
        <v>383.71999999999997</v>
      </c>
      <c r="P79">
        <f t="shared" si="19"/>
        <v>2.3999999999999998E-3</v>
      </c>
      <c r="T79">
        <f t="shared" si="20"/>
        <v>382.82</v>
      </c>
      <c r="U79">
        <f t="shared" si="21"/>
        <v>1.06</v>
      </c>
      <c r="V79" s="8">
        <f t="shared" si="22"/>
        <v>383.88</v>
      </c>
      <c r="W79">
        <f t="shared" si="23"/>
        <v>2.8E-3</v>
      </c>
      <c r="AA79">
        <f t="shared" si="24"/>
        <v>382.82</v>
      </c>
      <c r="AB79">
        <f t="shared" si="25"/>
        <v>1.5</v>
      </c>
      <c r="AC79" s="8">
        <f t="shared" si="26"/>
        <v>384.32</v>
      </c>
      <c r="AD79">
        <f t="shared" si="27"/>
        <v>3.8999999999999998E-3</v>
      </c>
      <c r="AH79">
        <f t="shared" si="28"/>
        <v>382.82</v>
      </c>
      <c r="AI79">
        <f t="shared" si="29"/>
        <v>1.68</v>
      </c>
      <c r="AJ79" s="8">
        <f t="shared" si="30"/>
        <v>384.5</v>
      </c>
      <c r="AK79">
        <f t="shared" si="31"/>
        <v>4.4000000000000003E-3</v>
      </c>
      <c r="AM79">
        <v>382.80999800000001</v>
      </c>
      <c r="AN79">
        <v>382.82</v>
      </c>
      <c r="AO79">
        <v>383.71999999999997</v>
      </c>
      <c r="AP79">
        <v>383.88</v>
      </c>
      <c r="AQ79">
        <v>384.32</v>
      </c>
      <c r="AR79">
        <v>384.5</v>
      </c>
      <c r="AS79">
        <v>383.88</v>
      </c>
      <c r="AT79">
        <v>384.32</v>
      </c>
      <c r="AU79">
        <v>384.5</v>
      </c>
    </row>
    <row r="80" spans="1:47" x14ac:dyDescent="0.3">
      <c r="A80" s="4">
        <v>44335</v>
      </c>
      <c r="B80" s="1">
        <v>79</v>
      </c>
      <c r="C80">
        <v>379.66000400000001</v>
      </c>
      <c r="D80">
        <v>1725000</v>
      </c>
      <c r="M80">
        <f t="shared" si="16"/>
        <v>382.81</v>
      </c>
      <c r="N80">
        <f t="shared" si="17"/>
        <v>0.76</v>
      </c>
      <c r="O80" s="8">
        <f t="shared" si="18"/>
        <v>383.57</v>
      </c>
      <c r="P80">
        <f t="shared" si="19"/>
        <v>1.03E-2</v>
      </c>
      <c r="T80">
        <f t="shared" si="20"/>
        <v>382.81</v>
      </c>
      <c r="U80">
        <f t="shared" si="21"/>
        <v>0.79</v>
      </c>
      <c r="V80" s="8">
        <f t="shared" si="22"/>
        <v>383.6</v>
      </c>
      <c r="W80">
        <f t="shared" si="23"/>
        <v>1.04E-2</v>
      </c>
      <c r="AA80">
        <f t="shared" si="24"/>
        <v>382.81</v>
      </c>
      <c r="AB80">
        <f t="shared" si="25"/>
        <v>0.82</v>
      </c>
      <c r="AC80" s="8">
        <f t="shared" si="26"/>
        <v>383.63</v>
      </c>
      <c r="AD80">
        <f t="shared" si="27"/>
        <v>1.0500000000000001E-2</v>
      </c>
      <c r="AH80">
        <f t="shared" si="28"/>
        <v>382.81</v>
      </c>
      <c r="AI80">
        <f t="shared" si="29"/>
        <v>0.24</v>
      </c>
      <c r="AJ80" s="8">
        <f t="shared" si="30"/>
        <v>383.05</v>
      </c>
      <c r="AK80">
        <f t="shared" si="31"/>
        <v>8.8999999999999999E-3</v>
      </c>
      <c r="AM80">
        <v>379.66000400000001</v>
      </c>
      <c r="AN80">
        <v>382.81</v>
      </c>
      <c r="AO80">
        <v>383.57</v>
      </c>
      <c r="AP80">
        <v>383.6</v>
      </c>
      <c r="AQ80">
        <v>383.63</v>
      </c>
      <c r="AR80">
        <v>383.05</v>
      </c>
      <c r="AS80">
        <v>383.6</v>
      </c>
      <c r="AT80">
        <v>383.63</v>
      </c>
      <c r="AU80">
        <v>383.05</v>
      </c>
    </row>
    <row r="81" spans="1:47" x14ac:dyDescent="0.3">
      <c r="A81" s="4">
        <v>44336</v>
      </c>
      <c r="B81" s="1">
        <v>80</v>
      </c>
      <c r="C81">
        <v>383.57998700000002</v>
      </c>
      <c r="D81">
        <v>1427300</v>
      </c>
      <c r="M81">
        <f t="shared" si="16"/>
        <v>381.08</v>
      </c>
      <c r="N81">
        <f t="shared" si="17"/>
        <v>0.39</v>
      </c>
      <c r="O81" s="8">
        <f t="shared" si="18"/>
        <v>381.46999999999997</v>
      </c>
      <c r="P81">
        <f t="shared" si="19"/>
        <v>5.4999999999999997E-3</v>
      </c>
      <c r="T81">
        <f t="shared" si="20"/>
        <v>381.08</v>
      </c>
      <c r="U81">
        <f t="shared" si="21"/>
        <v>0.16</v>
      </c>
      <c r="V81" s="8">
        <f t="shared" si="22"/>
        <v>381.24</v>
      </c>
      <c r="W81">
        <f t="shared" si="23"/>
        <v>6.1000000000000004E-3</v>
      </c>
      <c r="AA81">
        <f t="shared" si="24"/>
        <v>381.08</v>
      </c>
      <c r="AB81">
        <f t="shared" si="25"/>
        <v>-0.33</v>
      </c>
      <c r="AC81" s="8">
        <f t="shared" si="26"/>
        <v>380.75</v>
      </c>
      <c r="AD81">
        <f t="shared" si="27"/>
        <v>7.4000000000000003E-3</v>
      </c>
      <c r="AH81">
        <f t="shared" si="28"/>
        <v>381.08</v>
      </c>
      <c r="AI81">
        <f t="shared" si="29"/>
        <v>-1.43</v>
      </c>
      <c r="AJ81" s="8">
        <f t="shared" si="30"/>
        <v>379.65</v>
      </c>
      <c r="AK81">
        <f t="shared" si="31"/>
        <v>1.0200000000000001E-2</v>
      </c>
      <c r="AM81">
        <v>383.57998700000002</v>
      </c>
      <c r="AN81">
        <v>381.08</v>
      </c>
      <c r="AO81">
        <v>381.46999999999997</v>
      </c>
      <c r="AP81">
        <v>381.24</v>
      </c>
      <c r="AQ81">
        <v>380.75</v>
      </c>
      <c r="AR81">
        <v>379.65</v>
      </c>
      <c r="AS81">
        <v>381.24</v>
      </c>
      <c r="AT81">
        <v>380.75</v>
      </c>
      <c r="AU81">
        <v>379.65</v>
      </c>
    </row>
    <row r="82" spans="1:47" x14ac:dyDescent="0.3">
      <c r="A82" s="4">
        <v>44337</v>
      </c>
      <c r="B82" s="1">
        <v>81</v>
      </c>
      <c r="C82">
        <v>380.72000100000002</v>
      </c>
      <c r="D82">
        <v>1706600</v>
      </c>
      <c r="M82">
        <f t="shared" si="16"/>
        <v>382.45</v>
      </c>
      <c r="N82">
        <f t="shared" si="17"/>
        <v>0.54</v>
      </c>
      <c r="O82" s="8">
        <f t="shared" si="18"/>
        <v>382.99</v>
      </c>
      <c r="P82">
        <f t="shared" si="19"/>
        <v>6.0000000000000001E-3</v>
      </c>
      <c r="T82">
        <f t="shared" si="20"/>
        <v>382.45</v>
      </c>
      <c r="U82">
        <f t="shared" si="21"/>
        <v>0.46</v>
      </c>
      <c r="V82" s="8">
        <f t="shared" si="22"/>
        <v>382.90999999999997</v>
      </c>
      <c r="W82">
        <f t="shared" si="23"/>
        <v>5.7999999999999996E-3</v>
      </c>
      <c r="AA82">
        <f t="shared" si="24"/>
        <v>382.45</v>
      </c>
      <c r="AB82">
        <f t="shared" si="25"/>
        <v>0.44</v>
      </c>
      <c r="AC82" s="8">
        <f t="shared" si="26"/>
        <v>382.89</v>
      </c>
      <c r="AD82">
        <f t="shared" si="27"/>
        <v>5.7000000000000002E-3</v>
      </c>
      <c r="AH82">
        <f t="shared" si="28"/>
        <v>382.45</v>
      </c>
      <c r="AI82">
        <f t="shared" si="29"/>
        <v>0.95</v>
      </c>
      <c r="AJ82" s="8">
        <f t="shared" si="30"/>
        <v>383.4</v>
      </c>
      <c r="AK82">
        <f t="shared" si="31"/>
        <v>7.0000000000000001E-3</v>
      </c>
      <c r="AM82">
        <v>380.72000100000002</v>
      </c>
      <c r="AN82">
        <v>382.45</v>
      </c>
      <c r="AO82">
        <v>382.99</v>
      </c>
      <c r="AP82">
        <v>382.90999999999997</v>
      </c>
      <c r="AQ82">
        <v>382.89</v>
      </c>
      <c r="AR82">
        <v>383.4</v>
      </c>
      <c r="AS82">
        <v>382.90999999999997</v>
      </c>
      <c r="AT82">
        <v>382.89</v>
      </c>
      <c r="AU82">
        <v>383.4</v>
      </c>
    </row>
    <row r="83" spans="1:47" x14ac:dyDescent="0.3">
      <c r="A83" s="4">
        <v>44340</v>
      </c>
      <c r="B83" s="1">
        <v>82</v>
      </c>
      <c r="C83">
        <v>383.45001200000002</v>
      </c>
      <c r="D83">
        <v>1657000</v>
      </c>
      <c r="M83">
        <f t="shared" si="16"/>
        <v>381.5</v>
      </c>
      <c r="N83">
        <f t="shared" si="17"/>
        <v>0.32</v>
      </c>
      <c r="O83" s="8">
        <f t="shared" si="18"/>
        <v>381.82</v>
      </c>
      <c r="P83">
        <f t="shared" si="19"/>
        <v>4.3E-3</v>
      </c>
      <c r="T83">
        <f t="shared" si="20"/>
        <v>381.5</v>
      </c>
      <c r="U83">
        <f t="shared" si="21"/>
        <v>0.11</v>
      </c>
      <c r="V83" s="8">
        <f t="shared" si="22"/>
        <v>381.61</v>
      </c>
      <c r="W83">
        <f t="shared" si="23"/>
        <v>4.7999999999999996E-3</v>
      </c>
      <c r="AA83">
        <f t="shared" si="24"/>
        <v>381.5</v>
      </c>
      <c r="AB83">
        <f t="shared" si="25"/>
        <v>-0.19</v>
      </c>
      <c r="AC83" s="8">
        <f t="shared" si="26"/>
        <v>381.31</v>
      </c>
      <c r="AD83">
        <f t="shared" si="27"/>
        <v>5.5999999999999999E-3</v>
      </c>
      <c r="AH83">
        <f t="shared" si="28"/>
        <v>381.5</v>
      </c>
      <c r="AI83">
        <f t="shared" si="29"/>
        <v>-0.66</v>
      </c>
      <c r="AJ83" s="8">
        <f t="shared" si="30"/>
        <v>380.84</v>
      </c>
      <c r="AK83">
        <f t="shared" si="31"/>
        <v>6.7999999999999996E-3</v>
      </c>
      <c r="AM83">
        <v>383.45001200000002</v>
      </c>
      <c r="AN83">
        <v>381.5</v>
      </c>
      <c r="AO83">
        <v>381.82</v>
      </c>
      <c r="AP83">
        <v>381.61</v>
      </c>
      <c r="AQ83">
        <v>381.31</v>
      </c>
      <c r="AR83">
        <v>380.84</v>
      </c>
      <c r="AS83">
        <v>381.61</v>
      </c>
      <c r="AT83">
        <v>381.31</v>
      </c>
      <c r="AU83">
        <v>380.84</v>
      </c>
    </row>
    <row r="84" spans="1:47" x14ac:dyDescent="0.3">
      <c r="A84" s="4">
        <v>44341</v>
      </c>
      <c r="B84" s="1">
        <v>83</v>
      </c>
      <c r="C84">
        <v>385.38000499999998</v>
      </c>
      <c r="D84">
        <v>1379700</v>
      </c>
      <c r="M84">
        <f t="shared" si="16"/>
        <v>382.57</v>
      </c>
      <c r="N84">
        <f t="shared" si="17"/>
        <v>0.43</v>
      </c>
      <c r="O84" s="8">
        <f t="shared" si="18"/>
        <v>383</v>
      </c>
      <c r="P84">
        <f t="shared" si="19"/>
        <v>6.1999999999999998E-3</v>
      </c>
      <c r="T84">
        <f t="shared" si="20"/>
        <v>382.57</v>
      </c>
      <c r="U84">
        <f t="shared" si="21"/>
        <v>0.35</v>
      </c>
      <c r="V84" s="8">
        <f t="shared" si="22"/>
        <v>382.92</v>
      </c>
      <c r="W84">
        <f t="shared" si="23"/>
        <v>6.4000000000000003E-3</v>
      </c>
      <c r="AA84">
        <f t="shared" si="24"/>
        <v>382.57</v>
      </c>
      <c r="AB84">
        <f t="shared" si="25"/>
        <v>0.38</v>
      </c>
      <c r="AC84" s="8">
        <f t="shared" si="26"/>
        <v>382.95</v>
      </c>
      <c r="AD84">
        <f t="shared" si="27"/>
        <v>6.3E-3</v>
      </c>
      <c r="AH84">
        <f t="shared" si="28"/>
        <v>382.57</v>
      </c>
      <c r="AI84">
        <f t="shared" si="29"/>
        <v>0.81</v>
      </c>
      <c r="AJ84" s="8">
        <f t="shared" si="30"/>
        <v>383.38</v>
      </c>
      <c r="AK84">
        <f t="shared" si="31"/>
        <v>5.1999999999999998E-3</v>
      </c>
      <c r="AM84">
        <v>385.38000499999998</v>
      </c>
      <c r="AN84">
        <v>382.57</v>
      </c>
      <c r="AO84">
        <v>383</v>
      </c>
      <c r="AP84">
        <v>382.92</v>
      </c>
      <c r="AQ84">
        <v>382.95</v>
      </c>
      <c r="AR84">
        <v>383.38</v>
      </c>
      <c r="AS84">
        <v>382.92</v>
      </c>
      <c r="AT84">
        <v>382.95</v>
      </c>
      <c r="AU84">
        <v>383.38</v>
      </c>
    </row>
    <row r="85" spans="1:47" x14ac:dyDescent="0.3">
      <c r="A85" s="4">
        <v>44342</v>
      </c>
      <c r="B85" s="1">
        <v>84</v>
      </c>
      <c r="C85">
        <v>385.61999500000002</v>
      </c>
      <c r="D85">
        <v>1648000</v>
      </c>
      <c r="M85">
        <f t="shared" si="16"/>
        <v>384.12</v>
      </c>
      <c r="N85">
        <f t="shared" si="17"/>
        <v>0.6</v>
      </c>
      <c r="O85" s="8">
        <f t="shared" si="18"/>
        <v>384.72</v>
      </c>
      <c r="P85">
        <f t="shared" si="19"/>
        <v>2.3E-3</v>
      </c>
      <c r="T85">
        <f t="shared" si="20"/>
        <v>384.12</v>
      </c>
      <c r="U85">
        <f t="shared" si="21"/>
        <v>0.65</v>
      </c>
      <c r="V85" s="8">
        <f t="shared" si="22"/>
        <v>384.77</v>
      </c>
      <c r="W85">
        <f t="shared" si="23"/>
        <v>2.2000000000000001E-3</v>
      </c>
      <c r="AA85">
        <f t="shared" si="24"/>
        <v>384.12</v>
      </c>
      <c r="AB85">
        <f t="shared" si="25"/>
        <v>0.91</v>
      </c>
      <c r="AC85" s="8">
        <f t="shared" si="26"/>
        <v>385.03000000000003</v>
      </c>
      <c r="AD85">
        <f t="shared" si="27"/>
        <v>1.5E-3</v>
      </c>
      <c r="AH85">
        <f t="shared" si="28"/>
        <v>384.12</v>
      </c>
      <c r="AI85">
        <f t="shared" si="29"/>
        <v>1.44</v>
      </c>
      <c r="AJ85" s="8">
        <f t="shared" si="30"/>
        <v>385.56</v>
      </c>
      <c r="AK85">
        <f t="shared" si="31"/>
        <v>2.0000000000000001E-4</v>
      </c>
      <c r="AM85">
        <v>385.61999500000002</v>
      </c>
      <c r="AN85">
        <v>384.12</v>
      </c>
      <c r="AO85">
        <v>384.72</v>
      </c>
      <c r="AP85">
        <v>384.77</v>
      </c>
      <c r="AQ85">
        <v>385.03000000000003</v>
      </c>
      <c r="AR85">
        <v>385.56</v>
      </c>
      <c r="AS85">
        <v>384.77</v>
      </c>
      <c r="AT85">
        <v>385.03000000000003</v>
      </c>
      <c r="AU85">
        <v>385.56</v>
      </c>
    </row>
    <row r="86" spans="1:47" x14ac:dyDescent="0.3">
      <c r="A86" s="4">
        <v>44343</v>
      </c>
      <c r="B86" s="1">
        <v>85</v>
      </c>
      <c r="C86">
        <v>387.5</v>
      </c>
      <c r="D86">
        <v>4452000</v>
      </c>
      <c r="M86">
        <f t="shared" si="16"/>
        <v>384.94</v>
      </c>
      <c r="N86">
        <f t="shared" si="17"/>
        <v>0.63</v>
      </c>
      <c r="O86" s="8">
        <f t="shared" si="18"/>
        <v>385.57</v>
      </c>
      <c r="P86">
        <f t="shared" si="19"/>
        <v>5.0000000000000001E-3</v>
      </c>
      <c r="T86">
        <f t="shared" si="20"/>
        <v>384.94</v>
      </c>
      <c r="U86">
        <f t="shared" si="21"/>
        <v>0.69</v>
      </c>
      <c r="V86" s="8">
        <f t="shared" si="22"/>
        <v>385.63</v>
      </c>
      <c r="W86">
        <f t="shared" si="23"/>
        <v>4.7999999999999996E-3</v>
      </c>
      <c r="AA86">
        <f t="shared" si="24"/>
        <v>384.94</v>
      </c>
      <c r="AB86">
        <f t="shared" si="25"/>
        <v>0.87</v>
      </c>
      <c r="AC86" s="8">
        <f t="shared" si="26"/>
        <v>385.81</v>
      </c>
      <c r="AD86">
        <f t="shared" si="27"/>
        <v>4.4000000000000003E-3</v>
      </c>
      <c r="AH86">
        <f t="shared" si="28"/>
        <v>384.94</v>
      </c>
      <c r="AI86">
        <f t="shared" si="29"/>
        <v>0.91</v>
      </c>
      <c r="AJ86" s="8">
        <f t="shared" si="30"/>
        <v>385.85</v>
      </c>
      <c r="AK86">
        <f t="shared" si="31"/>
        <v>4.3E-3</v>
      </c>
      <c r="AM86">
        <v>387.5</v>
      </c>
      <c r="AN86">
        <v>384.94</v>
      </c>
      <c r="AO86">
        <v>385.57</v>
      </c>
      <c r="AP86">
        <v>385.63</v>
      </c>
      <c r="AQ86">
        <v>385.81</v>
      </c>
      <c r="AR86">
        <v>385.85</v>
      </c>
      <c r="AS86">
        <v>385.63</v>
      </c>
      <c r="AT86">
        <v>385.81</v>
      </c>
      <c r="AU86">
        <v>385.85</v>
      </c>
    </row>
    <row r="87" spans="1:47" x14ac:dyDescent="0.3">
      <c r="A87" s="4">
        <v>44344</v>
      </c>
      <c r="B87" s="1">
        <v>86</v>
      </c>
      <c r="C87">
        <v>378.26998900000001</v>
      </c>
      <c r="D87">
        <v>4681200</v>
      </c>
      <c r="M87">
        <f t="shared" si="16"/>
        <v>386.35</v>
      </c>
      <c r="N87">
        <f t="shared" si="17"/>
        <v>0.75</v>
      </c>
      <c r="O87" s="8">
        <f t="shared" si="18"/>
        <v>387.1</v>
      </c>
      <c r="P87">
        <f t="shared" si="19"/>
        <v>2.3300000000000001E-2</v>
      </c>
      <c r="T87">
        <f t="shared" si="20"/>
        <v>386.35</v>
      </c>
      <c r="U87">
        <f t="shared" si="21"/>
        <v>0.87</v>
      </c>
      <c r="V87" s="8">
        <f t="shared" si="22"/>
        <v>387.22</v>
      </c>
      <c r="W87">
        <f t="shared" si="23"/>
        <v>2.3699999999999999E-2</v>
      </c>
      <c r="AA87">
        <f t="shared" si="24"/>
        <v>386.35</v>
      </c>
      <c r="AB87">
        <f t="shared" si="25"/>
        <v>1.1100000000000001</v>
      </c>
      <c r="AC87" s="8">
        <f t="shared" si="26"/>
        <v>387.46000000000004</v>
      </c>
      <c r="AD87">
        <f t="shared" si="27"/>
        <v>2.4299999999999999E-2</v>
      </c>
      <c r="AH87">
        <f t="shared" si="28"/>
        <v>386.35</v>
      </c>
      <c r="AI87">
        <f t="shared" si="29"/>
        <v>1.34</v>
      </c>
      <c r="AJ87" s="8">
        <f t="shared" si="30"/>
        <v>387.69</v>
      </c>
      <c r="AK87">
        <f t="shared" si="31"/>
        <v>2.4899999999999999E-2</v>
      </c>
      <c r="AM87">
        <v>378.26998900000001</v>
      </c>
      <c r="AN87">
        <v>386.35</v>
      </c>
      <c r="AO87">
        <v>387.1</v>
      </c>
      <c r="AP87">
        <v>387.22</v>
      </c>
      <c r="AQ87">
        <v>387.46000000000004</v>
      </c>
      <c r="AR87">
        <v>387.69</v>
      </c>
      <c r="AS87">
        <v>387.22</v>
      </c>
      <c r="AT87">
        <v>387.46000000000004</v>
      </c>
      <c r="AU87">
        <v>387.69</v>
      </c>
    </row>
    <row r="88" spans="1:47" x14ac:dyDescent="0.3">
      <c r="A88" s="4">
        <v>44348</v>
      </c>
      <c r="B88" s="1">
        <v>87</v>
      </c>
      <c r="C88">
        <v>378.23001099999999</v>
      </c>
      <c r="D88">
        <v>2117800</v>
      </c>
      <c r="M88">
        <f t="shared" si="16"/>
        <v>381.91</v>
      </c>
      <c r="N88">
        <f t="shared" si="17"/>
        <v>-0.03</v>
      </c>
      <c r="O88" s="8">
        <f t="shared" si="18"/>
        <v>381.88000000000005</v>
      </c>
      <c r="P88">
        <f t="shared" si="19"/>
        <v>9.7000000000000003E-3</v>
      </c>
      <c r="T88">
        <f t="shared" si="20"/>
        <v>381.91</v>
      </c>
      <c r="U88">
        <f t="shared" si="21"/>
        <v>-0.46</v>
      </c>
      <c r="V88" s="8">
        <f t="shared" si="22"/>
        <v>381.45000000000005</v>
      </c>
      <c r="W88">
        <f t="shared" si="23"/>
        <v>8.5000000000000006E-3</v>
      </c>
      <c r="AA88">
        <f t="shared" si="24"/>
        <v>381.91</v>
      </c>
      <c r="AB88">
        <f t="shared" si="25"/>
        <v>-1.39</v>
      </c>
      <c r="AC88" s="8">
        <f t="shared" si="26"/>
        <v>380.52000000000004</v>
      </c>
      <c r="AD88">
        <f t="shared" si="27"/>
        <v>6.1000000000000004E-3</v>
      </c>
      <c r="AH88">
        <f t="shared" si="28"/>
        <v>381.91</v>
      </c>
      <c r="AI88">
        <f t="shared" si="29"/>
        <v>-3.57</v>
      </c>
      <c r="AJ88" s="8">
        <f t="shared" si="30"/>
        <v>378.34000000000003</v>
      </c>
      <c r="AK88">
        <f t="shared" si="31"/>
        <v>2.9999999999999997E-4</v>
      </c>
      <c r="AM88">
        <v>378.23001099999999</v>
      </c>
      <c r="AN88">
        <v>381.91</v>
      </c>
      <c r="AO88">
        <v>381.88000000000005</v>
      </c>
      <c r="AP88">
        <v>381.45000000000005</v>
      </c>
      <c r="AQ88">
        <v>380.52000000000004</v>
      </c>
      <c r="AR88">
        <v>378.34000000000003</v>
      </c>
      <c r="AS88">
        <v>381.45000000000005</v>
      </c>
      <c r="AT88">
        <v>380.52000000000004</v>
      </c>
      <c r="AU88">
        <v>378.34000000000003</v>
      </c>
    </row>
    <row r="89" spans="1:47" x14ac:dyDescent="0.3">
      <c r="A89" s="4">
        <v>44349</v>
      </c>
      <c r="B89" s="1">
        <v>88</v>
      </c>
      <c r="C89">
        <v>380.58999599999999</v>
      </c>
      <c r="D89">
        <v>1881000</v>
      </c>
      <c r="M89">
        <f t="shared" si="16"/>
        <v>379.89</v>
      </c>
      <c r="N89">
        <f t="shared" si="17"/>
        <v>-0.33</v>
      </c>
      <c r="O89" s="8">
        <f t="shared" si="18"/>
        <v>379.56</v>
      </c>
      <c r="P89">
        <f t="shared" si="19"/>
        <v>2.7000000000000001E-3</v>
      </c>
      <c r="T89">
        <f t="shared" si="20"/>
        <v>379.89</v>
      </c>
      <c r="U89">
        <f t="shared" si="21"/>
        <v>-0.85</v>
      </c>
      <c r="V89" s="8">
        <f t="shared" si="22"/>
        <v>379.03999999999996</v>
      </c>
      <c r="W89">
        <f t="shared" si="23"/>
        <v>4.1000000000000003E-3</v>
      </c>
      <c r="AA89">
        <f t="shared" si="24"/>
        <v>379.89</v>
      </c>
      <c r="AB89">
        <f t="shared" si="25"/>
        <v>-1.67</v>
      </c>
      <c r="AC89" s="8">
        <f t="shared" si="26"/>
        <v>378.21999999999997</v>
      </c>
      <c r="AD89">
        <f t="shared" si="27"/>
        <v>6.1999999999999998E-3</v>
      </c>
      <c r="AH89">
        <f t="shared" si="28"/>
        <v>379.89</v>
      </c>
      <c r="AI89">
        <f t="shared" si="29"/>
        <v>-2.25</v>
      </c>
      <c r="AJ89" s="8">
        <f t="shared" si="30"/>
        <v>377.64</v>
      </c>
      <c r="AK89">
        <f t="shared" si="31"/>
        <v>7.7999999999999996E-3</v>
      </c>
      <c r="AM89">
        <v>380.58999599999999</v>
      </c>
      <c r="AN89">
        <v>379.89</v>
      </c>
      <c r="AO89">
        <v>379.56</v>
      </c>
      <c r="AP89">
        <v>379.03999999999996</v>
      </c>
      <c r="AQ89">
        <v>378.21999999999997</v>
      </c>
      <c r="AR89">
        <v>377.64</v>
      </c>
      <c r="AS89">
        <v>379.03999999999996</v>
      </c>
      <c r="AT89">
        <v>378.21999999999997</v>
      </c>
      <c r="AU89">
        <v>377.64</v>
      </c>
    </row>
    <row r="90" spans="1:47" x14ac:dyDescent="0.3">
      <c r="A90" s="4">
        <v>44350</v>
      </c>
      <c r="B90" s="1">
        <v>89</v>
      </c>
      <c r="C90">
        <v>383.86999500000002</v>
      </c>
      <c r="D90">
        <v>1780300</v>
      </c>
      <c r="M90">
        <f t="shared" si="16"/>
        <v>380.27</v>
      </c>
      <c r="N90">
        <f t="shared" si="17"/>
        <v>-0.22</v>
      </c>
      <c r="O90" s="8">
        <f t="shared" si="18"/>
        <v>380.04999999999995</v>
      </c>
      <c r="P90">
        <f t="shared" si="19"/>
        <v>0.01</v>
      </c>
      <c r="T90">
        <f t="shared" si="20"/>
        <v>380.27</v>
      </c>
      <c r="U90">
        <f t="shared" si="21"/>
        <v>-0.54</v>
      </c>
      <c r="V90" s="8">
        <f t="shared" si="22"/>
        <v>379.72999999999996</v>
      </c>
      <c r="W90">
        <f t="shared" si="23"/>
        <v>1.0800000000000001E-2</v>
      </c>
      <c r="AA90">
        <f t="shared" si="24"/>
        <v>380.27</v>
      </c>
      <c r="AB90">
        <f t="shared" si="25"/>
        <v>-0.75</v>
      </c>
      <c r="AC90" s="8">
        <f t="shared" si="26"/>
        <v>379.52</v>
      </c>
      <c r="AD90">
        <f t="shared" si="27"/>
        <v>1.1299999999999999E-2</v>
      </c>
      <c r="AH90">
        <f t="shared" si="28"/>
        <v>380.27</v>
      </c>
      <c r="AI90">
        <f t="shared" si="29"/>
        <v>-0.01</v>
      </c>
      <c r="AJ90" s="8">
        <f t="shared" si="30"/>
        <v>380.26</v>
      </c>
      <c r="AK90">
        <f t="shared" si="31"/>
        <v>9.4000000000000004E-3</v>
      </c>
      <c r="AM90">
        <v>383.86999500000002</v>
      </c>
      <c r="AN90">
        <v>380.27</v>
      </c>
      <c r="AO90">
        <v>380.04999999999995</v>
      </c>
      <c r="AP90">
        <v>379.72999999999996</v>
      </c>
      <c r="AQ90">
        <v>379.52</v>
      </c>
      <c r="AR90">
        <v>380.26</v>
      </c>
      <c r="AS90">
        <v>379.72999999999996</v>
      </c>
      <c r="AT90">
        <v>379.52</v>
      </c>
      <c r="AU90">
        <v>380.26</v>
      </c>
    </row>
    <row r="91" spans="1:47" x14ac:dyDescent="0.3">
      <c r="A91" s="4">
        <v>44351</v>
      </c>
      <c r="B91" s="1">
        <v>90</v>
      </c>
      <c r="C91">
        <v>387.51998900000001</v>
      </c>
      <c r="D91">
        <v>1765900</v>
      </c>
      <c r="M91">
        <f t="shared" si="16"/>
        <v>382.25</v>
      </c>
      <c r="N91">
        <f t="shared" si="17"/>
        <v>0.11</v>
      </c>
      <c r="O91" s="8">
        <f t="shared" si="18"/>
        <v>382.36</v>
      </c>
      <c r="P91">
        <f t="shared" si="19"/>
        <v>1.3299999999999999E-2</v>
      </c>
      <c r="T91">
        <f t="shared" si="20"/>
        <v>382.25</v>
      </c>
      <c r="U91">
        <f t="shared" si="21"/>
        <v>0.09</v>
      </c>
      <c r="V91" s="8">
        <f t="shared" si="22"/>
        <v>382.34</v>
      </c>
      <c r="W91">
        <f t="shared" si="23"/>
        <v>1.34E-2</v>
      </c>
      <c r="AA91">
        <f t="shared" si="24"/>
        <v>382.25</v>
      </c>
      <c r="AB91">
        <f t="shared" si="25"/>
        <v>0.48</v>
      </c>
      <c r="AC91" s="8">
        <f t="shared" si="26"/>
        <v>382.73</v>
      </c>
      <c r="AD91">
        <f t="shared" si="27"/>
        <v>1.24E-2</v>
      </c>
      <c r="AH91">
        <f t="shared" si="28"/>
        <v>382.25</v>
      </c>
      <c r="AI91">
        <f t="shared" si="29"/>
        <v>1.68</v>
      </c>
      <c r="AJ91" s="8">
        <f t="shared" si="30"/>
        <v>383.93</v>
      </c>
      <c r="AK91">
        <f t="shared" si="31"/>
        <v>9.2999999999999992E-3</v>
      </c>
      <c r="AM91">
        <v>387.51998900000001</v>
      </c>
      <c r="AN91">
        <v>382.25</v>
      </c>
      <c r="AO91">
        <v>382.36</v>
      </c>
      <c r="AP91">
        <v>382.34</v>
      </c>
      <c r="AQ91">
        <v>382.73</v>
      </c>
      <c r="AR91">
        <v>383.93</v>
      </c>
      <c r="AS91">
        <v>382.34</v>
      </c>
      <c r="AT91">
        <v>382.73</v>
      </c>
      <c r="AU91">
        <v>383.93</v>
      </c>
    </row>
    <row r="92" spans="1:47" x14ac:dyDescent="0.3">
      <c r="A92" s="4">
        <v>44354</v>
      </c>
      <c r="B92" s="1">
        <v>91</v>
      </c>
      <c r="C92">
        <v>380.39999399999999</v>
      </c>
      <c r="D92">
        <v>2515800</v>
      </c>
      <c r="M92">
        <f t="shared" si="16"/>
        <v>385.15</v>
      </c>
      <c r="N92">
        <f t="shared" si="17"/>
        <v>0.53</v>
      </c>
      <c r="O92" s="8">
        <f t="shared" si="18"/>
        <v>385.67999999999995</v>
      </c>
      <c r="P92">
        <f t="shared" si="19"/>
        <v>1.3899999999999999E-2</v>
      </c>
      <c r="T92">
        <f t="shared" si="20"/>
        <v>385.15</v>
      </c>
      <c r="U92">
        <f t="shared" si="21"/>
        <v>0.79</v>
      </c>
      <c r="V92" s="8">
        <f t="shared" si="22"/>
        <v>385.94</v>
      </c>
      <c r="W92">
        <f t="shared" si="23"/>
        <v>1.46E-2</v>
      </c>
      <c r="AA92">
        <f t="shared" si="24"/>
        <v>385.15</v>
      </c>
      <c r="AB92">
        <f t="shared" si="25"/>
        <v>1.57</v>
      </c>
      <c r="AC92" s="8">
        <f t="shared" si="26"/>
        <v>386.71999999999997</v>
      </c>
      <c r="AD92">
        <f t="shared" si="27"/>
        <v>1.66E-2</v>
      </c>
      <c r="AH92">
        <f t="shared" si="28"/>
        <v>385.15</v>
      </c>
      <c r="AI92">
        <f t="shared" si="29"/>
        <v>2.72</v>
      </c>
      <c r="AJ92" s="8">
        <f t="shared" si="30"/>
        <v>387.87</v>
      </c>
      <c r="AK92">
        <f t="shared" si="31"/>
        <v>1.9599999999999999E-2</v>
      </c>
      <c r="AM92">
        <v>380.39999399999999</v>
      </c>
      <c r="AN92">
        <v>385.15</v>
      </c>
      <c r="AO92">
        <v>385.67999999999995</v>
      </c>
      <c r="AP92">
        <v>385.94</v>
      </c>
      <c r="AQ92">
        <v>386.71999999999997</v>
      </c>
      <c r="AR92">
        <v>387.87</v>
      </c>
      <c r="AS92">
        <v>385.94</v>
      </c>
      <c r="AT92">
        <v>386.71999999999997</v>
      </c>
      <c r="AU92">
        <v>387.87</v>
      </c>
    </row>
    <row r="93" spans="1:47" x14ac:dyDescent="0.3">
      <c r="A93" s="4">
        <v>44355</v>
      </c>
      <c r="B93" s="1">
        <v>92</v>
      </c>
      <c r="C93">
        <v>379.70001200000002</v>
      </c>
      <c r="D93">
        <v>1553800</v>
      </c>
      <c r="M93">
        <f t="shared" si="16"/>
        <v>382.54</v>
      </c>
      <c r="N93">
        <f t="shared" si="17"/>
        <v>0.06</v>
      </c>
      <c r="O93" s="8">
        <f t="shared" si="18"/>
        <v>382.6</v>
      </c>
      <c r="P93">
        <f t="shared" si="19"/>
        <v>7.6E-3</v>
      </c>
      <c r="T93">
        <f t="shared" si="20"/>
        <v>382.54</v>
      </c>
      <c r="U93">
        <f t="shared" si="21"/>
        <v>-0.06</v>
      </c>
      <c r="V93" s="8">
        <f t="shared" si="22"/>
        <v>382.48</v>
      </c>
      <c r="W93">
        <f t="shared" si="23"/>
        <v>7.3000000000000001E-3</v>
      </c>
      <c r="AA93">
        <f t="shared" si="24"/>
        <v>382.54</v>
      </c>
      <c r="AB93">
        <f t="shared" si="25"/>
        <v>-0.31</v>
      </c>
      <c r="AC93" s="8">
        <f t="shared" si="26"/>
        <v>382.23</v>
      </c>
      <c r="AD93">
        <f t="shared" si="27"/>
        <v>6.7000000000000002E-3</v>
      </c>
      <c r="AH93">
        <f t="shared" si="28"/>
        <v>382.54</v>
      </c>
      <c r="AI93">
        <f t="shared" si="29"/>
        <v>-1.81</v>
      </c>
      <c r="AJ93" s="8">
        <f t="shared" si="30"/>
        <v>380.73</v>
      </c>
      <c r="AK93">
        <f t="shared" si="31"/>
        <v>2.7000000000000001E-3</v>
      </c>
      <c r="AM93">
        <v>379.70001200000002</v>
      </c>
      <c r="AN93">
        <v>382.54</v>
      </c>
      <c r="AO93">
        <v>382.6</v>
      </c>
      <c r="AP93">
        <v>382.48</v>
      </c>
      <c r="AQ93">
        <v>382.23</v>
      </c>
      <c r="AR93">
        <v>380.73</v>
      </c>
      <c r="AS93">
        <v>382.48</v>
      </c>
      <c r="AT93">
        <v>382.23</v>
      </c>
      <c r="AU93">
        <v>380.73</v>
      </c>
    </row>
    <row r="94" spans="1:47" x14ac:dyDescent="0.3">
      <c r="A94" s="4">
        <v>44356</v>
      </c>
      <c r="B94" s="1">
        <v>93</v>
      </c>
      <c r="C94">
        <v>379.959991</v>
      </c>
      <c r="D94">
        <v>1398900</v>
      </c>
      <c r="M94">
        <f t="shared" si="16"/>
        <v>380.98</v>
      </c>
      <c r="N94">
        <f t="shared" si="17"/>
        <v>-0.18</v>
      </c>
      <c r="O94" s="8">
        <f t="shared" si="18"/>
        <v>380.8</v>
      </c>
      <c r="P94">
        <f t="shared" si="19"/>
        <v>2.2000000000000001E-3</v>
      </c>
      <c r="T94">
        <f t="shared" si="20"/>
        <v>380.98</v>
      </c>
      <c r="U94">
        <f t="shared" si="21"/>
        <v>-0.44</v>
      </c>
      <c r="V94" s="8">
        <f t="shared" si="22"/>
        <v>380.54</v>
      </c>
      <c r="W94">
        <f t="shared" si="23"/>
        <v>1.5E-3</v>
      </c>
      <c r="AA94">
        <f t="shared" si="24"/>
        <v>380.98</v>
      </c>
      <c r="AB94">
        <f t="shared" si="25"/>
        <v>-0.87</v>
      </c>
      <c r="AC94" s="8">
        <f t="shared" si="26"/>
        <v>380.11</v>
      </c>
      <c r="AD94">
        <f t="shared" si="27"/>
        <v>4.0000000000000002E-4</v>
      </c>
      <c r="AH94">
        <f t="shared" si="28"/>
        <v>380.98</v>
      </c>
      <c r="AI94">
        <f t="shared" si="29"/>
        <v>-1.6</v>
      </c>
      <c r="AJ94" s="8">
        <f t="shared" si="30"/>
        <v>379.38</v>
      </c>
      <c r="AK94">
        <f t="shared" si="31"/>
        <v>1.5E-3</v>
      </c>
      <c r="AM94">
        <v>379.959991</v>
      </c>
      <c r="AN94">
        <v>380.98</v>
      </c>
      <c r="AO94">
        <v>380.8</v>
      </c>
      <c r="AP94">
        <v>380.54</v>
      </c>
      <c r="AQ94">
        <v>380.11</v>
      </c>
      <c r="AR94">
        <v>379.38</v>
      </c>
      <c r="AS94">
        <v>380.54</v>
      </c>
      <c r="AT94">
        <v>380.11</v>
      </c>
      <c r="AU94">
        <v>379.38</v>
      </c>
    </row>
    <row r="95" spans="1:47" x14ac:dyDescent="0.3">
      <c r="A95" s="4">
        <v>44357</v>
      </c>
      <c r="B95" s="1">
        <v>94</v>
      </c>
      <c r="C95">
        <v>383.01001000000002</v>
      </c>
      <c r="D95">
        <v>1404000</v>
      </c>
      <c r="M95">
        <f t="shared" si="16"/>
        <v>380.42</v>
      </c>
      <c r="N95">
        <f t="shared" si="17"/>
        <v>-0.24</v>
      </c>
      <c r="O95" s="8">
        <f t="shared" si="18"/>
        <v>380.18</v>
      </c>
      <c r="P95">
        <f t="shared" si="19"/>
        <v>7.4000000000000003E-3</v>
      </c>
      <c r="T95">
        <f t="shared" si="20"/>
        <v>380.42</v>
      </c>
      <c r="U95">
        <f t="shared" si="21"/>
        <v>-0.47</v>
      </c>
      <c r="V95" s="8">
        <f t="shared" si="22"/>
        <v>379.95</v>
      </c>
      <c r="W95">
        <f t="shared" si="23"/>
        <v>8.0000000000000002E-3</v>
      </c>
      <c r="AA95">
        <f t="shared" si="24"/>
        <v>380.42</v>
      </c>
      <c r="AB95">
        <f t="shared" si="25"/>
        <v>-0.73</v>
      </c>
      <c r="AC95" s="8">
        <f t="shared" si="26"/>
        <v>379.69</v>
      </c>
      <c r="AD95">
        <f t="shared" si="27"/>
        <v>8.6999999999999994E-3</v>
      </c>
      <c r="AH95">
        <f t="shared" si="28"/>
        <v>380.42</v>
      </c>
      <c r="AI95">
        <f t="shared" si="29"/>
        <v>-0.72</v>
      </c>
      <c r="AJ95" s="8">
        <f t="shared" si="30"/>
        <v>379.7</v>
      </c>
      <c r="AK95">
        <f t="shared" si="31"/>
        <v>8.6E-3</v>
      </c>
      <c r="AM95">
        <v>383.01001000000002</v>
      </c>
      <c r="AN95">
        <v>380.42</v>
      </c>
      <c r="AO95">
        <v>380.18</v>
      </c>
      <c r="AP95">
        <v>379.95</v>
      </c>
      <c r="AQ95">
        <v>379.69</v>
      </c>
      <c r="AR95">
        <v>379.7</v>
      </c>
      <c r="AS95">
        <v>379.95</v>
      </c>
      <c r="AT95">
        <v>379.69</v>
      </c>
      <c r="AU95">
        <v>379.7</v>
      </c>
    </row>
    <row r="96" spans="1:47" x14ac:dyDescent="0.3">
      <c r="A96" s="4">
        <v>44358</v>
      </c>
      <c r="B96" s="1">
        <v>95</v>
      </c>
      <c r="C96">
        <v>381.82998700000002</v>
      </c>
      <c r="D96">
        <v>1404200</v>
      </c>
      <c r="M96">
        <f t="shared" si="16"/>
        <v>381.84</v>
      </c>
      <c r="N96">
        <f t="shared" si="17"/>
        <v>0.01</v>
      </c>
      <c r="O96" s="8">
        <f t="shared" si="18"/>
        <v>381.84999999999997</v>
      </c>
      <c r="P96">
        <f t="shared" si="19"/>
        <v>1E-4</v>
      </c>
      <c r="T96">
        <f t="shared" si="20"/>
        <v>381.84</v>
      </c>
      <c r="U96">
        <f t="shared" si="21"/>
        <v>0</v>
      </c>
      <c r="V96" s="8">
        <f t="shared" si="22"/>
        <v>381.84</v>
      </c>
      <c r="W96">
        <f t="shared" si="23"/>
        <v>0</v>
      </c>
      <c r="AA96">
        <f t="shared" si="24"/>
        <v>381.84</v>
      </c>
      <c r="AB96">
        <f t="shared" si="25"/>
        <v>0.24</v>
      </c>
      <c r="AC96" s="8">
        <f t="shared" si="26"/>
        <v>382.08</v>
      </c>
      <c r="AD96">
        <f t="shared" si="27"/>
        <v>6.9999999999999999E-4</v>
      </c>
      <c r="AH96">
        <f t="shared" si="28"/>
        <v>381.84</v>
      </c>
      <c r="AI96">
        <f t="shared" si="29"/>
        <v>1.1000000000000001</v>
      </c>
      <c r="AJ96" s="8">
        <f t="shared" si="30"/>
        <v>382.94</v>
      </c>
      <c r="AK96">
        <f t="shared" si="31"/>
        <v>2.8999999999999998E-3</v>
      </c>
      <c r="AM96">
        <v>381.82998700000002</v>
      </c>
      <c r="AN96">
        <v>381.84</v>
      </c>
      <c r="AO96">
        <v>381.84999999999997</v>
      </c>
      <c r="AP96">
        <v>381.84</v>
      </c>
      <c r="AQ96">
        <v>382.08</v>
      </c>
      <c r="AR96">
        <v>382.94</v>
      </c>
      <c r="AS96">
        <v>381.84</v>
      </c>
      <c r="AT96">
        <v>382.08</v>
      </c>
      <c r="AU96">
        <v>382.94</v>
      </c>
    </row>
    <row r="97" spans="1:47" x14ac:dyDescent="0.3">
      <c r="A97" s="4">
        <v>44361</v>
      </c>
      <c r="B97" s="1">
        <v>96</v>
      </c>
      <c r="C97">
        <v>383.76001000000002</v>
      </c>
      <c r="D97">
        <v>1652600</v>
      </c>
      <c r="M97">
        <f t="shared" si="16"/>
        <v>381.83</v>
      </c>
      <c r="N97">
        <f t="shared" si="17"/>
        <v>0.01</v>
      </c>
      <c r="O97" s="8">
        <f t="shared" si="18"/>
        <v>381.84</v>
      </c>
      <c r="P97">
        <f t="shared" si="19"/>
        <v>5.0000000000000001E-3</v>
      </c>
      <c r="T97">
        <f t="shared" si="20"/>
        <v>381.83</v>
      </c>
      <c r="U97">
        <f t="shared" si="21"/>
        <v>0</v>
      </c>
      <c r="V97" s="8">
        <f t="shared" si="22"/>
        <v>381.83</v>
      </c>
      <c r="W97">
        <f t="shared" si="23"/>
        <v>5.0000000000000001E-3</v>
      </c>
      <c r="AA97">
        <f t="shared" si="24"/>
        <v>381.83</v>
      </c>
      <c r="AB97">
        <f t="shared" si="25"/>
        <v>0.13</v>
      </c>
      <c r="AC97" s="8">
        <f t="shared" si="26"/>
        <v>381.96</v>
      </c>
      <c r="AD97">
        <f t="shared" si="27"/>
        <v>4.7000000000000002E-3</v>
      </c>
      <c r="AH97">
        <f t="shared" si="28"/>
        <v>381.83</v>
      </c>
      <c r="AI97">
        <f t="shared" si="29"/>
        <v>0.16</v>
      </c>
      <c r="AJ97" s="8">
        <f t="shared" si="30"/>
        <v>381.99</v>
      </c>
      <c r="AK97">
        <f t="shared" si="31"/>
        <v>4.5999999999999999E-3</v>
      </c>
      <c r="AM97">
        <v>383.76001000000002</v>
      </c>
      <c r="AN97">
        <v>381.83</v>
      </c>
      <c r="AO97">
        <v>381.84</v>
      </c>
      <c r="AP97">
        <v>381.83</v>
      </c>
      <c r="AQ97">
        <v>381.96</v>
      </c>
      <c r="AR97">
        <v>381.99</v>
      </c>
      <c r="AS97">
        <v>381.83</v>
      </c>
      <c r="AT97">
        <v>381.96</v>
      </c>
      <c r="AU97">
        <v>381.99</v>
      </c>
    </row>
    <row r="98" spans="1:47" x14ac:dyDescent="0.3">
      <c r="A98" s="4">
        <v>44362</v>
      </c>
      <c r="B98" s="1">
        <v>97</v>
      </c>
      <c r="C98">
        <v>383.91000400000001</v>
      </c>
      <c r="D98">
        <v>1252000</v>
      </c>
      <c r="M98">
        <f t="shared" si="16"/>
        <v>382.89</v>
      </c>
      <c r="N98">
        <f t="shared" si="17"/>
        <v>0.17</v>
      </c>
      <c r="O98" s="8">
        <f t="shared" si="18"/>
        <v>383.06</v>
      </c>
      <c r="P98">
        <f t="shared" si="19"/>
        <v>2.2000000000000001E-3</v>
      </c>
      <c r="T98">
        <f t="shared" si="20"/>
        <v>382.89</v>
      </c>
      <c r="U98">
        <f t="shared" si="21"/>
        <v>0.27</v>
      </c>
      <c r="V98" s="8">
        <f t="shared" si="22"/>
        <v>383.15999999999997</v>
      </c>
      <c r="W98">
        <f t="shared" si="23"/>
        <v>2E-3</v>
      </c>
      <c r="AA98">
        <f t="shared" si="24"/>
        <v>382.89</v>
      </c>
      <c r="AB98">
        <f t="shared" si="25"/>
        <v>0.55000000000000004</v>
      </c>
      <c r="AC98" s="8">
        <f t="shared" si="26"/>
        <v>383.44</v>
      </c>
      <c r="AD98">
        <f t="shared" si="27"/>
        <v>1.1999999999999999E-3</v>
      </c>
      <c r="AH98">
        <f t="shared" si="28"/>
        <v>382.89</v>
      </c>
      <c r="AI98">
        <f t="shared" si="29"/>
        <v>0.93</v>
      </c>
      <c r="AJ98" s="8">
        <f t="shared" si="30"/>
        <v>383.82</v>
      </c>
      <c r="AK98">
        <f t="shared" si="31"/>
        <v>2.0000000000000001E-4</v>
      </c>
      <c r="AM98">
        <v>383.91000400000001</v>
      </c>
      <c r="AN98">
        <v>382.89</v>
      </c>
      <c r="AO98">
        <v>383.06</v>
      </c>
      <c r="AP98">
        <v>383.15999999999997</v>
      </c>
      <c r="AQ98">
        <v>383.44</v>
      </c>
      <c r="AR98">
        <v>383.82</v>
      </c>
      <c r="AS98">
        <v>383.15999999999997</v>
      </c>
      <c r="AT98">
        <v>383.44</v>
      </c>
      <c r="AU98">
        <v>383.82</v>
      </c>
    </row>
    <row r="99" spans="1:47" x14ac:dyDescent="0.3">
      <c r="A99" s="4">
        <v>44363</v>
      </c>
      <c r="B99" s="1">
        <v>98</v>
      </c>
      <c r="C99">
        <v>379.41000400000001</v>
      </c>
      <c r="D99">
        <v>1801700</v>
      </c>
      <c r="M99">
        <f t="shared" si="16"/>
        <v>383.45</v>
      </c>
      <c r="N99">
        <f t="shared" si="17"/>
        <v>0.23</v>
      </c>
      <c r="O99" s="8">
        <f t="shared" si="18"/>
        <v>383.68</v>
      </c>
      <c r="P99">
        <f t="shared" si="19"/>
        <v>1.1299999999999999E-2</v>
      </c>
      <c r="T99">
        <f t="shared" si="20"/>
        <v>383.45</v>
      </c>
      <c r="U99">
        <f t="shared" si="21"/>
        <v>0.34</v>
      </c>
      <c r="V99" s="8">
        <f t="shared" si="22"/>
        <v>383.78999999999996</v>
      </c>
      <c r="W99">
        <f t="shared" si="23"/>
        <v>1.15E-2</v>
      </c>
      <c r="AA99">
        <f t="shared" si="24"/>
        <v>383.45</v>
      </c>
      <c r="AB99">
        <f t="shared" si="25"/>
        <v>0.55000000000000004</v>
      </c>
      <c r="AC99" s="8">
        <f t="shared" si="26"/>
        <v>384</v>
      </c>
      <c r="AD99">
        <f t="shared" si="27"/>
        <v>1.21E-2</v>
      </c>
      <c r="AH99">
        <f t="shared" si="28"/>
        <v>383.45</v>
      </c>
      <c r="AI99">
        <f t="shared" si="29"/>
        <v>0.62</v>
      </c>
      <c r="AJ99" s="8">
        <f t="shared" si="30"/>
        <v>384.07</v>
      </c>
      <c r="AK99">
        <f t="shared" si="31"/>
        <v>1.23E-2</v>
      </c>
      <c r="AM99">
        <v>379.41000400000001</v>
      </c>
      <c r="AN99">
        <v>383.45</v>
      </c>
      <c r="AO99">
        <v>383.68</v>
      </c>
      <c r="AP99">
        <v>383.78999999999996</v>
      </c>
      <c r="AQ99">
        <v>384</v>
      </c>
      <c r="AR99">
        <v>384.07</v>
      </c>
      <c r="AS99">
        <v>383.78999999999996</v>
      </c>
      <c r="AT99">
        <v>384</v>
      </c>
      <c r="AU99">
        <v>384.07</v>
      </c>
    </row>
    <row r="100" spans="1:47" x14ac:dyDescent="0.3">
      <c r="A100" s="4">
        <v>44364</v>
      </c>
      <c r="B100" s="1">
        <v>99</v>
      </c>
      <c r="C100">
        <v>384.75</v>
      </c>
      <c r="D100">
        <v>1686500</v>
      </c>
      <c r="M100">
        <f t="shared" si="16"/>
        <v>381.23</v>
      </c>
      <c r="N100">
        <f t="shared" si="17"/>
        <v>-0.14000000000000001</v>
      </c>
      <c r="O100" s="8">
        <f t="shared" si="18"/>
        <v>381.09000000000003</v>
      </c>
      <c r="P100">
        <f t="shared" si="19"/>
        <v>9.4999999999999998E-3</v>
      </c>
      <c r="T100">
        <f t="shared" si="20"/>
        <v>381.23</v>
      </c>
      <c r="U100">
        <f t="shared" si="21"/>
        <v>-0.3</v>
      </c>
      <c r="V100" s="8">
        <f t="shared" si="22"/>
        <v>380.93</v>
      </c>
      <c r="W100">
        <f t="shared" si="23"/>
        <v>9.9000000000000008E-3</v>
      </c>
      <c r="AA100">
        <f t="shared" si="24"/>
        <v>381.23</v>
      </c>
      <c r="AB100">
        <f t="shared" si="25"/>
        <v>-0.7</v>
      </c>
      <c r="AC100" s="8">
        <f t="shared" si="26"/>
        <v>380.53000000000003</v>
      </c>
      <c r="AD100">
        <f t="shared" si="27"/>
        <v>1.0999999999999999E-2</v>
      </c>
      <c r="AH100">
        <f t="shared" si="28"/>
        <v>381.23</v>
      </c>
      <c r="AI100">
        <f t="shared" si="29"/>
        <v>-1.79</v>
      </c>
      <c r="AJ100" s="8">
        <f t="shared" si="30"/>
        <v>379.44</v>
      </c>
      <c r="AK100">
        <f t="shared" si="31"/>
        <v>1.38E-2</v>
      </c>
      <c r="AM100">
        <v>384.75</v>
      </c>
      <c r="AN100">
        <v>381.23</v>
      </c>
      <c r="AO100">
        <v>381.09000000000003</v>
      </c>
      <c r="AP100">
        <v>380.93</v>
      </c>
      <c r="AQ100">
        <v>380.53000000000003</v>
      </c>
      <c r="AR100">
        <v>379.44</v>
      </c>
      <c r="AS100">
        <v>380.93</v>
      </c>
      <c r="AT100">
        <v>380.53000000000003</v>
      </c>
      <c r="AU100">
        <v>379.44</v>
      </c>
    </row>
    <row r="101" spans="1:47" x14ac:dyDescent="0.3">
      <c r="A101" s="4">
        <v>44365</v>
      </c>
      <c r="B101" s="1">
        <v>100</v>
      </c>
      <c r="C101">
        <v>380.88000499999998</v>
      </c>
      <c r="D101">
        <v>3415700</v>
      </c>
      <c r="M101">
        <f t="shared" si="16"/>
        <v>383.17</v>
      </c>
      <c r="N101">
        <f t="shared" si="17"/>
        <v>0.17</v>
      </c>
      <c r="O101" s="8">
        <f t="shared" si="18"/>
        <v>383.34000000000003</v>
      </c>
      <c r="P101">
        <f t="shared" si="19"/>
        <v>6.4999999999999997E-3</v>
      </c>
      <c r="T101">
        <f t="shared" si="20"/>
        <v>383.17</v>
      </c>
      <c r="U101">
        <f t="shared" si="21"/>
        <v>0.26</v>
      </c>
      <c r="V101" s="8">
        <f t="shared" si="22"/>
        <v>383.43</v>
      </c>
      <c r="W101">
        <f t="shared" si="23"/>
        <v>6.7000000000000002E-3</v>
      </c>
      <c r="AA101">
        <f t="shared" si="24"/>
        <v>383.17</v>
      </c>
      <c r="AB101">
        <f t="shared" si="25"/>
        <v>0.49</v>
      </c>
      <c r="AC101" s="8">
        <f t="shared" si="26"/>
        <v>383.66</v>
      </c>
      <c r="AD101">
        <f t="shared" si="27"/>
        <v>7.3000000000000001E-3</v>
      </c>
      <c r="AH101">
        <f t="shared" si="28"/>
        <v>383.17</v>
      </c>
      <c r="AI101">
        <f t="shared" si="29"/>
        <v>1.38</v>
      </c>
      <c r="AJ101" s="8">
        <f t="shared" si="30"/>
        <v>384.55</v>
      </c>
      <c r="AK101">
        <f t="shared" si="31"/>
        <v>9.5999999999999992E-3</v>
      </c>
      <c r="AM101">
        <v>380.88000499999998</v>
      </c>
      <c r="AN101">
        <v>383.17</v>
      </c>
      <c r="AO101">
        <v>383.34000000000003</v>
      </c>
      <c r="AP101">
        <v>383.43</v>
      </c>
      <c r="AQ101">
        <v>383.66</v>
      </c>
      <c r="AR101">
        <v>384.55</v>
      </c>
      <c r="AS101">
        <v>383.43</v>
      </c>
      <c r="AT101">
        <v>383.66</v>
      </c>
      <c r="AU101">
        <v>384.55</v>
      </c>
    </row>
    <row r="102" spans="1:47" x14ac:dyDescent="0.3">
      <c r="A102" s="4">
        <v>44368</v>
      </c>
      <c r="B102" s="1">
        <v>101</v>
      </c>
      <c r="C102">
        <v>386.79998799999998</v>
      </c>
      <c r="D102">
        <v>1631600</v>
      </c>
      <c r="M102">
        <f t="shared" si="16"/>
        <v>381.91</v>
      </c>
      <c r="N102">
        <f t="shared" si="17"/>
        <v>-0.04</v>
      </c>
      <c r="O102" s="8">
        <f t="shared" si="18"/>
        <v>381.87</v>
      </c>
      <c r="P102">
        <f t="shared" si="19"/>
        <v>1.2699999999999999E-2</v>
      </c>
      <c r="T102">
        <f t="shared" si="20"/>
        <v>381.91</v>
      </c>
      <c r="U102">
        <f t="shared" si="21"/>
        <v>-0.12</v>
      </c>
      <c r="V102" s="8">
        <f t="shared" si="22"/>
        <v>381.79</v>
      </c>
      <c r="W102">
        <f t="shared" si="23"/>
        <v>1.2999999999999999E-2</v>
      </c>
      <c r="AA102">
        <f t="shared" si="24"/>
        <v>381.91</v>
      </c>
      <c r="AB102">
        <f t="shared" si="25"/>
        <v>-0.3</v>
      </c>
      <c r="AC102" s="8">
        <f t="shared" si="26"/>
        <v>381.61</v>
      </c>
      <c r="AD102">
        <f t="shared" si="27"/>
        <v>1.34E-2</v>
      </c>
      <c r="AH102">
        <f t="shared" si="28"/>
        <v>381.91</v>
      </c>
      <c r="AI102">
        <f t="shared" si="29"/>
        <v>-0.86</v>
      </c>
      <c r="AJ102" s="8">
        <f t="shared" si="30"/>
        <v>381.05</v>
      </c>
      <c r="AK102">
        <f t="shared" si="31"/>
        <v>1.49E-2</v>
      </c>
      <c r="AM102">
        <v>386.79998799999998</v>
      </c>
      <c r="AN102">
        <v>381.91</v>
      </c>
      <c r="AO102">
        <v>381.87</v>
      </c>
      <c r="AP102">
        <v>381.79</v>
      </c>
      <c r="AQ102">
        <v>381.61</v>
      </c>
      <c r="AR102">
        <v>381.05</v>
      </c>
      <c r="AS102">
        <v>381.79</v>
      </c>
      <c r="AT102">
        <v>381.61</v>
      </c>
      <c r="AU102">
        <v>381.05</v>
      </c>
    </row>
    <row r="103" spans="1:47" x14ac:dyDescent="0.3">
      <c r="A103" s="4">
        <v>44369</v>
      </c>
      <c r="B103" s="1">
        <v>102</v>
      </c>
      <c r="C103">
        <v>392.17999300000002</v>
      </c>
      <c r="D103">
        <v>1934800</v>
      </c>
      <c r="M103">
        <f t="shared" si="16"/>
        <v>384.6</v>
      </c>
      <c r="N103">
        <f t="shared" si="17"/>
        <v>0.37</v>
      </c>
      <c r="O103" s="8">
        <f t="shared" si="18"/>
        <v>384.97</v>
      </c>
      <c r="P103">
        <f t="shared" si="19"/>
        <v>1.84E-2</v>
      </c>
      <c r="T103">
        <f t="shared" si="20"/>
        <v>384.6</v>
      </c>
      <c r="U103">
        <f t="shared" si="21"/>
        <v>0.57999999999999996</v>
      </c>
      <c r="V103" s="8">
        <f t="shared" si="22"/>
        <v>385.18</v>
      </c>
      <c r="W103">
        <f t="shared" si="23"/>
        <v>1.78E-2</v>
      </c>
      <c r="AA103">
        <f t="shared" si="24"/>
        <v>384.6</v>
      </c>
      <c r="AB103">
        <f t="shared" si="25"/>
        <v>1.05</v>
      </c>
      <c r="AC103" s="8">
        <f t="shared" si="26"/>
        <v>385.65000000000003</v>
      </c>
      <c r="AD103">
        <f t="shared" si="27"/>
        <v>1.67E-2</v>
      </c>
      <c r="AH103">
        <f t="shared" si="28"/>
        <v>384.6</v>
      </c>
      <c r="AI103">
        <f t="shared" si="29"/>
        <v>2.16</v>
      </c>
      <c r="AJ103" s="8">
        <f t="shared" si="30"/>
        <v>386.76000000000005</v>
      </c>
      <c r="AK103">
        <f t="shared" si="31"/>
        <v>1.38E-2</v>
      </c>
      <c r="AM103">
        <v>392.17999300000002</v>
      </c>
      <c r="AN103">
        <v>384.6</v>
      </c>
      <c r="AO103">
        <v>384.97</v>
      </c>
      <c r="AP103">
        <v>385.18</v>
      </c>
      <c r="AQ103">
        <v>385.65000000000003</v>
      </c>
      <c r="AR103">
        <v>386.76000000000005</v>
      </c>
      <c r="AS103">
        <v>385.18</v>
      </c>
      <c r="AT103">
        <v>385.65000000000003</v>
      </c>
      <c r="AU103">
        <v>386.76000000000005</v>
      </c>
    </row>
    <row r="104" spans="1:47" x14ac:dyDescent="0.3">
      <c r="A104" s="4">
        <v>44370</v>
      </c>
      <c r="B104" s="1">
        <v>103</v>
      </c>
      <c r="C104">
        <v>391.97000100000002</v>
      </c>
      <c r="D104">
        <v>1538000</v>
      </c>
      <c r="M104">
        <f t="shared" si="16"/>
        <v>388.77</v>
      </c>
      <c r="N104">
        <f t="shared" si="17"/>
        <v>0.94</v>
      </c>
      <c r="O104" s="8">
        <f t="shared" si="18"/>
        <v>389.71</v>
      </c>
      <c r="P104">
        <f t="shared" si="19"/>
        <v>5.7999999999999996E-3</v>
      </c>
      <c r="T104">
        <f t="shared" si="20"/>
        <v>388.77</v>
      </c>
      <c r="U104">
        <f t="shared" si="21"/>
        <v>1.48</v>
      </c>
      <c r="V104" s="8">
        <f t="shared" si="22"/>
        <v>390.25</v>
      </c>
      <c r="W104">
        <f t="shared" si="23"/>
        <v>4.4000000000000003E-3</v>
      </c>
      <c r="AA104">
        <f t="shared" si="24"/>
        <v>388.77</v>
      </c>
      <c r="AB104">
        <f t="shared" si="25"/>
        <v>2.4500000000000002</v>
      </c>
      <c r="AC104" s="8">
        <f t="shared" si="26"/>
        <v>391.21999999999997</v>
      </c>
      <c r="AD104">
        <f t="shared" si="27"/>
        <v>1.9E-3</v>
      </c>
      <c r="AH104">
        <f t="shared" si="28"/>
        <v>388.77</v>
      </c>
      <c r="AI104">
        <f t="shared" si="29"/>
        <v>3.87</v>
      </c>
      <c r="AJ104" s="8">
        <f t="shared" si="30"/>
        <v>392.64</v>
      </c>
      <c r="AK104">
        <f t="shared" si="31"/>
        <v>1.6999999999999999E-3</v>
      </c>
      <c r="AM104">
        <v>391.97000100000002</v>
      </c>
      <c r="AN104">
        <v>388.77</v>
      </c>
      <c r="AO104">
        <v>389.71</v>
      </c>
      <c r="AP104">
        <v>390.25</v>
      </c>
      <c r="AQ104">
        <v>391.21999999999997</v>
      </c>
      <c r="AR104">
        <v>392.64</v>
      </c>
      <c r="AS104">
        <v>390.25</v>
      </c>
      <c r="AT104">
        <v>391.21999999999997</v>
      </c>
      <c r="AU104">
        <v>392.64</v>
      </c>
    </row>
    <row r="105" spans="1:47" x14ac:dyDescent="0.3">
      <c r="A105" s="4">
        <v>44371</v>
      </c>
      <c r="B105" s="1">
        <v>104</v>
      </c>
      <c r="C105">
        <v>392.07000699999998</v>
      </c>
      <c r="D105">
        <v>1487300</v>
      </c>
      <c r="M105">
        <f t="shared" si="16"/>
        <v>390.53</v>
      </c>
      <c r="N105">
        <f t="shared" si="17"/>
        <v>1.06</v>
      </c>
      <c r="O105" s="8">
        <f t="shared" si="18"/>
        <v>391.59</v>
      </c>
      <c r="P105">
        <f t="shared" si="19"/>
        <v>1.1999999999999999E-3</v>
      </c>
      <c r="T105">
        <f t="shared" si="20"/>
        <v>390.53</v>
      </c>
      <c r="U105">
        <f t="shared" si="21"/>
        <v>1.55</v>
      </c>
      <c r="V105" s="8">
        <f t="shared" si="22"/>
        <v>392.08</v>
      </c>
      <c r="W105">
        <f t="shared" si="23"/>
        <v>0</v>
      </c>
      <c r="AA105">
        <f t="shared" si="24"/>
        <v>390.53</v>
      </c>
      <c r="AB105">
        <f t="shared" si="25"/>
        <v>2.14</v>
      </c>
      <c r="AC105" s="8">
        <f t="shared" si="26"/>
        <v>392.66999999999996</v>
      </c>
      <c r="AD105">
        <f t="shared" si="27"/>
        <v>1.5E-3</v>
      </c>
      <c r="AH105">
        <f t="shared" si="28"/>
        <v>390.53</v>
      </c>
      <c r="AI105">
        <f t="shared" si="29"/>
        <v>2.08</v>
      </c>
      <c r="AJ105" s="8">
        <f t="shared" si="30"/>
        <v>392.60999999999996</v>
      </c>
      <c r="AK105">
        <f t="shared" si="31"/>
        <v>1.4E-3</v>
      </c>
      <c r="AM105">
        <v>392.07000699999998</v>
      </c>
      <c r="AN105">
        <v>390.53</v>
      </c>
      <c r="AO105">
        <v>391.59</v>
      </c>
      <c r="AP105">
        <v>392.08</v>
      </c>
      <c r="AQ105">
        <v>392.66999999999996</v>
      </c>
      <c r="AR105">
        <v>392.60999999999996</v>
      </c>
      <c r="AS105">
        <v>392.08</v>
      </c>
      <c r="AT105">
        <v>392.66999999999996</v>
      </c>
      <c r="AU105">
        <v>392.60999999999996</v>
      </c>
    </row>
    <row r="106" spans="1:47" x14ac:dyDescent="0.3">
      <c r="A106" s="4">
        <v>44372</v>
      </c>
      <c r="B106" s="1">
        <v>105</v>
      </c>
      <c r="C106">
        <v>394.51001000000002</v>
      </c>
      <c r="D106">
        <v>2056100</v>
      </c>
      <c r="M106">
        <f t="shared" si="16"/>
        <v>391.38</v>
      </c>
      <c r="N106">
        <f t="shared" si="17"/>
        <v>1.03</v>
      </c>
      <c r="O106" s="8">
        <f t="shared" si="18"/>
        <v>392.40999999999997</v>
      </c>
      <c r="P106">
        <f t="shared" si="19"/>
        <v>5.3E-3</v>
      </c>
      <c r="T106">
        <f t="shared" si="20"/>
        <v>391.38</v>
      </c>
      <c r="U106">
        <f t="shared" si="21"/>
        <v>1.38</v>
      </c>
      <c r="V106" s="8">
        <f t="shared" si="22"/>
        <v>392.76</v>
      </c>
      <c r="W106">
        <f t="shared" si="23"/>
        <v>4.4000000000000003E-3</v>
      </c>
      <c r="AA106">
        <f t="shared" si="24"/>
        <v>391.38</v>
      </c>
      <c r="AB106">
        <f t="shared" si="25"/>
        <v>1.56</v>
      </c>
      <c r="AC106" s="8">
        <f t="shared" si="26"/>
        <v>392.94</v>
      </c>
      <c r="AD106">
        <f t="shared" si="27"/>
        <v>4.0000000000000001E-3</v>
      </c>
      <c r="AH106">
        <f t="shared" si="28"/>
        <v>391.38</v>
      </c>
      <c r="AI106">
        <f t="shared" si="29"/>
        <v>1.03</v>
      </c>
      <c r="AJ106" s="8">
        <f t="shared" si="30"/>
        <v>392.40999999999997</v>
      </c>
      <c r="AK106">
        <f t="shared" si="31"/>
        <v>5.3E-3</v>
      </c>
      <c r="AM106">
        <v>394.51001000000002</v>
      </c>
      <c r="AN106">
        <v>391.38</v>
      </c>
      <c r="AO106">
        <v>392.40999999999997</v>
      </c>
      <c r="AP106">
        <v>392.76</v>
      </c>
      <c r="AQ106">
        <v>392.94</v>
      </c>
      <c r="AR106">
        <v>392.40999999999997</v>
      </c>
      <c r="AS106">
        <v>392.76</v>
      </c>
      <c r="AT106">
        <v>392.94</v>
      </c>
      <c r="AU106">
        <v>392.40999999999997</v>
      </c>
    </row>
    <row r="107" spans="1:47" x14ac:dyDescent="0.3">
      <c r="A107" s="4">
        <v>44375</v>
      </c>
      <c r="B107" s="1">
        <v>106</v>
      </c>
      <c r="C107">
        <v>396.540009</v>
      </c>
      <c r="D107">
        <v>1645500</v>
      </c>
      <c r="M107">
        <f t="shared" si="16"/>
        <v>393.1</v>
      </c>
      <c r="N107">
        <f t="shared" si="17"/>
        <v>1.1299999999999999</v>
      </c>
      <c r="O107" s="8">
        <f t="shared" si="18"/>
        <v>394.23</v>
      </c>
      <c r="P107">
        <f t="shared" si="19"/>
        <v>5.7999999999999996E-3</v>
      </c>
      <c r="T107">
        <f t="shared" si="20"/>
        <v>393.1</v>
      </c>
      <c r="U107">
        <f t="shared" si="21"/>
        <v>1.47</v>
      </c>
      <c r="V107" s="8">
        <f t="shared" si="22"/>
        <v>394.57000000000005</v>
      </c>
      <c r="W107">
        <f t="shared" si="23"/>
        <v>5.0000000000000001E-3</v>
      </c>
      <c r="AA107">
        <f t="shared" si="24"/>
        <v>393.1</v>
      </c>
      <c r="AB107">
        <f t="shared" si="25"/>
        <v>1.63</v>
      </c>
      <c r="AC107" s="8">
        <f t="shared" si="26"/>
        <v>394.73</v>
      </c>
      <c r="AD107">
        <f t="shared" si="27"/>
        <v>4.5999999999999999E-3</v>
      </c>
      <c r="AH107">
        <f t="shared" si="28"/>
        <v>393.1</v>
      </c>
      <c r="AI107">
        <f t="shared" si="29"/>
        <v>1.62</v>
      </c>
      <c r="AJ107" s="8">
        <f t="shared" si="30"/>
        <v>394.72</v>
      </c>
      <c r="AK107">
        <f t="shared" si="31"/>
        <v>4.5999999999999999E-3</v>
      </c>
      <c r="AM107">
        <v>396.540009</v>
      </c>
      <c r="AN107">
        <v>393.1</v>
      </c>
      <c r="AO107">
        <v>394.23</v>
      </c>
      <c r="AP107">
        <v>394.57000000000005</v>
      </c>
      <c r="AQ107">
        <v>394.73</v>
      </c>
      <c r="AR107">
        <v>394.72</v>
      </c>
      <c r="AS107">
        <v>394.57000000000005</v>
      </c>
      <c r="AT107">
        <v>394.73</v>
      </c>
      <c r="AU107">
        <v>394.72</v>
      </c>
    </row>
    <row r="108" spans="1:47" x14ac:dyDescent="0.3">
      <c r="A108" s="4">
        <v>44376</v>
      </c>
      <c r="B108" s="1">
        <v>107</v>
      </c>
      <c r="C108">
        <v>398.790009</v>
      </c>
      <c r="D108">
        <v>1523600</v>
      </c>
      <c r="M108">
        <f t="shared" si="16"/>
        <v>394.99</v>
      </c>
      <c r="N108">
        <f t="shared" si="17"/>
        <v>1.24</v>
      </c>
      <c r="O108" s="8">
        <f t="shared" si="18"/>
        <v>396.23</v>
      </c>
      <c r="P108">
        <f t="shared" si="19"/>
        <v>6.4000000000000003E-3</v>
      </c>
      <c r="T108">
        <f t="shared" si="20"/>
        <v>394.99</v>
      </c>
      <c r="U108">
        <f t="shared" si="21"/>
        <v>1.58</v>
      </c>
      <c r="V108" s="8">
        <f t="shared" si="22"/>
        <v>396.57</v>
      </c>
      <c r="W108">
        <f t="shared" si="23"/>
        <v>5.5999999999999999E-3</v>
      </c>
      <c r="AA108">
        <f t="shared" si="24"/>
        <v>394.99</v>
      </c>
      <c r="AB108">
        <f t="shared" si="25"/>
        <v>1.75</v>
      </c>
      <c r="AC108" s="8">
        <f t="shared" si="26"/>
        <v>396.74</v>
      </c>
      <c r="AD108">
        <f t="shared" si="27"/>
        <v>5.1000000000000004E-3</v>
      </c>
      <c r="AH108">
        <f t="shared" si="28"/>
        <v>394.99</v>
      </c>
      <c r="AI108">
        <f t="shared" si="29"/>
        <v>1.85</v>
      </c>
      <c r="AJ108" s="8">
        <f t="shared" si="30"/>
        <v>396.84000000000003</v>
      </c>
      <c r="AK108">
        <f t="shared" si="31"/>
        <v>4.8999999999999998E-3</v>
      </c>
      <c r="AM108">
        <v>398.790009</v>
      </c>
      <c r="AN108">
        <v>394.99</v>
      </c>
      <c r="AO108">
        <v>396.23</v>
      </c>
      <c r="AP108">
        <v>396.57</v>
      </c>
      <c r="AQ108">
        <v>396.74</v>
      </c>
      <c r="AR108">
        <v>396.84000000000003</v>
      </c>
      <c r="AS108">
        <v>396.57</v>
      </c>
      <c r="AT108">
        <v>396.74</v>
      </c>
      <c r="AU108">
        <v>396.84000000000003</v>
      </c>
    </row>
    <row r="109" spans="1:47" x14ac:dyDescent="0.3">
      <c r="A109" s="4">
        <v>44377</v>
      </c>
      <c r="B109" s="1">
        <v>108</v>
      </c>
      <c r="C109">
        <v>395.67001299999998</v>
      </c>
      <c r="D109">
        <v>2031700</v>
      </c>
      <c r="M109">
        <f t="shared" si="16"/>
        <v>397.08</v>
      </c>
      <c r="N109">
        <f t="shared" si="17"/>
        <v>1.37</v>
      </c>
      <c r="O109" s="8">
        <f t="shared" si="18"/>
        <v>398.45</v>
      </c>
      <c r="P109">
        <f t="shared" si="19"/>
        <v>7.0000000000000001E-3</v>
      </c>
      <c r="T109">
        <f t="shared" si="20"/>
        <v>397.08</v>
      </c>
      <c r="U109">
        <f t="shared" si="21"/>
        <v>1.71</v>
      </c>
      <c r="V109" s="8">
        <f t="shared" si="22"/>
        <v>398.78999999999996</v>
      </c>
      <c r="W109">
        <f t="shared" si="23"/>
        <v>7.9000000000000008E-3</v>
      </c>
      <c r="AA109">
        <f t="shared" si="24"/>
        <v>397.08</v>
      </c>
      <c r="AB109">
        <f t="shared" si="25"/>
        <v>1.9</v>
      </c>
      <c r="AC109" s="8">
        <f t="shared" si="26"/>
        <v>398.97999999999996</v>
      </c>
      <c r="AD109">
        <f t="shared" si="27"/>
        <v>8.3999999999999995E-3</v>
      </c>
      <c r="AH109">
        <f t="shared" si="28"/>
        <v>397.08</v>
      </c>
      <c r="AI109">
        <f t="shared" si="29"/>
        <v>2.0499999999999998</v>
      </c>
      <c r="AJ109" s="8">
        <f t="shared" si="30"/>
        <v>399.13</v>
      </c>
      <c r="AK109">
        <f t="shared" si="31"/>
        <v>8.6999999999999994E-3</v>
      </c>
      <c r="AM109">
        <v>395.67001299999998</v>
      </c>
      <c r="AN109">
        <v>397.08</v>
      </c>
      <c r="AO109">
        <v>398.45</v>
      </c>
      <c r="AP109">
        <v>398.78999999999996</v>
      </c>
      <c r="AQ109">
        <v>398.97999999999996</v>
      </c>
      <c r="AR109">
        <v>399.13</v>
      </c>
      <c r="AS109">
        <v>398.78999999999996</v>
      </c>
      <c r="AT109">
        <v>398.97999999999996</v>
      </c>
      <c r="AU109">
        <v>399.13</v>
      </c>
    </row>
    <row r="110" spans="1:47" x14ac:dyDescent="0.3">
      <c r="A110" s="4">
        <v>44378</v>
      </c>
      <c r="B110" s="1">
        <v>109</v>
      </c>
      <c r="C110">
        <v>394.52999899999998</v>
      </c>
      <c r="D110">
        <v>1523400</v>
      </c>
      <c r="M110">
        <f t="shared" si="16"/>
        <v>396.3</v>
      </c>
      <c r="N110">
        <f t="shared" si="17"/>
        <v>1.05</v>
      </c>
      <c r="O110" s="8">
        <f t="shared" si="18"/>
        <v>397.35</v>
      </c>
      <c r="P110">
        <f t="shared" si="19"/>
        <v>7.1000000000000004E-3</v>
      </c>
      <c r="T110">
        <f t="shared" si="20"/>
        <v>396.3</v>
      </c>
      <c r="U110">
        <f t="shared" si="21"/>
        <v>1.0900000000000001</v>
      </c>
      <c r="V110" s="8">
        <f t="shared" si="22"/>
        <v>397.39</v>
      </c>
      <c r="W110">
        <f t="shared" si="23"/>
        <v>7.1999999999999998E-3</v>
      </c>
      <c r="AA110">
        <f t="shared" si="24"/>
        <v>396.3</v>
      </c>
      <c r="AB110">
        <f t="shared" si="25"/>
        <v>0.69</v>
      </c>
      <c r="AC110" s="8">
        <f t="shared" si="26"/>
        <v>396.99</v>
      </c>
      <c r="AD110">
        <f t="shared" si="27"/>
        <v>6.1999999999999998E-3</v>
      </c>
      <c r="AH110">
        <f t="shared" si="28"/>
        <v>396.3</v>
      </c>
      <c r="AI110">
        <f t="shared" si="29"/>
        <v>-0.36</v>
      </c>
      <c r="AJ110" s="8">
        <f t="shared" si="30"/>
        <v>395.94</v>
      </c>
      <c r="AK110">
        <f t="shared" si="31"/>
        <v>3.5999999999999999E-3</v>
      </c>
      <c r="AM110">
        <v>394.52999899999998</v>
      </c>
      <c r="AN110">
        <v>396.3</v>
      </c>
      <c r="AO110">
        <v>397.35</v>
      </c>
      <c r="AP110">
        <v>397.39</v>
      </c>
      <c r="AQ110">
        <v>396.99</v>
      </c>
      <c r="AR110">
        <v>395.94</v>
      </c>
      <c r="AS110">
        <v>397.39</v>
      </c>
      <c r="AT110">
        <v>396.99</v>
      </c>
      <c r="AU110">
        <v>395.94</v>
      </c>
    </row>
    <row r="111" spans="1:47" x14ac:dyDescent="0.3">
      <c r="A111" s="4">
        <v>44379</v>
      </c>
      <c r="B111" s="1">
        <v>110</v>
      </c>
      <c r="C111">
        <v>398.94000199999999</v>
      </c>
      <c r="D111">
        <v>1676600</v>
      </c>
      <c r="M111">
        <f t="shared" si="16"/>
        <v>395.33</v>
      </c>
      <c r="N111">
        <f t="shared" si="17"/>
        <v>0.75</v>
      </c>
      <c r="O111" s="8">
        <f t="shared" si="18"/>
        <v>396.08</v>
      </c>
      <c r="P111">
        <f t="shared" si="19"/>
        <v>7.1999999999999998E-3</v>
      </c>
      <c r="T111">
        <f t="shared" si="20"/>
        <v>395.33</v>
      </c>
      <c r="U111">
        <f t="shared" si="21"/>
        <v>0.56999999999999995</v>
      </c>
      <c r="V111" s="8">
        <f t="shared" si="22"/>
        <v>395.9</v>
      </c>
      <c r="W111">
        <f t="shared" si="23"/>
        <v>7.6E-3</v>
      </c>
      <c r="AA111">
        <f t="shared" si="24"/>
        <v>395.33</v>
      </c>
      <c r="AB111">
        <f t="shared" si="25"/>
        <v>-0.06</v>
      </c>
      <c r="AC111" s="8">
        <f t="shared" si="26"/>
        <v>395.27</v>
      </c>
      <c r="AD111">
        <f t="shared" si="27"/>
        <v>9.1999999999999998E-3</v>
      </c>
      <c r="AH111">
        <f t="shared" si="28"/>
        <v>395.33</v>
      </c>
      <c r="AI111">
        <f t="shared" si="29"/>
        <v>-0.88</v>
      </c>
      <c r="AJ111" s="8">
        <f t="shared" si="30"/>
        <v>394.45</v>
      </c>
      <c r="AK111">
        <f t="shared" si="31"/>
        <v>1.1299999999999999E-2</v>
      </c>
      <c r="AM111">
        <v>398.94000199999999</v>
      </c>
      <c r="AN111">
        <v>395.33</v>
      </c>
      <c r="AO111">
        <v>396.08</v>
      </c>
      <c r="AP111">
        <v>395.9</v>
      </c>
      <c r="AQ111">
        <v>395.27</v>
      </c>
      <c r="AR111">
        <v>394.45</v>
      </c>
      <c r="AS111">
        <v>395.9</v>
      </c>
      <c r="AT111">
        <v>395.27</v>
      </c>
      <c r="AU111">
        <v>394.45</v>
      </c>
    </row>
    <row r="112" spans="1:47" x14ac:dyDescent="0.3">
      <c r="A112" s="4">
        <v>44383</v>
      </c>
      <c r="B112" s="1">
        <v>111</v>
      </c>
      <c r="C112">
        <v>398.85998499999999</v>
      </c>
      <c r="D112">
        <v>2113100</v>
      </c>
      <c r="M112">
        <f t="shared" si="16"/>
        <v>397.32</v>
      </c>
      <c r="N112">
        <f t="shared" si="17"/>
        <v>0.94</v>
      </c>
      <c r="O112" s="8">
        <f t="shared" si="18"/>
        <v>398.26</v>
      </c>
      <c r="P112">
        <f t="shared" si="19"/>
        <v>1.5E-3</v>
      </c>
      <c r="T112">
        <f t="shared" si="20"/>
        <v>397.32</v>
      </c>
      <c r="U112">
        <f t="shared" si="21"/>
        <v>0.93</v>
      </c>
      <c r="V112" s="8">
        <f t="shared" si="22"/>
        <v>398.25</v>
      </c>
      <c r="W112">
        <f t="shared" si="23"/>
        <v>1.5E-3</v>
      </c>
      <c r="AA112">
        <f t="shared" si="24"/>
        <v>397.32</v>
      </c>
      <c r="AB112">
        <f t="shared" si="25"/>
        <v>0.86</v>
      </c>
      <c r="AC112" s="8">
        <f t="shared" si="26"/>
        <v>398.18</v>
      </c>
      <c r="AD112">
        <f t="shared" si="27"/>
        <v>1.6999999999999999E-3</v>
      </c>
      <c r="AH112">
        <f t="shared" si="28"/>
        <v>397.32</v>
      </c>
      <c r="AI112">
        <f t="shared" si="29"/>
        <v>1.56</v>
      </c>
      <c r="AJ112" s="8">
        <f t="shared" si="30"/>
        <v>398.88</v>
      </c>
      <c r="AK112">
        <f t="shared" si="31"/>
        <v>1E-4</v>
      </c>
      <c r="AM112">
        <v>398.85998499999999</v>
      </c>
      <c r="AN112">
        <v>397.32</v>
      </c>
      <c r="AO112">
        <v>398.26</v>
      </c>
      <c r="AP112">
        <v>398.25</v>
      </c>
      <c r="AQ112">
        <v>398.18</v>
      </c>
      <c r="AR112">
        <v>398.88</v>
      </c>
      <c r="AS112">
        <v>398.25</v>
      </c>
      <c r="AT112">
        <v>398.18</v>
      </c>
      <c r="AU112">
        <v>398.88</v>
      </c>
    </row>
    <row r="113" spans="1:47" x14ac:dyDescent="0.3">
      <c r="A113" s="4">
        <v>44384</v>
      </c>
      <c r="B113" s="1">
        <v>112</v>
      </c>
      <c r="C113">
        <v>404.67999300000002</v>
      </c>
      <c r="D113">
        <v>2308600</v>
      </c>
      <c r="M113">
        <f t="shared" si="16"/>
        <v>398.17</v>
      </c>
      <c r="N113">
        <f t="shared" si="17"/>
        <v>0.93</v>
      </c>
      <c r="O113" s="8">
        <f t="shared" si="18"/>
        <v>399.1</v>
      </c>
      <c r="P113">
        <f t="shared" si="19"/>
        <v>1.38E-2</v>
      </c>
      <c r="T113">
        <f t="shared" si="20"/>
        <v>398.17</v>
      </c>
      <c r="U113">
        <f t="shared" si="21"/>
        <v>0.91</v>
      </c>
      <c r="V113" s="8">
        <f t="shared" si="22"/>
        <v>399.08000000000004</v>
      </c>
      <c r="W113">
        <f t="shared" si="23"/>
        <v>1.38E-2</v>
      </c>
      <c r="AA113">
        <f t="shared" si="24"/>
        <v>398.17</v>
      </c>
      <c r="AB113">
        <f t="shared" si="25"/>
        <v>0.86</v>
      </c>
      <c r="AC113" s="8">
        <f t="shared" si="26"/>
        <v>399.03000000000003</v>
      </c>
      <c r="AD113">
        <f t="shared" si="27"/>
        <v>1.4E-2</v>
      </c>
      <c r="AH113">
        <f t="shared" si="28"/>
        <v>398.17</v>
      </c>
      <c r="AI113">
        <f t="shared" si="29"/>
        <v>0.96</v>
      </c>
      <c r="AJ113" s="8">
        <f t="shared" si="30"/>
        <v>399.13</v>
      </c>
      <c r="AK113">
        <f t="shared" si="31"/>
        <v>1.37E-2</v>
      </c>
      <c r="AM113">
        <v>404.67999300000002</v>
      </c>
      <c r="AN113">
        <v>398.17</v>
      </c>
      <c r="AO113">
        <v>399.1</v>
      </c>
      <c r="AP113">
        <v>399.08000000000004</v>
      </c>
      <c r="AQ113">
        <v>399.03000000000003</v>
      </c>
      <c r="AR113">
        <v>399.13</v>
      </c>
      <c r="AS113">
        <v>399.08000000000004</v>
      </c>
      <c r="AT113">
        <v>399.03000000000003</v>
      </c>
      <c r="AU113">
        <v>399.13</v>
      </c>
    </row>
    <row r="114" spans="1:47" x14ac:dyDescent="0.3">
      <c r="A114" s="4">
        <v>44385</v>
      </c>
      <c r="B114" s="1">
        <v>113</v>
      </c>
      <c r="C114">
        <v>407.14999399999999</v>
      </c>
      <c r="D114">
        <v>2235500</v>
      </c>
      <c r="M114">
        <f t="shared" si="16"/>
        <v>401.75</v>
      </c>
      <c r="N114">
        <f t="shared" si="17"/>
        <v>1.33</v>
      </c>
      <c r="O114" s="8">
        <f t="shared" si="18"/>
        <v>403.08</v>
      </c>
      <c r="P114">
        <f t="shared" si="19"/>
        <v>0.01</v>
      </c>
      <c r="T114">
        <f t="shared" si="20"/>
        <v>401.75</v>
      </c>
      <c r="U114">
        <f t="shared" si="21"/>
        <v>1.58</v>
      </c>
      <c r="V114" s="8">
        <f t="shared" si="22"/>
        <v>403.33</v>
      </c>
      <c r="W114">
        <f t="shared" si="23"/>
        <v>9.4000000000000004E-3</v>
      </c>
      <c r="AA114">
        <f t="shared" si="24"/>
        <v>401.75</v>
      </c>
      <c r="AB114">
        <f t="shared" si="25"/>
        <v>2.08</v>
      </c>
      <c r="AC114" s="8">
        <f t="shared" si="26"/>
        <v>403.83</v>
      </c>
      <c r="AD114">
        <f t="shared" si="27"/>
        <v>8.2000000000000007E-3</v>
      </c>
      <c r="AH114">
        <f t="shared" si="28"/>
        <v>401.75</v>
      </c>
      <c r="AI114">
        <f t="shared" si="29"/>
        <v>3.19</v>
      </c>
      <c r="AJ114" s="8">
        <f t="shared" si="30"/>
        <v>404.94</v>
      </c>
      <c r="AK114">
        <f t="shared" si="31"/>
        <v>5.4000000000000003E-3</v>
      </c>
      <c r="AM114">
        <v>407.14999399999999</v>
      </c>
      <c r="AN114">
        <v>401.75</v>
      </c>
      <c r="AO114">
        <v>403.08</v>
      </c>
      <c r="AP114">
        <v>403.33</v>
      </c>
      <c r="AQ114">
        <v>403.83</v>
      </c>
      <c r="AR114">
        <v>404.94</v>
      </c>
      <c r="AS114">
        <v>403.33</v>
      </c>
      <c r="AT114">
        <v>403.83</v>
      </c>
      <c r="AU114">
        <v>404.94</v>
      </c>
    </row>
    <row r="115" spans="1:47" x14ac:dyDescent="0.3">
      <c r="A115" s="4">
        <v>44386</v>
      </c>
      <c r="B115" s="1">
        <v>114</v>
      </c>
      <c r="C115">
        <v>412.36999500000002</v>
      </c>
      <c r="D115">
        <v>2304200</v>
      </c>
      <c r="M115">
        <f t="shared" si="16"/>
        <v>404.72</v>
      </c>
      <c r="N115">
        <f t="shared" si="17"/>
        <v>1.58</v>
      </c>
      <c r="O115" s="8">
        <f t="shared" si="18"/>
        <v>406.3</v>
      </c>
      <c r="P115">
        <f t="shared" si="19"/>
        <v>1.47E-2</v>
      </c>
      <c r="T115">
        <f t="shared" si="20"/>
        <v>404.72</v>
      </c>
      <c r="U115">
        <f t="shared" si="21"/>
        <v>1.93</v>
      </c>
      <c r="V115" s="8">
        <f t="shared" si="22"/>
        <v>406.65000000000003</v>
      </c>
      <c r="W115">
        <f t="shared" si="23"/>
        <v>1.3899999999999999E-2</v>
      </c>
      <c r="AA115">
        <f t="shared" si="24"/>
        <v>404.72</v>
      </c>
      <c r="AB115">
        <f t="shared" si="25"/>
        <v>2.48</v>
      </c>
      <c r="AC115" s="8">
        <f t="shared" si="26"/>
        <v>407.20000000000005</v>
      </c>
      <c r="AD115">
        <f t="shared" si="27"/>
        <v>1.2500000000000001E-2</v>
      </c>
      <c r="AH115">
        <f t="shared" si="28"/>
        <v>404.72</v>
      </c>
      <c r="AI115">
        <f t="shared" si="29"/>
        <v>3</v>
      </c>
      <c r="AJ115" s="8">
        <f t="shared" si="30"/>
        <v>407.72</v>
      </c>
      <c r="AK115">
        <f t="shared" si="31"/>
        <v>1.1299999999999999E-2</v>
      </c>
      <c r="AM115">
        <v>412.36999500000002</v>
      </c>
      <c r="AN115">
        <v>404.72</v>
      </c>
      <c r="AO115">
        <v>406.3</v>
      </c>
      <c r="AP115">
        <v>406.65000000000003</v>
      </c>
      <c r="AQ115">
        <v>407.20000000000005</v>
      </c>
      <c r="AR115">
        <v>407.72</v>
      </c>
      <c r="AS115">
        <v>406.65000000000003</v>
      </c>
      <c r="AT115">
        <v>407.20000000000005</v>
      </c>
      <c r="AU115">
        <v>407.72</v>
      </c>
    </row>
    <row r="116" spans="1:47" x14ac:dyDescent="0.3">
      <c r="A116" s="4">
        <v>44389</v>
      </c>
      <c r="B116" s="1">
        <v>115</v>
      </c>
      <c r="C116">
        <v>407.88000499999998</v>
      </c>
      <c r="D116">
        <v>2491300</v>
      </c>
      <c r="M116">
        <f t="shared" si="16"/>
        <v>408.93</v>
      </c>
      <c r="N116">
        <f t="shared" si="17"/>
        <v>1.97</v>
      </c>
      <c r="O116" s="8">
        <f t="shared" si="18"/>
        <v>410.90000000000003</v>
      </c>
      <c r="P116">
        <f t="shared" si="19"/>
        <v>7.4000000000000003E-3</v>
      </c>
      <c r="T116">
        <f t="shared" si="20"/>
        <v>408.93</v>
      </c>
      <c r="U116">
        <f t="shared" si="21"/>
        <v>2.5</v>
      </c>
      <c r="V116" s="8">
        <f t="shared" si="22"/>
        <v>411.43</v>
      </c>
      <c r="W116">
        <f t="shared" si="23"/>
        <v>8.6999999999999994E-3</v>
      </c>
      <c r="AA116">
        <f t="shared" si="24"/>
        <v>408.93</v>
      </c>
      <c r="AB116">
        <f t="shared" si="25"/>
        <v>3.26</v>
      </c>
      <c r="AC116" s="8">
        <f t="shared" si="26"/>
        <v>412.19</v>
      </c>
      <c r="AD116">
        <f t="shared" si="27"/>
        <v>1.06E-2</v>
      </c>
      <c r="AH116">
        <f t="shared" si="28"/>
        <v>408.93</v>
      </c>
      <c r="AI116">
        <f t="shared" si="29"/>
        <v>4.03</v>
      </c>
      <c r="AJ116" s="8">
        <f t="shared" si="30"/>
        <v>412.96</v>
      </c>
      <c r="AK116">
        <f t="shared" si="31"/>
        <v>1.2500000000000001E-2</v>
      </c>
      <c r="AM116">
        <v>407.88000499999998</v>
      </c>
      <c r="AN116">
        <v>408.93</v>
      </c>
      <c r="AO116">
        <v>410.90000000000003</v>
      </c>
      <c r="AP116">
        <v>411.43</v>
      </c>
      <c r="AQ116">
        <v>412.19</v>
      </c>
      <c r="AR116">
        <v>412.96</v>
      </c>
      <c r="AS116">
        <v>411.43</v>
      </c>
      <c r="AT116">
        <v>412.19</v>
      </c>
      <c r="AU116">
        <v>412.96</v>
      </c>
    </row>
    <row r="117" spans="1:47" x14ac:dyDescent="0.3">
      <c r="A117" s="4">
        <v>44390</v>
      </c>
      <c r="B117" s="1">
        <v>116</v>
      </c>
      <c r="C117">
        <v>407.05999800000001</v>
      </c>
      <c r="D117">
        <v>1540300</v>
      </c>
      <c r="M117">
        <f t="shared" si="16"/>
        <v>408.35</v>
      </c>
      <c r="N117">
        <f t="shared" si="17"/>
        <v>1.59</v>
      </c>
      <c r="O117" s="8">
        <f t="shared" si="18"/>
        <v>409.94</v>
      </c>
      <c r="P117">
        <f t="shared" si="19"/>
        <v>7.1000000000000004E-3</v>
      </c>
      <c r="T117">
        <f t="shared" si="20"/>
        <v>408.35</v>
      </c>
      <c r="U117">
        <f t="shared" si="21"/>
        <v>1.73</v>
      </c>
      <c r="V117" s="8">
        <f t="shared" si="22"/>
        <v>410.08000000000004</v>
      </c>
      <c r="W117">
        <f t="shared" si="23"/>
        <v>7.4000000000000003E-3</v>
      </c>
      <c r="AA117">
        <f t="shared" si="24"/>
        <v>408.35</v>
      </c>
      <c r="AB117">
        <f t="shared" si="25"/>
        <v>1.53</v>
      </c>
      <c r="AC117" s="8">
        <f t="shared" si="26"/>
        <v>409.88</v>
      </c>
      <c r="AD117">
        <f t="shared" si="27"/>
        <v>6.8999999999999999E-3</v>
      </c>
      <c r="AH117">
        <f t="shared" si="28"/>
        <v>408.35</v>
      </c>
      <c r="AI117">
        <f t="shared" si="29"/>
        <v>0.11</v>
      </c>
      <c r="AJ117" s="8">
        <f t="shared" si="30"/>
        <v>408.46000000000004</v>
      </c>
      <c r="AK117">
        <f t="shared" si="31"/>
        <v>3.3999999999999998E-3</v>
      </c>
      <c r="AM117">
        <v>407.05999800000001</v>
      </c>
      <c r="AN117">
        <v>408.35</v>
      </c>
      <c r="AO117">
        <v>409.94</v>
      </c>
      <c r="AP117">
        <v>410.08000000000004</v>
      </c>
      <c r="AQ117">
        <v>409.88</v>
      </c>
      <c r="AR117">
        <v>408.46000000000004</v>
      </c>
      <c r="AS117">
        <v>410.08000000000004</v>
      </c>
      <c r="AT117">
        <v>409.88</v>
      </c>
      <c r="AU117">
        <v>408.46000000000004</v>
      </c>
    </row>
    <row r="118" spans="1:47" x14ac:dyDescent="0.3">
      <c r="A118" s="4">
        <v>44391</v>
      </c>
      <c r="B118" s="1">
        <v>117</v>
      </c>
      <c r="C118">
        <v>409.95001200000002</v>
      </c>
      <c r="D118">
        <v>1265800</v>
      </c>
      <c r="M118">
        <f t="shared" si="16"/>
        <v>407.64</v>
      </c>
      <c r="N118">
        <f t="shared" si="17"/>
        <v>1.24</v>
      </c>
      <c r="O118" s="8">
        <f t="shared" si="18"/>
        <v>408.88</v>
      </c>
      <c r="P118">
        <f t="shared" si="19"/>
        <v>2.5999999999999999E-3</v>
      </c>
      <c r="T118">
        <f t="shared" si="20"/>
        <v>407.64</v>
      </c>
      <c r="U118">
        <f t="shared" si="21"/>
        <v>1.1200000000000001</v>
      </c>
      <c r="V118" s="8">
        <f t="shared" si="22"/>
        <v>408.76</v>
      </c>
      <c r="W118">
        <f t="shared" si="23"/>
        <v>2.8999999999999998E-3</v>
      </c>
      <c r="AA118">
        <f t="shared" si="24"/>
        <v>407.64</v>
      </c>
      <c r="AB118">
        <f t="shared" si="25"/>
        <v>0.52</v>
      </c>
      <c r="AC118" s="8">
        <f t="shared" si="26"/>
        <v>408.15999999999997</v>
      </c>
      <c r="AD118">
        <f t="shared" si="27"/>
        <v>4.4000000000000003E-3</v>
      </c>
      <c r="AH118">
        <f t="shared" si="28"/>
        <v>407.64</v>
      </c>
      <c r="AI118">
        <f t="shared" si="29"/>
        <v>-0.59</v>
      </c>
      <c r="AJ118" s="8">
        <f t="shared" si="30"/>
        <v>407.05</v>
      </c>
      <c r="AK118">
        <f t="shared" si="31"/>
        <v>7.1000000000000004E-3</v>
      </c>
      <c r="AM118">
        <v>409.95001200000002</v>
      </c>
      <c r="AN118">
        <v>407.64</v>
      </c>
      <c r="AO118">
        <v>408.88</v>
      </c>
      <c r="AP118">
        <v>408.76</v>
      </c>
      <c r="AQ118">
        <v>408.15999999999997</v>
      </c>
      <c r="AR118">
        <v>407.05</v>
      </c>
      <c r="AS118">
        <v>408.76</v>
      </c>
      <c r="AT118">
        <v>408.15999999999997</v>
      </c>
      <c r="AU118">
        <v>407.05</v>
      </c>
    </row>
    <row r="119" spans="1:47" x14ac:dyDescent="0.3">
      <c r="A119" s="4">
        <v>44392</v>
      </c>
      <c r="B119" s="1">
        <v>118</v>
      </c>
      <c r="C119">
        <v>411.82000699999998</v>
      </c>
      <c r="D119">
        <v>1894100</v>
      </c>
      <c r="M119">
        <f t="shared" si="16"/>
        <v>408.91</v>
      </c>
      <c r="N119">
        <f t="shared" si="17"/>
        <v>1.24</v>
      </c>
      <c r="O119" s="8">
        <f t="shared" si="18"/>
        <v>410.15000000000003</v>
      </c>
      <c r="P119">
        <f t="shared" si="19"/>
        <v>4.1000000000000003E-3</v>
      </c>
      <c r="T119">
        <f t="shared" si="20"/>
        <v>408.91</v>
      </c>
      <c r="U119">
        <f t="shared" si="21"/>
        <v>1.1599999999999999</v>
      </c>
      <c r="V119" s="8">
        <f t="shared" si="22"/>
        <v>410.07000000000005</v>
      </c>
      <c r="W119">
        <f t="shared" si="23"/>
        <v>4.1999999999999997E-3</v>
      </c>
      <c r="AA119">
        <f t="shared" si="24"/>
        <v>408.91</v>
      </c>
      <c r="AB119">
        <f t="shared" si="25"/>
        <v>0.86</v>
      </c>
      <c r="AC119" s="8">
        <f t="shared" si="26"/>
        <v>409.77000000000004</v>
      </c>
      <c r="AD119">
        <f t="shared" si="27"/>
        <v>5.0000000000000001E-3</v>
      </c>
      <c r="AH119">
        <f t="shared" si="28"/>
        <v>408.91</v>
      </c>
      <c r="AI119">
        <f t="shared" si="29"/>
        <v>0.99</v>
      </c>
      <c r="AJ119" s="8">
        <f t="shared" si="30"/>
        <v>409.90000000000003</v>
      </c>
      <c r="AK119">
        <f t="shared" si="31"/>
        <v>4.7000000000000002E-3</v>
      </c>
      <c r="AM119">
        <v>411.82000699999998</v>
      </c>
      <c r="AN119">
        <v>408.91</v>
      </c>
      <c r="AO119">
        <v>410.15000000000003</v>
      </c>
      <c r="AP119">
        <v>410.07000000000005</v>
      </c>
      <c r="AQ119">
        <v>409.77000000000004</v>
      </c>
      <c r="AR119">
        <v>409.90000000000003</v>
      </c>
      <c r="AS119">
        <v>410.07000000000005</v>
      </c>
      <c r="AT119">
        <v>409.77000000000004</v>
      </c>
      <c r="AU119">
        <v>409.90000000000003</v>
      </c>
    </row>
    <row r="120" spans="1:47" x14ac:dyDescent="0.3">
      <c r="A120" s="4">
        <v>44393</v>
      </c>
      <c r="B120" s="1">
        <v>119</v>
      </c>
      <c r="C120">
        <v>410.36999500000002</v>
      </c>
      <c r="D120">
        <v>1413900</v>
      </c>
      <c r="M120">
        <f t="shared" si="16"/>
        <v>410.51</v>
      </c>
      <c r="N120">
        <f t="shared" si="17"/>
        <v>1.29</v>
      </c>
      <c r="O120" s="8">
        <f t="shared" si="18"/>
        <v>411.8</v>
      </c>
      <c r="P120">
        <f t="shared" si="19"/>
        <v>3.5000000000000001E-3</v>
      </c>
      <c r="T120">
        <f t="shared" si="20"/>
        <v>410.51</v>
      </c>
      <c r="U120">
        <f t="shared" si="21"/>
        <v>1.27</v>
      </c>
      <c r="V120" s="8">
        <f t="shared" si="22"/>
        <v>411.78</v>
      </c>
      <c r="W120">
        <f t="shared" si="23"/>
        <v>3.3999999999999998E-3</v>
      </c>
      <c r="AA120">
        <f t="shared" si="24"/>
        <v>410.51</v>
      </c>
      <c r="AB120">
        <f t="shared" si="25"/>
        <v>1.19</v>
      </c>
      <c r="AC120" s="8">
        <f t="shared" si="26"/>
        <v>411.7</v>
      </c>
      <c r="AD120">
        <f t="shared" si="27"/>
        <v>3.2000000000000002E-3</v>
      </c>
      <c r="AH120">
        <f t="shared" si="28"/>
        <v>410.51</v>
      </c>
      <c r="AI120">
        <f t="shared" si="29"/>
        <v>1.51</v>
      </c>
      <c r="AJ120" s="8">
        <f t="shared" si="30"/>
        <v>412.02</v>
      </c>
      <c r="AK120">
        <f t="shared" si="31"/>
        <v>4.0000000000000001E-3</v>
      </c>
      <c r="AM120">
        <v>410.36999500000002</v>
      </c>
      <c r="AN120">
        <v>410.51</v>
      </c>
      <c r="AO120">
        <v>411.8</v>
      </c>
      <c r="AP120">
        <v>411.78</v>
      </c>
      <c r="AQ120">
        <v>411.7</v>
      </c>
      <c r="AR120">
        <v>412.02</v>
      </c>
      <c r="AS120">
        <v>411.78</v>
      </c>
      <c r="AT120">
        <v>411.7</v>
      </c>
      <c r="AU120">
        <v>412.02</v>
      </c>
    </row>
    <row r="121" spans="1:47" x14ac:dyDescent="0.3">
      <c r="A121" s="4">
        <v>44396</v>
      </c>
      <c r="B121" s="1">
        <v>120</v>
      </c>
      <c r="C121">
        <v>414.14999399999999</v>
      </c>
      <c r="D121">
        <v>2293100</v>
      </c>
      <c r="M121">
        <f t="shared" si="16"/>
        <v>410.43</v>
      </c>
      <c r="N121">
        <f t="shared" si="17"/>
        <v>1.08</v>
      </c>
      <c r="O121" s="8">
        <f t="shared" si="18"/>
        <v>411.51</v>
      </c>
      <c r="P121">
        <f t="shared" si="19"/>
        <v>6.4000000000000003E-3</v>
      </c>
      <c r="T121">
        <f t="shared" si="20"/>
        <v>410.43</v>
      </c>
      <c r="U121">
        <f t="shared" si="21"/>
        <v>0.93</v>
      </c>
      <c r="V121" s="8">
        <f t="shared" si="22"/>
        <v>411.36</v>
      </c>
      <c r="W121">
        <f t="shared" si="23"/>
        <v>6.7000000000000002E-3</v>
      </c>
      <c r="AA121">
        <f t="shared" si="24"/>
        <v>410.43</v>
      </c>
      <c r="AB121">
        <f t="shared" si="25"/>
        <v>0.62</v>
      </c>
      <c r="AC121" s="8">
        <f t="shared" si="26"/>
        <v>411.05</v>
      </c>
      <c r="AD121">
        <f t="shared" si="27"/>
        <v>7.4999999999999997E-3</v>
      </c>
      <c r="AH121">
        <f t="shared" si="28"/>
        <v>410.43</v>
      </c>
      <c r="AI121">
        <f t="shared" si="29"/>
        <v>0.16</v>
      </c>
      <c r="AJ121" s="8">
        <f t="shared" si="30"/>
        <v>410.59000000000003</v>
      </c>
      <c r="AK121">
        <f t="shared" si="31"/>
        <v>8.6E-3</v>
      </c>
      <c r="AM121">
        <v>414.14999399999999</v>
      </c>
      <c r="AN121">
        <v>410.43</v>
      </c>
      <c r="AO121">
        <v>411.51</v>
      </c>
      <c r="AP121">
        <v>411.36</v>
      </c>
      <c r="AQ121">
        <v>411.05</v>
      </c>
      <c r="AR121">
        <v>410.59000000000003</v>
      </c>
      <c r="AS121">
        <v>411.36</v>
      </c>
      <c r="AT121">
        <v>411.05</v>
      </c>
      <c r="AU121">
        <v>410.59000000000003</v>
      </c>
    </row>
    <row r="122" spans="1:47" x14ac:dyDescent="0.3">
      <c r="A122" s="4">
        <v>44397</v>
      </c>
      <c r="B122" s="1">
        <v>121</v>
      </c>
      <c r="C122">
        <v>416.23998999999998</v>
      </c>
      <c r="D122">
        <v>2045400</v>
      </c>
      <c r="M122">
        <f t="shared" si="16"/>
        <v>412.48</v>
      </c>
      <c r="N122">
        <f t="shared" si="17"/>
        <v>1.23</v>
      </c>
      <c r="O122" s="8">
        <f t="shared" si="18"/>
        <v>413.71000000000004</v>
      </c>
      <c r="P122">
        <f t="shared" si="19"/>
        <v>6.1000000000000004E-3</v>
      </c>
      <c r="T122">
        <f t="shared" si="20"/>
        <v>412.48</v>
      </c>
      <c r="U122">
        <f t="shared" si="21"/>
        <v>1.21</v>
      </c>
      <c r="V122" s="8">
        <f t="shared" si="22"/>
        <v>413.69</v>
      </c>
      <c r="W122">
        <f t="shared" si="23"/>
        <v>6.1000000000000004E-3</v>
      </c>
      <c r="AA122">
        <f t="shared" si="24"/>
        <v>412.48</v>
      </c>
      <c r="AB122">
        <f t="shared" si="25"/>
        <v>1.26</v>
      </c>
      <c r="AC122" s="8">
        <f t="shared" si="26"/>
        <v>413.74</v>
      </c>
      <c r="AD122">
        <f t="shared" si="27"/>
        <v>6.0000000000000001E-3</v>
      </c>
      <c r="AH122">
        <f t="shared" si="28"/>
        <v>412.48</v>
      </c>
      <c r="AI122">
        <f t="shared" si="29"/>
        <v>1.77</v>
      </c>
      <c r="AJ122" s="8">
        <f t="shared" si="30"/>
        <v>414.25</v>
      </c>
      <c r="AK122">
        <f t="shared" si="31"/>
        <v>4.7999999999999996E-3</v>
      </c>
      <c r="AM122">
        <v>416.23998999999998</v>
      </c>
      <c r="AN122">
        <v>412.48</v>
      </c>
      <c r="AO122">
        <v>413.71000000000004</v>
      </c>
      <c r="AP122">
        <v>413.69</v>
      </c>
      <c r="AQ122">
        <v>413.74</v>
      </c>
      <c r="AR122">
        <v>414.25</v>
      </c>
      <c r="AS122">
        <v>413.69</v>
      </c>
      <c r="AT122">
        <v>413.74</v>
      </c>
      <c r="AU122">
        <v>414.25</v>
      </c>
    </row>
    <row r="123" spans="1:47" x14ac:dyDescent="0.3">
      <c r="A123" s="4">
        <v>44398</v>
      </c>
      <c r="B123" s="1">
        <v>122</v>
      </c>
      <c r="C123">
        <v>415.01001000000002</v>
      </c>
      <c r="D123">
        <v>1480000</v>
      </c>
      <c r="M123">
        <f t="shared" si="16"/>
        <v>414.55</v>
      </c>
      <c r="N123">
        <f t="shared" si="17"/>
        <v>1.36</v>
      </c>
      <c r="O123" s="8">
        <f t="shared" si="18"/>
        <v>415.91</v>
      </c>
      <c r="P123">
        <f t="shared" si="19"/>
        <v>2.2000000000000001E-3</v>
      </c>
      <c r="T123">
        <f t="shared" si="20"/>
        <v>414.55</v>
      </c>
      <c r="U123">
        <f t="shared" si="21"/>
        <v>1.43</v>
      </c>
      <c r="V123" s="8">
        <f t="shared" si="22"/>
        <v>415.98</v>
      </c>
      <c r="W123">
        <f t="shared" si="23"/>
        <v>2.3E-3</v>
      </c>
      <c r="AA123">
        <f t="shared" si="24"/>
        <v>414.55</v>
      </c>
      <c r="AB123">
        <f t="shared" si="25"/>
        <v>1.62</v>
      </c>
      <c r="AC123" s="8">
        <f t="shared" si="26"/>
        <v>416.17</v>
      </c>
      <c r="AD123">
        <f t="shared" si="27"/>
        <v>2.8E-3</v>
      </c>
      <c r="AH123">
        <f t="shared" si="28"/>
        <v>414.55</v>
      </c>
      <c r="AI123">
        <f t="shared" si="29"/>
        <v>2.02</v>
      </c>
      <c r="AJ123" s="8">
        <f t="shared" si="30"/>
        <v>416.57</v>
      </c>
      <c r="AK123">
        <f t="shared" si="31"/>
        <v>3.8E-3</v>
      </c>
      <c r="AM123">
        <v>415.01001000000002</v>
      </c>
      <c r="AN123">
        <v>414.55</v>
      </c>
      <c r="AO123">
        <v>415.91</v>
      </c>
      <c r="AP123">
        <v>415.98</v>
      </c>
      <c r="AQ123">
        <v>416.17</v>
      </c>
      <c r="AR123">
        <v>416.57</v>
      </c>
      <c r="AS123">
        <v>415.98</v>
      </c>
      <c r="AT123">
        <v>416.17</v>
      </c>
      <c r="AU123">
        <v>416.57</v>
      </c>
    </row>
    <row r="124" spans="1:47" x14ac:dyDescent="0.3">
      <c r="A124" s="4">
        <v>44399</v>
      </c>
      <c r="B124" s="1">
        <v>123</v>
      </c>
      <c r="C124">
        <v>417.540009</v>
      </c>
      <c r="D124">
        <v>1339200</v>
      </c>
      <c r="M124">
        <f t="shared" si="16"/>
        <v>414.8</v>
      </c>
      <c r="N124">
        <f t="shared" si="17"/>
        <v>1.19</v>
      </c>
      <c r="O124" s="8">
        <f t="shared" si="18"/>
        <v>415.99</v>
      </c>
      <c r="P124">
        <f t="shared" si="19"/>
        <v>3.7000000000000002E-3</v>
      </c>
      <c r="T124">
        <f t="shared" si="20"/>
        <v>414.8</v>
      </c>
      <c r="U124">
        <f t="shared" si="21"/>
        <v>1.1399999999999999</v>
      </c>
      <c r="V124" s="8">
        <f t="shared" si="22"/>
        <v>415.94</v>
      </c>
      <c r="W124">
        <f t="shared" si="23"/>
        <v>3.8E-3</v>
      </c>
      <c r="AA124">
        <f t="shared" si="24"/>
        <v>414.8</v>
      </c>
      <c r="AB124">
        <f t="shared" si="25"/>
        <v>1</v>
      </c>
      <c r="AC124" s="8">
        <f t="shared" si="26"/>
        <v>415.8</v>
      </c>
      <c r="AD124">
        <f t="shared" si="27"/>
        <v>4.1999999999999997E-3</v>
      </c>
      <c r="AH124">
        <f t="shared" si="28"/>
        <v>414.8</v>
      </c>
      <c r="AI124">
        <f t="shared" si="29"/>
        <v>0.52</v>
      </c>
      <c r="AJ124" s="8">
        <f t="shared" si="30"/>
        <v>415.32</v>
      </c>
      <c r="AK124">
        <f t="shared" si="31"/>
        <v>5.3E-3</v>
      </c>
      <c r="AM124">
        <v>417.540009</v>
      </c>
      <c r="AN124">
        <v>414.8</v>
      </c>
      <c r="AO124">
        <v>415.99</v>
      </c>
      <c r="AP124">
        <v>415.94</v>
      </c>
      <c r="AQ124">
        <v>415.8</v>
      </c>
      <c r="AR124">
        <v>415.32</v>
      </c>
      <c r="AS124">
        <v>415.94</v>
      </c>
      <c r="AT124">
        <v>415.8</v>
      </c>
      <c r="AU124">
        <v>415.32</v>
      </c>
    </row>
    <row r="125" spans="1:47" x14ac:dyDescent="0.3">
      <c r="A125" s="4">
        <v>44400</v>
      </c>
      <c r="B125" s="1">
        <v>124</v>
      </c>
      <c r="C125">
        <v>423.42999300000002</v>
      </c>
      <c r="D125">
        <v>1344500</v>
      </c>
      <c r="M125">
        <f t="shared" si="16"/>
        <v>416.31</v>
      </c>
      <c r="N125">
        <f t="shared" si="17"/>
        <v>1.24</v>
      </c>
      <c r="O125" s="8">
        <f t="shared" si="18"/>
        <v>417.55</v>
      </c>
      <c r="P125">
        <f t="shared" si="19"/>
        <v>1.3899999999999999E-2</v>
      </c>
      <c r="T125">
        <f t="shared" si="20"/>
        <v>416.31</v>
      </c>
      <c r="U125">
        <f t="shared" si="21"/>
        <v>1.23</v>
      </c>
      <c r="V125" s="8">
        <f t="shared" si="22"/>
        <v>417.54</v>
      </c>
      <c r="W125">
        <f t="shared" si="23"/>
        <v>1.3899999999999999E-2</v>
      </c>
      <c r="AA125">
        <f t="shared" si="24"/>
        <v>416.31</v>
      </c>
      <c r="AB125">
        <f t="shared" si="25"/>
        <v>1.23</v>
      </c>
      <c r="AC125" s="8">
        <f t="shared" si="26"/>
        <v>417.54</v>
      </c>
      <c r="AD125">
        <f t="shared" si="27"/>
        <v>1.3899999999999999E-2</v>
      </c>
      <c r="AH125">
        <f t="shared" si="28"/>
        <v>416.31</v>
      </c>
      <c r="AI125">
        <f t="shared" si="29"/>
        <v>1.36</v>
      </c>
      <c r="AJ125" s="8">
        <f t="shared" si="30"/>
        <v>417.67</v>
      </c>
      <c r="AK125">
        <f t="shared" si="31"/>
        <v>1.3599999999999999E-2</v>
      </c>
      <c r="AM125">
        <v>423.42999300000002</v>
      </c>
      <c r="AN125">
        <v>416.31</v>
      </c>
      <c r="AO125">
        <v>417.55</v>
      </c>
      <c r="AP125">
        <v>417.54</v>
      </c>
      <c r="AQ125">
        <v>417.54</v>
      </c>
      <c r="AR125">
        <v>417.67</v>
      </c>
      <c r="AS125">
        <v>417.54</v>
      </c>
      <c r="AT125">
        <v>417.54</v>
      </c>
      <c r="AU125">
        <v>417.67</v>
      </c>
    </row>
    <row r="126" spans="1:47" x14ac:dyDescent="0.3">
      <c r="A126" s="4">
        <v>44403</v>
      </c>
      <c r="B126" s="1">
        <v>125</v>
      </c>
      <c r="C126">
        <v>423.23001099999999</v>
      </c>
      <c r="D126">
        <v>1220000</v>
      </c>
      <c r="M126">
        <f t="shared" si="16"/>
        <v>420.23</v>
      </c>
      <c r="N126">
        <f t="shared" si="17"/>
        <v>1.64</v>
      </c>
      <c r="O126" s="8">
        <f t="shared" si="18"/>
        <v>421.87</v>
      </c>
      <c r="P126">
        <f t="shared" si="19"/>
        <v>3.2000000000000002E-3</v>
      </c>
      <c r="T126">
        <f t="shared" si="20"/>
        <v>420.23</v>
      </c>
      <c r="U126">
        <f t="shared" si="21"/>
        <v>1.9</v>
      </c>
      <c r="V126" s="8">
        <f t="shared" si="22"/>
        <v>422.13</v>
      </c>
      <c r="W126">
        <f t="shared" si="23"/>
        <v>2.5999999999999999E-3</v>
      </c>
      <c r="AA126">
        <f t="shared" si="24"/>
        <v>420.23</v>
      </c>
      <c r="AB126">
        <f t="shared" si="25"/>
        <v>2.44</v>
      </c>
      <c r="AC126" s="8">
        <f t="shared" si="26"/>
        <v>422.67</v>
      </c>
      <c r="AD126">
        <f t="shared" si="27"/>
        <v>1.2999999999999999E-3</v>
      </c>
      <c r="AH126">
        <f t="shared" si="28"/>
        <v>420.23</v>
      </c>
      <c r="AI126">
        <f t="shared" si="29"/>
        <v>3.54</v>
      </c>
      <c r="AJ126" s="8">
        <f t="shared" si="30"/>
        <v>423.77000000000004</v>
      </c>
      <c r="AK126">
        <f t="shared" si="31"/>
        <v>1.2999999999999999E-3</v>
      </c>
      <c r="AM126">
        <v>423.23001099999999</v>
      </c>
      <c r="AN126">
        <v>420.23</v>
      </c>
      <c r="AO126">
        <v>421.87</v>
      </c>
      <c r="AP126">
        <v>422.13</v>
      </c>
      <c r="AQ126">
        <v>422.67</v>
      </c>
      <c r="AR126">
        <v>423.77000000000004</v>
      </c>
      <c r="AS126">
        <v>422.13</v>
      </c>
      <c r="AT126">
        <v>422.67</v>
      </c>
      <c r="AU126">
        <v>423.77000000000004</v>
      </c>
    </row>
    <row r="127" spans="1:47" x14ac:dyDescent="0.3">
      <c r="A127" s="4">
        <v>44404</v>
      </c>
      <c r="B127" s="1">
        <v>126</v>
      </c>
      <c r="C127">
        <v>424.33999599999999</v>
      </c>
      <c r="D127">
        <v>1666500</v>
      </c>
      <c r="M127">
        <f t="shared" si="16"/>
        <v>421.88</v>
      </c>
      <c r="N127">
        <f t="shared" si="17"/>
        <v>1.64</v>
      </c>
      <c r="O127" s="8">
        <f t="shared" si="18"/>
        <v>423.52</v>
      </c>
      <c r="P127">
        <f t="shared" si="19"/>
        <v>1.9E-3</v>
      </c>
      <c r="T127">
        <f t="shared" si="20"/>
        <v>421.88</v>
      </c>
      <c r="U127">
        <f t="shared" si="21"/>
        <v>1.84</v>
      </c>
      <c r="V127" s="8">
        <f t="shared" si="22"/>
        <v>423.71999999999997</v>
      </c>
      <c r="W127">
        <f t="shared" si="23"/>
        <v>1.5E-3</v>
      </c>
      <c r="AA127">
        <f t="shared" si="24"/>
        <v>421.88</v>
      </c>
      <c r="AB127">
        <f t="shared" si="25"/>
        <v>2.08</v>
      </c>
      <c r="AC127" s="8">
        <f t="shared" si="26"/>
        <v>423.96</v>
      </c>
      <c r="AD127">
        <f t="shared" si="27"/>
        <v>8.9999999999999998E-4</v>
      </c>
      <c r="AH127">
        <f t="shared" si="28"/>
        <v>421.88</v>
      </c>
      <c r="AI127">
        <f t="shared" si="29"/>
        <v>1.93</v>
      </c>
      <c r="AJ127" s="8">
        <f t="shared" si="30"/>
        <v>423.81</v>
      </c>
      <c r="AK127">
        <f t="shared" si="31"/>
        <v>1.1999999999999999E-3</v>
      </c>
      <c r="AM127">
        <v>424.33999599999999</v>
      </c>
      <c r="AN127">
        <v>421.88</v>
      </c>
      <c r="AO127">
        <v>423.52</v>
      </c>
      <c r="AP127">
        <v>423.71999999999997</v>
      </c>
      <c r="AQ127">
        <v>423.96</v>
      </c>
      <c r="AR127">
        <v>423.81</v>
      </c>
      <c r="AS127">
        <v>423.71999999999997</v>
      </c>
      <c r="AT127">
        <v>423.96</v>
      </c>
      <c r="AU127">
        <v>423.81</v>
      </c>
    </row>
    <row r="128" spans="1:47" x14ac:dyDescent="0.3">
      <c r="A128" s="4">
        <v>44405</v>
      </c>
      <c r="B128" s="1">
        <v>127</v>
      </c>
      <c r="C128">
        <v>422.22000100000002</v>
      </c>
      <c r="D128">
        <v>1362700</v>
      </c>
      <c r="M128">
        <f t="shared" si="16"/>
        <v>423.23</v>
      </c>
      <c r="N128">
        <f t="shared" si="17"/>
        <v>1.6</v>
      </c>
      <c r="O128" s="8">
        <f t="shared" si="18"/>
        <v>424.83000000000004</v>
      </c>
      <c r="P128">
        <f t="shared" si="19"/>
        <v>6.1999999999999998E-3</v>
      </c>
      <c r="T128">
        <f t="shared" si="20"/>
        <v>423.23</v>
      </c>
      <c r="U128">
        <f t="shared" si="21"/>
        <v>1.72</v>
      </c>
      <c r="V128" s="8">
        <f t="shared" si="22"/>
        <v>424.95000000000005</v>
      </c>
      <c r="W128">
        <f t="shared" si="23"/>
        <v>6.4999999999999997E-3</v>
      </c>
      <c r="AA128">
        <f t="shared" si="24"/>
        <v>423.23</v>
      </c>
      <c r="AB128">
        <f t="shared" si="25"/>
        <v>1.75</v>
      </c>
      <c r="AC128" s="8">
        <f t="shared" si="26"/>
        <v>424.98</v>
      </c>
      <c r="AD128">
        <f t="shared" si="27"/>
        <v>6.4999999999999997E-3</v>
      </c>
      <c r="AH128">
        <f t="shared" si="28"/>
        <v>423.23</v>
      </c>
      <c r="AI128">
        <f t="shared" si="29"/>
        <v>1.44</v>
      </c>
      <c r="AJ128" s="8">
        <f t="shared" si="30"/>
        <v>424.67</v>
      </c>
      <c r="AK128">
        <f t="shared" si="31"/>
        <v>5.7999999999999996E-3</v>
      </c>
      <c r="AM128">
        <v>422.22000100000002</v>
      </c>
      <c r="AN128">
        <v>423.23</v>
      </c>
      <c r="AO128">
        <v>424.83000000000004</v>
      </c>
      <c r="AP128">
        <v>424.95000000000005</v>
      </c>
      <c r="AQ128">
        <v>424.98</v>
      </c>
      <c r="AR128">
        <v>424.67</v>
      </c>
      <c r="AS128">
        <v>424.95000000000005</v>
      </c>
      <c r="AT128">
        <v>424.98</v>
      </c>
      <c r="AU128">
        <v>424.67</v>
      </c>
    </row>
    <row r="129" spans="1:47" x14ac:dyDescent="0.3">
      <c r="A129" s="4">
        <v>44406</v>
      </c>
      <c r="B129" s="1">
        <v>128</v>
      </c>
      <c r="C129">
        <v>425.27999899999998</v>
      </c>
      <c r="D129">
        <v>1434200</v>
      </c>
      <c r="M129">
        <f t="shared" si="16"/>
        <v>422.67</v>
      </c>
      <c r="N129">
        <f t="shared" si="17"/>
        <v>1.28</v>
      </c>
      <c r="O129" s="8">
        <f t="shared" si="18"/>
        <v>423.95</v>
      </c>
      <c r="P129">
        <f t="shared" si="19"/>
        <v>3.0999999999999999E-3</v>
      </c>
      <c r="T129">
        <f t="shared" si="20"/>
        <v>422.67</v>
      </c>
      <c r="U129">
        <f t="shared" si="21"/>
        <v>1.1499999999999999</v>
      </c>
      <c r="V129" s="8">
        <f t="shared" si="22"/>
        <v>423.82</v>
      </c>
      <c r="W129">
        <f t="shared" si="23"/>
        <v>3.3999999999999998E-3</v>
      </c>
      <c r="AA129">
        <f t="shared" si="24"/>
        <v>422.67</v>
      </c>
      <c r="AB129">
        <f t="shared" si="25"/>
        <v>0.71</v>
      </c>
      <c r="AC129" s="8">
        <f t="shared" si="26"/>
        <v>423.38</v>
      </c>
      <c r="AD129">
        <f t="shared" si="27"/>
        <v>4.4999999999999997E-3</v>
      </c>
      <c r="AH129">
        <f t="shared" si="28"/>
        <v>422.67</v>
      </c>
      <c r="AI129">
        <f t="shared" si="29"/>
        <v>-0.26</v>
      </c>
      <c r="AJ129" s="8">
        <f t="shared" si="30"/>
        <v>422.41</v>
      </c>
      <c r="AK129">
        <f t="shared" si="31"/>
        <v>6.7000000000000002E-3</v>
      </c>
      <c r="AM129">
        <v>425.27999899999998</v>
      </c>
      <c r="AN129">
        <v>422.67</v>
      </c>
      <c r="AO129">
        <v>423.95</v>
      </c>
      <c r="AP129">
        <v>423.82</v>
      </c>
      <c r="AQ129">
        <v>423.38</v>
      </c>
      <c r="AR129">
        <v>422.41</v>
      </c>
      <c r="AS129">
        <v>423.82</v>
      </c>
      <c r="AT129">
        <v>423.38</v>
      </c>
      <c r="AU129">
        <v>422.41</v>
      </c>
    </row>
    <row r="130" spans="1:47" x14ac:dyDescent="0.3">
      <c r="A130" s="4">
        <v>44407</v>
      </c>
      <c r="B130" s="1">
        <v>129</v>
      </c>
      <c r="C130">
        <v>429.72000100000002</v>
      </c>
      <c r="D130">
        <v>2283900</v>
      </c>
      <c r="M130">
        <f t="shared" si="16"/>
        <v>424.11</v>
      </c>
      <c r="N130">
        <f t="shared" si="17"/>
        <v>1.3</v>
      </c>
      <c r="O130" s="8">
        <f t="shared" si="18"/>
        <v>425.41</v>
      </c>
      <c r="P130">
        <f t="shared" si="19"/>
        <v>0.01</v>
      </c>
      <c r="T130">
        <f t="shared" si="20"/>
        <v>424.11</v>
      </c>
      <c r="U130">
        <f t="shared" si="21"/>
        <v>1.22</v>
      </c>
      <c r="V130" s="8">
        <f t="shared" si="22"/>
        <v>425.33000000000004</v>
      </c>
      <c r="W130">
        <f t="shared" si="23"/>
        <v>1.0200000000000001E-2</v>
      </c>
      <c r="AA130">
        <f t="shared" si="24"/>
        <v>424.11</v>
      </c>
      <c r="AB130">
        <f t="shared" si="25"/>
        <v>1.04</v>
      </c>
      <c r="AC130" s="8">
        <f t="shared" si="26"/>
        <v>425.15000000000003</v>
      </c>
      <c r="AD130">
        <f t="shared" si="27"/>
        <v>1.06E-2</v>
      </c>
      <c r="AH130">
        <f t="shared" si="28"/>
        <v>424.11</v>
      </c>
      <c r="AI130">
        <f t="shared" si="29"/>
        <v>1.19</v>
      </c>
      <c r="AJ130" s="8">
        <f t="shared" si="30"/>
        <v>425.3</v>
      </c>
      <c r="AK130">
        <f t="shared" si="31"/>
        <v>1.03E-2</v>
      </c>
      <c r="AM130">
        <v>429.72000100000002</v>
      </c>
      <c r="AN130">
        <v>424.11</v>
      </c>
      <c r="AO130">
        <v>425.41</v>
      </c>
      <c r="AP130">
        <v>425.33000000000004</v>
      </c>
      <c r="AQ130">
        <v>425.15000000000003</v>
      </c>
      <c r="AR130">
        <v>425.3</v>
      </c>
      <c r="AS130">
        <v>425.33000000000004</v>
      </c>
      <c r="AT130">
        <v>425.15000000000003</v>
      </c>
      <c r="AU130">
        <v>425.3</v>
      </c>
    </row>
    <row r="131" spans="1:47" x14ac:dyDescent="0.3">
      <c r="A131" s="4">
        <v>44410</v>
      </c>
      <c r="B131" s="1">
        <v>130</v>
      </c>
      <c r="C131">
        <v>428.92001299999998</v>
      </c>
      <c r="D131">
        <v>1366900</v>
      </c>
      <c r="M131">
        <f t="shared" si="16"/>
        <v>427.2</v>
      </c>
      <c r="N131">
        <f t="shared" si="17"/>
        <v>1.57</v>
      </c>
      <c r="O131" s="8">
        <f t="shared" si="18"/>
        <v>428.77</v>
      </c>
      <c r="P131">
        <f t="shared" si="19"/>
        <v>2.9999999999999997E-4</v>
      </c>
      <c r="T131">
        <f t="shared" si="20"/>
        <v>427.2</v>
      </c>
      <c r="U131">
        <f t="shared" si="21"/>
        <v>1.69</v>
      </c>
      <c r="V131" s="8">
        <f t="shared" si="22"/>
        <v>428.89</v>
      </c>
      <c r="W131">
        <f t="shared" si="23"/>
        <v>1E-4</v>
      </c>
      <c r="AA131">
        <f t="shared" si="24"/>
        <v>427.2</v>
      </c>
      <c r="AB131">
        <f t="shared" si="25"/>
        <v>1.96</v>
      </c>
      <c r="AC131" s="8">
        <f t="shared" si="26"/>
        <v>429.15999999999997</v>
      </c>
      <c r="AD131">
        <f t="shared" si="27"/>
        <v>5.9999999999999995E-4</v>
      </c>
      <c r="AH131">
        <f t="shared" si="28"/>
        <v>427.2</v>
      </c>
      <c r="AI131">
        <f t="shared" si="29"/>
        <v>2.8</v>
      </c>
      <c r="AJ131" s="8">
        <f t="shared" si="30"/>
        <v>430</v>
      </c>
      <c r="AK131">
        <f t="shared" si="31"/>
        <v>2.5000000000000001E-3</v>
      </c>
      <c r="AM131">
        <v>428.92001299999998</v>
      </c>
      <c r="AN131">
        <v>427.2</v>
      </c>
      <c r="AO131">
        <v>428.77</v>
      </c>
      <c r="AP131">
        <v>428.89</v>
      </c>
      <c r="AQ131">
        <v>429.15999999999997</v>
      </c>
      <c r="AR131">
        <v>430</v>
      </c>
      <c r="AS131">
        <v>428.89</v>
      </c>
      <c r="AT131">
        <v>429.15999999999997</v>
      </c>
      <c r="AU131">
        <v>430</v>
      </c>
    </row>
    <row r="132" spans="1:47" x14ac:dyDescent="0.3">
      <c r="A132" s="4">
        <v>44411</v>
      </c>
      <c r="B132" s="1">
        <v>131</v>
      </c>
      <c r="C132">
        <v>435.07000699999998</v>
      </c>
      <c r="D132">
        <v>1448100</v>
      </c>
      <c r="M132">
        <f t="shared" ref="M132:M195" si="32">ROUND($L$2*C131+(1-$L$2)*M131,2)</f>
        <v>428.15</v>
      </c>
      <c r="N132">
        <f t="shared" ref="N132:N195" si="33">ROUND($L$3*(M132-M131)+(1-$L$3)*N131,2)</f>
        <v>1.48</v>
      </c>
      <c r="O132" s="8">
        <f t="shared" ref="O132:O195" si="34">N132+M132</f>
        <v>429.63</v>
      </c>
      <c r="P132">
        <f t="shared" ref="P132:P195" si="35">ROUND(ABS(O132-C132)/C132,4)</f>
        <v>1.2500000000000001E-2</v>
      </c>
      <c r="T132">
        <f t="shared" ref="T132:T195" si="36">ROUND($S$2*C131+(1-$S$2)*T131,2)</f>
        <v>428.15</v>
      </c>
      <c r="U132">
        <f t="shared" ref="U132:U195" si="37">ROUND($S$3*(T132-T131)+(1-$S$3)*U131,2)</f>
        <v>1.51</v>
      </c>
      <c r="V132" s="8">
        <f t="shared" ref="V132:V195" si="38">U132+T132</f>
        <v>429.65999999999997</v>
      </c>
      <c r="W132">
        <f t="shared" ref="W132:W195" si="39">ROUND(ABS(V132-C132)/C132,4)</f>
        <v>1.24E-2</v>
      </c>
      <c r="AA132">
        <f t="shared" ref="AA132:AA195" si="40">ROUND($Z$2*C131+(1-$Z$2)*AA131,2)</f>
        <v>428.15</v>
      </c>
      <c r="AB132">
        <f t="shared" ref="AB132:AB195" si="41">ROUND($Z$3*(AA132-AA131)+(1-$Z$3)*AB131,2)</f>
        <v>1.51</v>
      </c>
      <c r="AC132" s="8">
        <f t="shared" ref="AC132:AC195" si="42">AB132+AA132</f>
        <v>429.65999999999997</v>
      </c>
      <c r="AD132">
        <f t="shared" ref="AD132:AD195" si="43">ROUND(ABS(AC132-C132)/C132,4)</f>
        <v>1.24E-2</v>
      </c>
      <c r="AH132">
        <f t="shared" ref="AH132:AH195" si="44">ROUND($AG$2*C131+(1-$AG$2)*AH131,2)</f>
        <v>428.15</v>
      </c>
      <c r="AI132">
        <f t="shared" ref="AI132:AI195" si="45">ROUND($AG$3*(AH132-AH131)+(1-$AG$3)*AI131,2)</f>
        <v>1.23</v>
      </c>
      <c r="AJ132" s="8">
        <f t="shared" ref="AJ132:AJ195" si="46">AI132+AH132</f>
        <v>429.38</v>
      </c>
      <c r="AK132">
        <f t="shared" ref="AK132:AK195" si="47">ROUND(ABS(AJ132-C132)/C132,4)</f>
        <v>1.3100000000000001E-2</v>
      </c>
      <c r="AM132">
        <v>435.07000699999998</v>
      </c>
      <c r="AN132">
        <v>428.15</v>
      </c>
      <c r="AO132">
        <v>429.63</v>
      </c>
      <c r="AP132">
        <v>429.65999999999997</v>
      </c>
      <c r="AQ132">
        <v>429.65999999999997</v>
      </c>
      <c r="AR132">
        <v>429.38</v>
      </c>
      <c r="AS132">
        <v>429.65999999999997</v>
      </c>
      <c r="AT132">
        <v>429.65999999999997</v>
      </c>
      <c r="AU132">
        <v>429.38</v>
      </c>
    </row>
    <row r="133" spans="1:47" x14ac:dyDescent="0.3">
      <c r="A133" s="4">
        <v>44412</v>
      </c>
      <c r="B133" s="1">
        <v>132</v>
      </c>
      <c r="C133">
        <v>435.040009</v>
      </c>
      <c r="D133">
        <v>1280500</v>
      </c>
      <c r="M133">
        <f t="shared" si="32"/>
        <v>431.96</v>
      </c>
      <c r="N133">
        <f t="shared" si="33"/>
        <v>1.83</v>
      </c>
      <c r="O133" s="8">
        <f t="shared" si="34"/>
        <v>433.78999999999996</v>
      </c>
      <c r="P133">
        <f t="shared" si="35"/>
        <v>2.8999999999999998E-3</v>
      </c>
      <c r="T133">
        <f t="shared" si="36"/>
        <v>431.96</v>
      </c>
      <c r="U133">
        <f t="shared" si="37"/>
        <v>2.09</v>
      </c>
      <c r="V133" s="8">
        <f t="shared" si="38"/>
        <v>434.04999999999995</v>
      </c>
      <c r="W133">
        <f t="shared" si="39"/>
        <v>2.3E-3</v>
      </c>
      <c r="AA133">
        <f t="shared" si="40"/>
        <v>431.96</v>
      </c>
      <c r="AB133">
        <f t="shared" si="41"/>
        <v>2.5499999999999998</v>
      </c>
      <c r="AC133" s="8">
        <f t="shared" si="42"/>
        <v>434.51</v>
      </c>
      <c r="AD133">
        <f t="shared" si="43"/>
        <v>1.1999999999999999E-3</v>
      </c>
      <c r="AH133">
        <f t="shared" si="44"/>
        <v>431.96</v>
      </c>
      <c r="AI133">
        <f t="shared" si="45"/>
        <v>3.42</v>
      </c>
      <c r="AJ133" s="8">
        <f t="shared" si="46"/>
        <v>435.38</v>
      </c>
      <c r="AK133">
        <f t="shared" si="47"/>
        <v>8.0000000000000004E-4</v>
      </c>
      <c r="AM133">
        <v>435.040009</v>
      </c>
      <c r="AN133">
        <v>431.96</v>
      </c>
      <c r="AO133">
        <v>433.78999999999996</v>
      </c>
      <c r="AP133">
        <v>434.04999999999995</v>
      </c>
      <c r="AQ133">
        <v>434.51</v>
      </c>
      <c r="AR133">
        <v>435.38</v>
      </c>
      <c r="AS133">
        <v>434.04999999999995</v>
      </c>
      <c r="AT133">
        <v>434.51</v>
      </c>
      <c r="AU133">
        <v>435.38</v>
      </c>
    </row>
    <row r="134" spans="1:47" x14ac:dyDescent="0.3">
      <c r="A134" s="4">
        <v>44413</v>
      </c>
      <c r="B134" s="1">
        <v>133</v>
      </c>
      <c r="C134">
        <v>443.19000199999999</v>
      </c>
      <c r="D134">
        <v>1742600</v>
      </c>
      <c r="M134">
        <f t="shared" si="32"/>
        <v>433.65</v>
      </c>
      <c r="N134">
        <f t="shared" si="33"/>
        <v>1.81</v>
      </c>
      <c r="O134" s="8">
        <f t="shared" si="34"/>
        <v>435.46</v>
      </c>
      <c r="P134">
        <f t="shared" si="35"/>
        <v>1.7399999999999999E-2</v>
      </c>
      <c r="T134">
        <f t="shared" si="36"/>
        <v>433.65</v>
      </c>
      <c r="U134">
        <f t="shared" si="37"/>
        <v>1.99</v>
      </c>
      <c r="V134" s="8">
        <f t="shared" si="38"/>
        <v>435.64</v>
      </c>
      <c r="W134">
        <f t="shared" si="39"/>
        <v>1.7000000000000001E-2</v>
      </c>
      <c r="AA134">
        <f t="shared" si="40"/>
        <v>433.65</v>
      </c>
      <c r="AB134">
        <f t="shared" si="41"/>
        <v>2.16</v>
      </c>
      <c r="AC134" s="8">
        <f t="shared" si="42"/>
        <v>435.81</v>
      </c>
      <c r="AD134">
        <f t="shared" si="43"/>
        <v>1.67E-2</v>
      </c>
      <c r="AH134">
        <f t="shared" si="44"/>
        <v>433.65</v>
      </c>
      <c r="AI134">
        <f t="shared" si="45"/>
        <v>1.95</v>
      </c>
      <c r="AJ134" s="8">
        <f t="shared" si="46"/>
        <v>435.59999999999997</v>
      </c>
      <c r="AK134">
        <f t="shared" si="47"/>
        <v>1.7100000000000001E-2</v>
      </c>
      <c r="AM134">
        <v>443.19000199999999</v>
      </c>
      <c r="AN134">
        <v>433.65</v>
      </c>
      <c r="AO134">
        <v>435.46</v>
      </c>
      <c r="AP134">
        <v>435.64</v>
      </c>
      <c r="AQ134">
        <v>435.81</v>
      </c>
      <c r="AR134">
        <v>435.59999999999997</v>
      </c>
      <c r="AS134">
        <v>435.64</v>
      </c>
      <c r="AT134">
        <v>435.81</v>
      </c>
      <c r="AU134">
        <v>435.59999999999997</v>
      </c>
    </row>
    <row r="135" spans="1:47" x14ac:dyDescent="0.3">
      <c r="A135" s="4">
        <v>44414</v>
      </c>
      <c r="B135" s="1">
        <v>134</v>
      </c>
      <c r="C135">
        <v>439.63000499999998</v>
      </c>
      <c r="D135">
        <v>1789200</v>
      </c>
      <c r="M135">
        <f t="shared" si="32"/>
        <v>438.9</v>
      </c>
      <c r="N135">
        <f t="shared" si="33"/>
        <v>2.33</v>
      </c>
      <c r="O135" s="8">
        <f t="shared" si="34"/>
        <v>441.22999999999996</v>
      </c>
      <c r="P135">
        <f t="shared" si="35"/>
        <v>3.5999999999999999E-3</v>
      </c>
      <c r="T135">
        <f t="shared" si="36"/>
        <v>438.9</v>
      </c>
      <c r="U135">
        <f t="shared" si="37"/>
        <v>2.81</v>
      </c>
      <c r="V135" s="8">
        <f t="shared" si="38"/>
        <v>441.71</v>
      </c>
      <c r="W135">
        <f t="shared" si="39"/>
        <v>4.7000000000000002E-3</v>
      </c>
      <c r="AA135">
        <f t="shared" si="40"/>
        <v>438.9</v>
      </c>
      <c r="AB135">
        <f t="shared" si="41"/>
        <v>3.55</v>
      </c>
      <c r="AC135" s="8">
        <f t="shared" si="42"/>
        <v>442.45</v>
      </c>
      <c r="AD135">
        <f t="shared" si="43"/>
        <v>6.4000000000000003E-3</v>
      </c>
      <c r="AH135">
        <f t="shared" si="44"/>
        <v>438.9</v>
      </c>
      <c r="AI135">
        <f t="shared" si="45"/>
        <v>4.76</v>
      </c>
      <c r="AJ135" s="8">
        <f t="shared" si="46"/>
        <v>443.65999999999997</v>
      </c>
      <c r="AK135">
        <f t="shared" si="47"/>
        <v>9.1999999999999998E-3</v>
      </c>
      <c r="AM135">
        <v>439.63000499999998</v>
      </c>
      <c r="AN135">
        <v>438.9</v>
      </c>
      <c r="AO135">
        <v>441.22999999999996</v>
      </c>
      <c r="AP135">
        <v>441.71</v>
      </c>
      <c r="AQ135">
        <v>442.45</v>
      </c>
      <c r="AR135">
        <v>443.65999999999997</v>
      </c>
      <c r="AS135">
        <v>441.71</v>
      </c>
      <c r="AT135">
        <v>442.45</v>
      </c>
      <c r="AU135">
        <v>443.65999999999997</v>
      </c>
    </row>
    <row r="136" spans="1:47" x14ac:dyDescent="0.3">
      <c r="A136" s="4">
        <v>44417</v>
      </c>
      <c r="B136" s="1">
        <v>135</v>
      </c>
      <c r="C136">
        <v>440.47000100000002</v>
      </c>
      <c r="D136">
        <v>1472500</v>
      </c>
      <c r="M136">
        <f t="shared" si="32"/>
        <v>439.3</v>
      </c>
      <c r="N136">
        <f t="shared" si="33"/>
        <v>2.04</v>
      </c>
      <c r="O136" s="8">
        <f t="shared" si="34"/>
        <v>441.34000000000003</v>
      </c>
      <c r="P136">
        <f t="shared" si="35"/>
        <v>2E-3</v>
      </c>
      <c r="T136">
        <f t="shared" si="36"/>
        <v>439.3</v>
      </c>
      <c r="U136">
        <f t="shared" si="37"/>
        <v>2.21</v>
      </c>
      <c r="V136" s="8">
        <f t="shared" si="38"/>
        <v>441.51</v>
      </c>
      <c r="W136">
        <f t="shared" si="39"/>
        <v>2.3999999999999998E-3</v>
      </c>
      <c r="AA136">
        <f t="shared" si="40"/>
        <v>439.3</v>
      </c>
      <c r="AB136">
        <f t="shared" si="41"/>
        <v>2.13</v>
      </c>
      <c r="AC136" s="8">
        <f t="shared" si="42"/>
        <v>441.43</v>
      </c>
      <c r="AD136">
        <f t="shared" si="43"/>
        <v>2.2000000000000001E-3</v>
      </c>
      <c r="AH136">
        <f t="shared" si="44"/>
        <v>439.3</v>
      </c>
      <c r="AI136">
        <f t="shared" si="45"/>
        <v>1.05</v>
      </c>
      <c r="AJ136" s="8">
        <f t="shared" si="46"/>
        <v>440.35</v>
      </c>
      <c r="AK136">
        <f t="shared" si="47"/>
        <v>2.9999999999999997E-4</v>
      </c>
      <c r="AM136">
        <v>440.47000100000002</v>
      </c>
      <c r="AN136">
        <v>439.3</v>
      </c>
      <c r="AO136">
        <v>441.34000000000003</v>
      </c>
      <c r="AP136">
        <v>441.51</v>
      </c>
      <c r="AQ136">
        <v>441.43</v>
      </c>
      <c r="AR136">
        <v>440.35</v>
      </c>
      <c r="AS136">
        <v>441.51</v>
      </c>
      <c r="AT136">
        <v>441.43</v>
      </c>
      <c r="AU136">
        <v>440.35</v>
      </c>
    </row>
    <row r="137" spans="1:47" x14ac:dyDescent="0.3">
      <c r="A137" s="4">
        <v>44418</v>
      </c>
      <c r="B137" s="1">
        <v>136</v>
      </c>
      <c r="C137">
        <v>443.02999899999998</v>
      </c>
      <c r="D137">
        <v>1893700</v>
      </c>
      <c r="M137">
        <f t="shared" si="32"/>
        <v>439.94</v>
      </c>
      <c r="N137">
        <f t="shared" si="33"/>
        <v>1.83</v>
      </c>
      <c r="O137" s="8">
        <f t="shared" si="34"/>
        <v>441.77</v>
      </c>
      <c r="P137">
        <f t="shared" si="35"/>
        <v>2.8E-3</v>
      </c>
      <c r="T137">
        <f t="shared" si="36"/>
        <v>439.94</v>
      </c>
      <c r="U137">
        <f t="shared" si="37"/>
        <v>1.82</v>
      </c>
      <c r="V137" s="8">
        <f t="shared" si="38"/>
        <v>441.76</v>
      </c>
      <c r="W137">
        <f t="shared" si="39"/>
        <v>2.8999999999999998E-3</v>
      </c>
      <c r="AA137">
        <f t="shared" si="40"/>
        <v>439.94</v>
      </c>
      <c r="AB137">
        <f t="shared" si="41"/>
        <v>1.46</v>
      </c>
      <c r="AC137" s="8">
        <f t="shared" si="42"/>
        <v>441.4</v>
      </c>
      <c r="AD137">
        <f t="shared" si="43"/>
        <v>3.7000000000000002E-3</v>
      </c>
      <c r="AH137">
        <f t="shared" si="44"/>
        <v>439.94</v>
      </c>
      <c r="AI137">
        <f t="shared" si="45"/>
        <v>0.7</v>
      </c>
      <c r="AJ137" s="8">
        <f t="shared" si="46"/>
        <v>440.64</v>
      </c>
      <c r="AK137">
        <f t="shared" si="47"/>
        <v>5.4000000000000003E-3</v>
      </c>
      <c r="AM137">
        <v>443.02999899999998</v>
      </c>
      <c r="AN137">
        <v>439.94</v>
      </c>
      <c r="AO137">
        <v>441.77</v>
      </c>
      <c r="AP137">
        <v>441.76</v>
      </c>
      <c r="AQ137">
        <v>441.4</v>
      </c>
      <c r="AR137">
        <v>440.64</v>
      </c>
      <c r="AS137">
        <v>441.76</v>
      </c>
      <c r="AT137">
        <v>441.4</v>
      </c>
      <c r="AU137">
        <v>440.64</v>
      </c>
    </row>
    <row r="138" spans="1:47" x14ac:dyDescent="0.3">
      <c r="A138" s="4">
        <v>44419</v>
      </c>
      <c r="B138" s="1">
        <v>137</v>
      </c>
      <c r="C138">
        <v>444.29998799999998</v>
      </c>
      <c r="D138">
        <v>2267500</v>
      </c>
      <c r="M138">
        <f t="shared" si="32"/>
        <v>441.64</v>
      </c>
      <c r="N138">
        <f t="shared" si="33"/>
        <v>1.81</v>
      </c>
      <c r="O138" s="8">
        <f t="shared" si="34"/>
        <v>443.45</v>
      </c>
      <c r="P138">
        <f t="shared" si="35"/>
        <v>1.9E-3</v>
      </c>
      <c r="T138">
        <f t="shared" si="36"/>
        <v>441.64</v>
      </c>
      <c r="U138">
        <f t="shared" si="37"/>
        <v>1.79</v>
      </c>
      <c r="V138" s="8">
        <f t="shared" si="38"/>
        <v>443.43</v>
      </c>
      <c r="W138">
        <f t="shared" si="39"/>
        <v>2E-3</v>
      </c>
      <c r="AA138">
        <f t="shared" si="40"/>
        <v>441.64</v>
      </c>
      <c r="AB138">
        <f t="shared" si="41"/>
        <v>1.57</v>
      </c>
      <c r="AC138" s="8">
        <f t="shared" si="42"/>
        <v>443.21</v>
      </c>
      <c r="AD138">
        <f t="shared" si="43"/>
        <v>2.5000000000000001E-3</v>
      </c>
      <c r="AH138">
        <f t="shared" si="44"/>
        <v>441.64</v>
      </c>
      <c r="AI138">
        <f t="shared" si="45"/>
        <v>1.55</v>
      </c>
      <c r="AJ138" s="8">
        <f t="shared" si="46"/>
        <v>443.19</v>
      </c>
      <c r="AK138">
        <f t="shared" si="47"/>
        <v>2.5000000000000001E-3</v>
      </c>
      <c r="AM138">
        <v>444.29998799999998</v>
      </c>
      <c r="AN138">
        <v>441.64</v>
      </c>
      <c r="AO138">
        <v>443.45</v>
      </c>
      <c r="AP138">
        <v>443.43</v>
      </c>
      <c r="AQ138">
        <v>443.21</v>
      </c>
      <c r="AR138">
        <v>443.19</v>
      </c>
      <c r="AS138">
        <v>443.43</v>
      </c>
      <c r="AT138">
        <v>443.21</v>
      </c>
      <c r="AU138">
        <v>443.19</v>
      </c>
    </row>
    <row r="139" spans="1:47" x14ac:dyDescent="0.3">
      <c r="A139" s="4">
        <v>44420</v>
      </c>
      <c r="B139" s="1">
        <v>138</v>
      </c>
      <c r="C139">
        <v>445.35998499999999</v>
      </c>
      <c r="D139">
        <v>1230700</v>
      </c>
      <c r="M139">
        <f t="shared" si="32"/>
        <v>443.1</v>
      </c>
      <c r="N139">
        <f t="shared" si="33"/>
        <v>1.76</v>
      </c>
      <c r="O139" s="8">
        <f t="shared" si="34"/>
        <v>444.86</v>
      </c>
      <c r="P139">
        <f t="shared" si="35"/>
        <v>1.1000000000000001E-3</v>
      </c>
      <c r="T139">
        <f t="shared" si="36"/>
        <v>443.1</v>
      </c>
      <c r="U139">
        <f t="shared" si="37"/>
        <v>1.71</v>
      </c>
      <c r="V139" s="8">
        <f t="shared" si="38"/>
        <v>444.81</v>
      </c>
      <c r="W139">
        <f t="shared" si="39"/>
        <v>1.1999999999999999E-3</v>
      </c>
      <c r="AA139">
        <f t="shared" si="40"/>
        <v>443.1</v>
      </c>
      <c r="AB139">
        <f t="shared" si="41"/>
        <v>1.52</v>
      </c>
      <c r="AC139" s="8">
        <f t="shared" si="42"/>
        <v>444.62</v>
      </c>
      <c r="AD139">
        <f t="shared" si="43"/>
        <v>1.6999999999999999E-3</v>
      </c>
      <c r="AH139">
        <f t="shared" si="44"/>
        <v>443.1</v>
      </c>
      <c r="AI139">
        <f t="shared" si="45"/>
        <v>1.47</v>
      </c>
      <c r="AJ139" s="8">
        <f t="shared" si="46"/>
        <v>444.57000000000005</v>
      </c>
      <c r="AK139">
        <f t="shared" si="47"/>
        <v>1.8E-3</v>
      </c>
      <c r="AM139">
        <v>445.35998499999999</v>
      </c>
      <c r="AN139">
        <v>443.1</v>
      </c>
      <c r="AO139">
        <v>444.86</v>
      </c>
      <c r="AP139">
        <v>444.81</v>
      </c>
      <c r="AQ139">
        <v>444.62</v>
      </c>
      <c r="AR139">
        <v>444.57000000000005</v>
      </c>
      <c r="AS139">
        <v>444.81</v>
      </c>
      <c r="AT139">
        <v>444.62</v>
      </c>
      <c r="AU139">
        <v>444.57000000000005</v>
      </c>
    </row>
    <row r="140" spans="1:47" x14ac:dyDescent="0.3">
      <c r="A140" s="4">
        <v>44421</v>
      </c>
      <c r="B140" s="1">
        <v>139</v>
      </c>
      <c r="C140">
        <v>447.82000699999998</v>
      </c>
      <c r="D140">
        <v>1308500</v>
      </c>
      <c r="M140">
        <f t="shared" si="32"/>
        <v>444.34</v>
      </c>
      <c r="N140">
        <f t="shared" si="33"/>
        <v>1.68</v>
      </c>
      <c r="O140" s="8">
        <f t="shared" si="34"/>
        <v>446.02</v>
      </c>
      <c r="P140">
        <f t="shared" si="35"/>
        <v>4.0000000000000001E-3</v>
      </c>
      <c r="T140">
        <f t="shared" si="36"/>
        <v>444.34</v>
      </c>
      <c r="U140">
        <f t="shared" si="37"/>
        <v>1.59</v>
      </c>
      <c r="V140" s="8">
        <f t="shared" si="38"/>
        <v>445.92999999999995</v>
      </c>
      <c r="W140">
        <f t="shared" si="39"/>
        <v>4.1999999999999997E-3</v>
      </c>
      <c r="AA140">
        <f t="shared" si="40"/>
        <v>444.34</v>
      </c>
      <c r="AB140">
        <f t="shared" si="41"/>
        <v>1.39</v>
      </c>
      <c r="AC140" s="8">
        <f t="shared" si="42"/>
        <v>445.72999999999996</v>
      </c>
      <c r="AD140">
        <f t="shared" si="43"/>
        <v>4.7000000000000002E-3</v>
      </c>
      <c r="AH140">
        <f t="shared" si="44"/>
        <v>444.34</v>
      </c>
      <c r="AI140">
        <f t="shared" si="45"/>
        <v>1.27</v>
      </c>
      <c r="AJ140" s="8">
        <f t="shared" si="46"/>
        <v>445.60999999999996</v>
      </c>
      <c r="AK140">
        <f t="shared" si="47"/>
        <v>4.8999999999999998E-3</v>
      </c>
      <c r="AM140">
        <v>447.82000699999998</v>
      </c>
      <c r="AN140">
        <v>444.34</v>
      </c>
      <c r="AO140">
        <v>446.02</v>
      </c>
      <c r="AP140">
        <v>445.92999999999995</v>
      </c>
      <c r="AQ140">
        <v>445.72999999999996</v>
      </c>
      <c r="AR140">
        <v>445.60999999999996</v>
      </c>
      <c r="AS140">
        <v>445.92999999999995</v>
      </c>
      <c r="AT140">
        <v>445.72999999999996</v>
      </c>
      <c r="AU140">
        <v>445.60999999999996</v>
      </c>
    </row>
    <row r="141" spans="1:47" x14ac:dyDescent="0.3">
      <c r="A141" s="4">
        <v>44424</v>
      </c>
      <c r="B141" s="1">
        <v>140</v>
      </c>
      <c r="C141">
        <v>452.85998499999999</v>
      </c>
      <c r="D141">
        <v>1515600</v>
      </c>
      <c r="M141">
        <f t="shared" si="32"/>
        <v>446.25</v>
      </c>
      <c r="N141">
        <f t="shared" si="33"/>
        <v>1.71</v>
      </c>
      <c r="O141" s="8">
        <f t="shared" si="34"/>
        <v>447.96</v>
      </c>
      <c r="P141">
        <f t="shared" si="35"/>
        <v>1.0800000000000001E-2</v>
      </c>
      <c r="T141">
        <f t="shared" si="36"/>
        <v>446.25</v>
      </c>
      <c r="U141">
        <f t="shared" si="37"/>
        <v>1.67</v>
      </c>
      <c r="V141" s="8">
        <f t="shared" si="38"/>
        <v>447.92</v>
      </c>
      <c r="W141">
        <f t="shared" si="39"/>
        <v>1.09E-2</v>
      </c>
      <c r="AA141">
        <f t="shared" si="40"/>
        <v>446.25</v>
      </c>
      <c r="AB141">
        <f t="shared" si="41"/>
        <v>1.62</v>
      </c>
      <c r="AC141" s="8">
        <f t="shared" si="42"/>
        <v>447.87</v>
      </c>
      <c r="AD141">
        <f t="shared" si="43"/>
        <v>1.0999999999999999E-2</v>
      </c>
      <c r="AH141">
        <f t="shared" si="44"/>
        <v>446.25</v>
      </c>
      <c r="AI141">
        <f t="shared" si="45"/>
        <v>1.81</v>
      </c>
      <c r="AJ141" s="8">
        <f t="shared" si="46"/>
        <v>448.06</v>
      </c>
      <c r="AK141">
        <f t="shared" si="47"/>
        <v>1.06E-2</v>
      </c>
      <c r="AM141">
        <v>452.85998499999999</v>
      </c>
      <c r="AN141">
        <v>446.25</v>
      </c>
      <c r="AO141">
        <v>447.96</v>
      </c>
      <c r="AP141">
        <v>447.92</v>
      </c>
      <c r="AQ141">
        <v>447.87</v>
      </c>
      <c r="AR141">
        <v>448.06</v>
      </c>
      <c r="AS141">
        <v>447.92</v>
      </c>
      <c r="AT141">
        <v>447.87</v>
      </c>
      <c r="AU141">
        <v>448.06</v>
      </c>
    </row>
    <row r="142" spans="1:47" x14ac:dyDescent="0.3">
      <c r="A142" s="4">
        <v>44425</v>
      </c>
      <c r="B142" s="1">
        <v>141</v>
      </c>
      <c r="C142">
        <v>452.33999599999999</v>
      </c>
      <c r="D142">
        <v>1936700</v>
      </c>
      <c r="M142">
        <f t="shared" si="32"/>
        <v>449.89</v>
      </c>
      <c r="N142">
        <f t="shared" si="33"/>
        <v>2</v>
      </c>
      <c r="O142" s="8">
        <f t="shared" si="34"/>
        <v>451.89</v>
      </c>
      <c r="P142">
        <f t="shared" si="35"/>
        <v>1E-3</v>
      </c>
      <c r="T142">
        <f t="shared" si="36"/>
        <v>449.89</v>
      </c>
      <c r="U142">
        <f t="shared" si="37"/>
        <v>2.16</v>
      </c>
      <c r="V142" s="8">
        <f t="shared" si="38"/>
        <v>452.05</v>
      </c>
      <c r="W142">
        <f t="shared" si="39"/>
        <v>5.9999999999999995E-4</v>
      </c>
      <c r="AA142">
        <f t="shared" si="40"/>
        <v>449.89</v>
      </c>
      <c r="AB142">
        <f t="shared" si="41"/>
        <v>2.5299999999999998</v>
      </c>
      <c r="AC142" s="8">
        <f t="shared" si="42"/>
        <v>452.41999999999996</v>
      </c>
      <c r="AD142">
        <f t="shared" si="43"/>
        <v>2.0000000000000001E-4</v>
      </c>
      <c r="AH142">
        <f t="shared" si="44"/>
        <v>449.89</v>
      </c>
      <c r="AI142">
        <f t="shared" si="45"/>
        <v>3.37</v>
      </c>
      <c r="AJ142" s="8">
        <f t="shared" si="46"/>
        <v>453.26</v>
      </c>
      <c r="AK142">
        <f t="shared" si="47"/>
        <v>2E-3</v>
      </c>
      <c r="AM142">
        <v>452.33999599999999</v>
      </c>
      <c r="AN142">
        <v>449.89</v>
      </c>
      <c r="AO142">
        <v>451.89</v>
      </c>
      <c r="AP142">
        <v>452.05</v>
      </c>
      <c r="AQ142">
        <v>452.41999999999996</v>
      </c>
      <c r="AR142">
        <v>453.26</v>
      </c>
      <c r="AS142">
        <v>452.05</v>
      </c>
      <c r="AT142">
        <v>452.41999999999996</v>
      </c>
      <c r="AU142">
        <v>453.26</v>
      </c>
    </row>
    <row r="143" spans="1:47" x14ac:dyDescent="0.3">
      <c r="A143" s="4">
        <v>44426</v>
      </c>
      <c r="B143" s="1">
        <v>142</v>
      </c>
      <c r="C143">
        <v>446.209991</v>
      </c>
      <c r="D143">
        <v>2030100</v>
      </c>
      <c r="M143">
        <f t="shared" si="32"/>
        <v>451.24</v>
      </c>
      <c r="N143">
        <f t="shared" si="33"/>
        <v>1.9</v>
      </c>
      <c r="O143" s="8">
        <f t="shared" si="34"/>
        <v>453.14</v>
      </c>
      <c r="P143">
        <f t="shared" si="35"/>
        <v>1.55E-2</v>
      </c>
      <c r="T143">
        <f t="shared" si="36"/>
        <v>451.24</v>
      </c>
      <c r="U143">
        <f t="shared" si="37"/>
        <v>1.96</v>
      </c>
      <c r="V143" s="8">
        <f t="shared" si="38"/>
        <v>453.2</v>
      </c>
      <c r="W143">
        <f t="shared" si="39"/>
        <v>1.5699999999999999E-2</v>
      </c>
      <c r="AA143">
        <f t="shared" si="40"/>
        <v>451.24</v>
      </c>
      <c r="AB143">
        <f t="shared" si="41"/>
        <v>2</v>
      </c>
      <c r="AC143" s="8">
        <f t="shared" si="42"/>
        <v>453.24</v>
      </c>
      <c r="AD143">
        <f t="shared" si="43"/>
        <v>1.5800000000000002E-2</v>
      </c>
      <c r="AH143">
        <f t="shared" si="44"/>
        <v>451.24</v>
      </c>
      <c r="AI143">
        <f t="shared" si="45"/>
        <v>1.65</v>
      </c>
      <c r="AJ143" s="8">
        <f t="shared" si="46"/>
        <v>452.89</v>
      </c>
      <c r="AK143">
        <f t="shared" si="47"/>
        <v>1.4999999999999999E-2</v>
      </c>
      <c r="AM143">
        <v>446.209991</v>
      </c>
      <c r="AN143">
        <v>451.24</v>
      </c>
      <c r="AO143">
        <v>453.14</v>
      </c>
      <c r="AP143">
        <v>453.2</v>
      </c>
      <c r="AQ143">
        <v>453.24</v>
      </c>
      <c r="AR143">
        <v>452.89</v>
      </c>
      <c r="AS143">
        <v>453.2</v>
      </c>
      <c r="AT143">
        <v>453.24</v>
      </c>
      <c r="AU143">
        <v>452.89</v>
      </c>
    </row>
    <row r="144" spans="1:47" x14ac:dyDescent="0.3">
      <c r="A144" s="4">
        <v>44427</v>
      </c>
      <c r="B144" s="1">
        <v>143</v>
      </c>
      <c r="C144">
        <v>454.26001000000002</v>
      </c>
      <c r="D144">
        <v>1953700</v>
      </c>
      <c r="M144">
        <f t="shared" si="32"/>
        <v>448.47</v>
      </c>
      <c r="N144">
        <f t="shared" si="33"/>
        <v>1.2</v>
      </c>
      <c r="O144" s="8">
        <f t="shared" si="34"/>
        <v>449.67</v>
      </c>
      <c r="P144">
        <f t="shared" si="35"/>
        <v>1.01E-2</v>
      </c>
      <c r="T144">
        <f t="shared" si="36"/>
        <v>448.47</v>
      </c>
      <c r="U144">
        <f t="shared" si="37"/>
        <v>0.78</v>
      </c>
      <c r="V144" s="8">
        <f t="shared" si="38"/>
        <v>449.25</v>
      </c>
      <c r="W144">
        <f t="shared" si="39"/>
        <v>1.0999999999999999E-2</v>
      </c>
      <c r="AA144">
        <f t="shared" si="40"/>
        <v>448.47</v>
      </c>
      <c r="AB144">
        <f t="shared" si="41"/>
        <v>-0.15</v>
      </c>
      <c r="AC144" s="8">
        <f t="shared" si="42"/>
        <v>448.32000000000005</v>
      </c>
      <c r="AD144">
        <f t="shared" si="43"/>
        <v>1.3100000000000001E-2</v>
      </c>
      <c r="AH144">
        <f t="shared" si="44"/>
        <v>448.47</v>
      </c>
      <c r="AI144">
        <f t="shared" si="45"/>
        <v>-2.11</v>
      </c>
      <c r="AJ144" s="8">
        <f t="shared" si="46"/>
        <v>446.36</v>
      </c>
      <c r="AK144">
        <f t="shared" si="47"/>
        <v>1.7399999999999999E-2</v>
      </c>
      <c r="AM144">
        <v>454.26001000000002</v>
      </c>
      <c r="AN144">
        <v>448.47</v>
      </c>
      <c r="AO144">
        <v>449.67</v>
      </c>
      <c r="AP144">
        <v>449.25</v>
      </c>
      <c r="AQ144">
        <v>448.32000000000005</v>
      </c>
      <c r="AR144">
        <v>446.36</v>
      </c>
      <c r="AS144">
        <v>449.25</v>
      </c>
      <c r="AT144">
        <v>448.32000000000005</v>
      </c>
      <c r="AU144">
        <v>446.36</v>
      </c>
    </row>
    <row r="145" spans="1:47" x14ac:dyDescent="0.3">
      <c r="A145" s="4">
        <v>44428</v>
      </c>
      <c r="B145" s="1">
        <v>144</v>
      </c>
      <c r="C145">
        <v>458.98998999999998</v>
      </c>
      <c r="D145">
        <v>1909800</v>
      </c>
      <c r="M145">
        <f t="shared" si="32"/>
        <v>451.65</v>
      </c>
      <c r="N145">
        <f t="shared" si="33"/>
        <v>1.5</v>
      </c>
      <c r="O145" s="8">
        <f t="shared" si="34"/>
        <v>453.15</v>
      </c>
      <c r="P145">
        <f t="shared" si="35"/>
        <v>1.2699999999999999E-2</v>
      </c>
      <c r="T145">
        <f t="shared" si="36"/>
        <v>451.65</v>
      </c>
      <c r="U145">
        <f t="shared" si="37"/>
        <v>1.38</v>
      </c>
      <c r="V145" s="8">
        <f t="shared" si="38"/>
        <v>453.03</v>
      </c>
      <c r="W145">
        <f t="shared" si="39"/>
        <v>1.2999999999999999E-2</v>
      </c>
      <c r="AA145">
        <f t="shared" si="40"/>
        <v>451.65</v>
      </c>
      <c r="AB145">
        <f t="shared" si="41"/>
        <v>1.35</v>
      </c>
      <c r="AC145" s="8">
        <f t="shared" si="42"/>
        <v>453</v>
      </c>
      <c r="AD145">
        <f t="shared" si="43"/>
        <v>1.3100000000000001E-2</v>
      </c>
      <c r="AH145">
        <f t="shared" si="44"/>
        <v>451.65</v>
      </c>
      <c r="AI145">
        <f t="shared" si="45"/>
        <v>2.39</v>
      </c>
      <c r="AJ145" s="8">
        <f t="shared" si="46"/>
        <v>454.03999999999996</v>
      </c>
      <c r="AK145">
        <f t="shared" si="47"/>
        <v>1.0800000000000001E-2</v>
      </c>
      <c r="AM145">
        <v>458.98998999999998</v>
      </c>
      <c r="AN145">
        <v>451.65</v>
      </c>
      <c r="AO145">
        <v>453.15</v>
      </c>
      <c r="AP145">
        <v>453.03</v>
      </c>
      <c r="AQ145">
        <v>453</v>
      </c>
      <c r="AR145">
        <v>454.03999999999996</v>
      </c>
      <c r="AS145">
        <v>453.03</v>
      </c>
      <c r="AT145">
        <v>453</v>
      </c>
      <c r="AU145">
        <v>454.03999999999996</v>
      </c>
    </row>
    <row r="146" spans="1:47" x14ac:dyDescent="0.3">
      <c r="A146" s="4">
        <v>44431</v>
      </c>
      <c r="B146" s="1">
        <v>145</v>
      </c>
      <c r="C146">
        <v>454.92999300000002</v>
      </c>
      <c r="D146">
        <v>1835900</v>
      </c>
      <c r="M146">
        <f t="shared" si="32"/>
        <v>455.69</v>
      </c>
      <c r="N146">
        <f t="shared" si="33"/>
        <v>1.88</v>
      </c>
      <c r="O146" s="8">
        <f t="shared" si="34"/>
        <v>457.57</v>
      </c>
      <c r="P146">
        <f t="shared" si="35"/>
        <v>5.7999999999999996E-3</v>
      </c>
      <c r="T146">
        <f t="shared" si="36"/>
        <v>455.69</v>
      </c>
      <c r="U146">
        <f t="shared" si="37"/>
        <v>2.0499999999999998</v>
      </c>
      <c r="V146" s="8">
        <f t="shared" si="38"/>
        <v>457.74</v>
      </c>
      <c r="W146">
        <f t="shared" si="39"/>
        <v>6.1999999999999998E-3</v>
      </c>
      <c r="AA146">
        <f t="shared" si="40"/>
        <v>455.69</v>
      </c>
      <c r="AB146">
        <f t="shared" si="41"/>
        <v>2.56</v>
      </c>
      <c r="AC146" s="8">
        <f t="shared" si="42"/>
        <v>458.25</v>
      </c>
      <c r="AD146">
        <f t="shared" si="43"/>
        <v>7.3000000000000001E-3</v>
      </c>
      <c r="AH146">
        <f t="shared" si="44"/>
        <v>455.69</v>
      </c>
      <c r="AI146">
        <f t="shared" si="45"/>
        <v>3.79</v>
      </c>
      <c r="AJ146" s="8">
        <f t="shared" si="46"/>
        <v>459.48</v>
      </c>
      <c r="AK146">
        <f t="shared" si="47"/>
        <v>0.01</v>
      </c>
      <c r="AM146">
        <v>454.92999300000002</v>
      </c>
      <c r="AN146">
        <v>455.69</v>
      </c>
      <c r="AO146">
        <v>457.57</v>
      </c>
      <c r="AP146">
        <v>457.74</v>
      </c>
      <c r="AQ146">
        <v>458.25</v>
      </c>
      <c r="AR146">
        <v>459.48</v>
      </c>
      <c r="AS146">
        <v>457.74</v>
      </c>
      <c r="AT146">
        <v>458.25</v>
      </c>
      <c r="AU146">
        <v>459.48</v>
      </c>
    </row>
    <row r="147" spans="1:47" x14ac:dyDescent="0.3">
      <c r="A147" s="4">
        <v>44432</v>
      </c>
      <c r="B147" s="1">
        <v>146</v>
      </c>
      <c r="C147">
        <v>451.790009</v>
      </c>
      <c r="D147">
        <v>1541700</v>
      </c>
      <c r="M147">
        <f t="shared" si="32"/>
        <v>455.27</v>
      </c>
      <c r="N147">
        <f t="shared" si="33"/>
        <v>1.54</v>
      </c>
      <c r="O147" s="8">
        <f t="shared" si="34"/>
        <v>456.81</v>
      </c>
      <c r="P147">
        <f t="shared" si="35"/>
        <v>1.11E-2</v>
      </c>
      <c r="T147">
        <f t="shared" si="36"/>
        <v>455.27</v>
      </c>
      <c r="U147">
        <f t="shared" si="37"/>
        <v>1.43</v>
      </c>
      <c r="V147" s="8">
        <f t="shared" si="38"/>
        <v>456.7</v>
      </c>
      <c r="W147">
        <f t="shared" si="39"/>
        <v>1.09E-2</v>
      </c>
      <c r="AA147">
        <f t="shared" si="40"/>
        <v>455.27</v>
      </c>
      <c r="AB147">
        <f t="shared" si="41"/>
        <v>1.22</v>
      </c>
      <c r="AC147" s="8">
        <f t="shared" si="42"/>
        <v>456.49</v>
      </c>
      <c r="AD147">
        <f t="shared" si="43"/>
        <v>1.04E-2</v>
      </c>
      <c r="AH147">
        <f t="shared" si="44"/>
        <v>455.27</v>
      </c>
      <c r="AI147">
        <f t="shared" si="45"/>
        <v>0.21</v>
      </c>
      <c r="AJ147" s="8">
        <f t="shared" si="46"/>
        <v>455.47999999999996</v>
      </c>
      <c r="AK147">
        <f t="shared" si="47"/>
        <v>8.2000000000000007E-3</v>
      </c>
      <c r="AM147">
        <v>451.790009</v>
      </c>
      <c r="AN147">
        <v>455.27</v>
      </c>
      <c r="AO147">
        <v>456.81</v>
      </c>
      <c r="AP147">
        <v>456.7</v>
      </c>
      <c r="AQ147">
        <v>456.49</v>
      </c>
      <c r="AR147">
        <v>455.47999999999996</v>
      </c>
      <c r="AS147">
        <v>456.7</v>
      </c>
      <c r="AT147">
        <v>456.49</v>
      </c>
      <c r="AU147">
        <v>455.47999999999996</v>
      </c>
    </row>
    <row r="148" spans="1:47" x14ac:dyDescent="0.3">
      <c r="A148" s="4">
        <v>44433</v>
      </c>
      <c r="B148" s="1">
        <v>147</v>
      </c>
      <c r="C148">
        <v>451.23001099999999</v>
      </c>
      <c r="D148">
        <v>1520600</v>
      </c>
      <c r="M148">
        <f t="shared" si="32"/>
        <v>453.36</v>
      </c>
      <c r="N148">
        <f t="shared" si="33"/>
        <v>1.02</v>
      </c>
      <c r="O148" s="8">
        <f t="shared" si="34"/>
        <v>454.38</v>
      </c>
      <c r="P148">
        <f t="shared" si="35"/>
        <v>7.0000000000000001E-3</v>
      </c>
      <c r="T148">
        <f t="shared" si="36"/>
        <v>453.36</v>
      </c>
      <c r="U148">
        <f t="shared" si="37"/>
        <v>0.6</v>
      </c>
      <c r="V148" s="8">
        <f t="shared" si="38"/>
        <v>453.96000000000004</v>
      </c>
      <c r="W148">
        <f t="shared" si="39"/>
        <v>6.1000000000000004E-3</v>
      </c>
      <c r="AA148">
        <f t="shared" si="40"/>
        <v>453.36</v>
      </c>
      <c r="AB148">
        <f t="shared" si="41"/>
        <v>-0.19</v>
      </c>
      <c r="AC148" s="8">
        <f t="shared" si="42"/>
        <v>453.17</v>
      </c>
      <c r="AD148">
        <f t="shared" si="43"/>
        <v>4.3E-3</v>
      </c>
      <c r="AH148">
        <f t="shared" si="44"/>
        <v>453.36</v>
      </c>
      <c r="AI148">
        <f t="shared" si="45"/>
        <v>-1.59</v>
      </c>
      <c r="AJ148" s="8">
        <f t="shared" si="46"/>
        <v>451.77000000000004</v>
      </c>
      <c r="AK148">
        <f t="shared" si="47"/>
        <v>1.1999999999999999E-3</v>
      </c>
      <c r="AM148">
        <v>451.23001099999999</v>
      </c>
      <c r="AN148">
        <v>453.36</v>
      </c>
      <c r="AO148">
        <v>454.38</v>
      </c>
      <c r="AP148">
        <v>453.96000000000004</v>
      </c>
      <c r="AQ148">
        <v>453.17</v>
      </c>
      <c r="AR148">
        <v>451.77000000000004</v>
      </c>
      <c r="AS148">
        <v>453.96000000000004</v>
      </c>
      <c r="AT148">
        <v>453.17</v>
      </c>
      <c r="AU148">
        <v>451.77000000000004</v>
      </c>
    </row>
    <row r="149" spans="1:47" x14ac:dyDescent="0.3">
      <c r="A149" s="4">
        <v>44434</v>
      </c>
      <c r="B149" s="1">
        <v>148</v>
      </c>
      <c r="C149">
        <v>449.30999800000001</v>
      </c>
      <c r="D149">
        <v>1418600</v>
      </c>
      <c r="M149">
        <f t="shared" si="32"/>
        <v>452.19</v>
      </c>
      <c r="N149">
        <f t="shared" si="33"/>
        <v>0.69</v>
      </c>
      <c r="O149" s="8">
        <f t="shared" si="34"/>
        <v>452.88</v>
      </c>
      <c r="P149">
        <f t="shared" si="35"/>
        <v>7.9000000000000008E-3</v>
      </c>
      <c r="T149">
        <f t="shared" si="36"/>
        <v>452.19</v>
      </c>
      <c r="U149">
        <f t="shared" si="37"/>
        <v>0.16</v>
      </c>
      <c r="V149" s="8">
        <f t="shared" si="38"/>
        <v>452.35</v>
      </c>
      <c r="W149">
        <f t="shared" si="39"/>
        <v>6.7999999999999996E-3</v>
      </c>
      <c r="AA149">
        <f t="shared" si="40"/>
        <v>452.19</v>
      </c>
      <c r="AB149">
        <f t="shared" si="41"/>
        <v>-0.63</v>
      </c>
      <c r="AC149" s="8">
        <f t="shared" si="42"/>
        <v>451.56</v>
      </c>
      <c r="AD149">
        <f t="shared" si="43"/>
        <v>5.0000000000000001E-3</v>
      </c>
      <c r="AH149">
        <f t="shared" si="44"/>
        <v>452.19</v>
      </c>
      <c r="AI149">
        <f t="shared" si="45"/>
        <v>-1.23</v>
      </c>
      <c r="AJ149" s="8">
        <f t="shared" si="46"/>
        <v>450.96</v>
      </c>
      <c r="AK149">
        <f t="shared" si="47"/>
        <v>3.7000000000000002E-3</v>
      </c>
      <c r="AM149">
        <v>449.30999800000001</v>
      </c>
      <c r="AN149">
        <v>452.19</v>
      </c>
      <c r="AO149">
        <v>452.88</v>
      </c>
      <c r="AP149">
        <v>452.35</v>
      </c>
      <c r="AQ149">
        <v>451.56</v>
      </c>
      <c r="AR149">
        <v>450.96</v>
      </c>
      <c r="AS149">
        <v>452.35</v>
      </c>
      <c r="AT149">
        <v>451.56</v>
      </c>
      <c r="AU149">
        <v>450.96</v>
      </c>
    </row>
    <row r="150" spans="1:47" x14ac:dyDescent="0.3">
      <c r="A150" s="4">
        <v>44435</v>
      </c>
      <c r="B150" s="1">
        <v>149</v>
      </c>
      <c r="C150">
        <v>450.33999599999999</v>
      </c>
      <c r="D150">
        <v>1310200</v>
      </c>
      <c r="M150">
        <f t="shared" si="32"/>
        <v>450.61</v>
      </c>
      <c r="N150">
        <f t="shared" si="33"/>
        <v>0.35</v>
      </c>
      <c r="O150" s="8">
        <f t="shared" si="34"/>
        <v>450.96000000000004</v>
      </c>
      <c r="P150">
        <f t="shared" si="35"/>
        <v>1.4E-3</v>
      </c>
      <c r="T150">
        <f t="shared" si="36"/>
        <v>450.61</v>
      </c>
      <c r="U150">
        <f t="shared" si="37"/>
        <v>-0.27</v>
      </c>
      <c r="V150" s="8">
        <f t="shared" si="38"/>
        <v>450.34000000000003</v>
      </c>
      <c r="W150">
        <f t="shared" si="39"/>
        <v>0</v>
      </c>
      <c r="AA150">
        <f t="shared" si="40"/>
        <v>450.61</v>
      </c>
      <c r="AB150">
        <f t="shared" si="41"/>
        <v>-1.06</v>
      </c>
      <c r="AC150" s="8">
        <f t="shared" si="42"/>
        <v>449.55</v>
      </c>
      <c r="AD150">
        <f t="shared" si="43"/>
        <v>1.8E-3</v>
      </c>
      <c r="AH150">
        <f t="shared" si="44"/>
        <v>450.61</v>
      </c>
      <c r="AI150">
        <f t="shared" si="45"/>
        <v>-1.53</v>
      </c>
      <c r="AJ150" s="8">
        <f t="shared" si="46"/>
        <v>449.08000000000004</v>
      </c>
      <c r="AK150">
        <f t="shared" si="47"/>
        <v>2.8E-3</v>
      </c>
      <c r="AM150">
        <v>450.33999599999999</v>
      </c>
      <c r="AN150">
        <v>450.61</v>
      </c>
      <c r="AO150">
        <v>450.96000000000004</v>
      </c>
      <c r="AP150">
        <v>450.34000000000003</v>
      </c>
      <c r="AQ150">
        <v>449.55</v>
      </c>
      <c r="AR150">
        <v>449.08000000000004</v>
      </c>
      <c r="AS150">
        <v>450.34000000000003</v>
      </c>
      <c r="AT150">
        <v>449.55</v>
      </c>
      <c r="AU150">
        <v>449.08000000000004</v>
      </c>
    </row>
    <row r="151" spans="1:47" x14ac:dyDescent="0.3">
      <c r="A151" s="4">
        <v>44438</v>
      </c>
      <c r="B151" s="1">
        <v>150</v>
      </c>
      <c r="C151">
        <v>455.92999300000002</v>
      </c>
      <c r="D151">
        <v>1219800</v>
      </c>
      <c r="M151">
        <f t="shared" si="32"/>
        <v>450.46</v>
      </c>
      <c r="N151">
        <f t="shared" si="33"/>
        <v>0.27</v>
      </c>
      <c r="O151" s="8">
        <f t="shared" si="34"/>
        <v>450.72999999999996</v>
      </c>
      <c r="P151">
        <f t="shared" si="35"/>
        <v>1.14E-2</v>
      </c>
      <c r="T151">
        <f t="shared" si="36"/>
        <v>450.46</v>
      </c>
      <c r="U151">
        <f t="shared" si="37"/>
        <v>-0.24</v>
      </c>
      <c r="V151" s="8">
        <f t="shared" si="38"/>
        <v>450.21999999999997</v>
      </c>
      <c r="W151">
        <f t="shared" si="39"/>
        <v>1.2500000000000001E-2</v>
      </c>
      <c r="AA151">
        <f t="shared" si="40"/>
        <v>450.46</v>
      </c>
      <c r="AB151">
        <f t="shared" si="41"/>
        <v>-0.65</v>
      </c>
      <c r="AC151" s="8">
        <f t="shared" si="42"/>
        <v>449.81</v>
      </c>
      <c r="AD151">
        <f t="shared" si="43"/>
        <v>1.34E-2</v>
      </c>
      <c r="AH151">
        <f t="shared" si="44"/>
        <v>450.46</v>
      </c>
      <c r="AI151">
        <f t="shared" si="45"/>
        <v>-0.36</v>
      </c>
      <c r="AJ151" s="8">
        <f t="shared" si="46"/>
        <v>450.09999999999997</v>
      </c>
      <c r="AK151">
        <f t="shared" si="47"/>
        <v>1.2800000000000001E-2</v>
      </c>
      <c r="AM151">
        <v>455.92999300000002</v>
      </c>
      <c r="AN151">
        <v>450.46</v>
      </c>
      <c r="AO151">
        <v>450.72999999999996</v>
      </c>
      <c r="AP151">
        <v>450.21999999999997</v>
      </c>
      <c r="AQ151">
        <v>449.81</v>
      </c>
      <c r="AR151">
        <v>450.09999999999997</v>
      </c>
      <c r="AS151">
        <v>450.21999999999997</v>
      </c>
      <c r="AT151">
        <v>449.81</v>
      </c>
      <c r="AU151">
        <v>450.09999999999997</v>
      </c>
    </row>
    <row r="152" spans="1:47" x14ac:dyDescent="0.3">
      <c r="A152" s="4">
        <v>44439</v>
      </c>
      <c r="B152" s="1">
        <v>151</v>
      </c>
      <c r="C152">
        <v>455.48998999999998</v>
      </c>
      <c r="D152">
        <v>1699000</v>
      </c>
      <c r="M152">
        <f t="shared" si="32"/>
        <v>453.47</v>
      </c>
      <c r="N152">
        <f t="shared" si="33"/>
        <v>0.68</v>
      </c>
      <c r="O152" s="8">
        <f t="shared" si="34"/>
        <v>454.15000000000003</v>
      </c>
      <c r="P152">
        <f t="shared" si="35"/>
        <v>2.8999999999999998E-3</v>
      </c>
      <c r="T152">
        <f t="shared" si="36"/>
        <v>453.47</v>
      </c>
      <c r="U152">
        <f t="shared" si="37"/>
        <v>0.56999999999999995</v>
      </c>
      <c r="V152" s="8">
        <f t="shared" si="38"/>
        <v>454.04</v>
      </c>
      <c r="W152">
        <f t="shared" si="39"/>
        <v>3.2000000000000002E-3</v>
      </c>
      <c r="AA152">
        <f t="shared" si="40"/>
        <v>453.47</v>
      </c>
      <c r="AB152">
        <f t="shared" si="41"/>
        <v>1</v>
      </c>
      <c r="AC152" s="8">
        <f t="shared" si="42"/>
        <v>454.47</v>
      </c>
      <c r="AD152">
        <f t="shared" si="43"/>
        <v>2.2000000000000001E-3</v>
      </c>
      <c r="AH152">
        <f t="shared" si="44"/>
        <v>453.47</v>
      </c>
      <c r="AI152">
        <f t="shared" si="45"/>
        <v>2.5</v>
      </c>
      <c r="AJ152" s="8">
        <f t="shared" si="46"/>
        <v>455.97</v>
      </c>
      <c r="AK152">
        <f t="shared" si="47"/>
        <v>1.1000000000000001E-3</v>
      </c>
      <c r="AM152">
        <v>455.48998999999998</v>
      </c>
      <c r="AN152">
        <v>453.47</v>
      </c>
      <c r="AO152">
        <v>454.15000000000003</v>
      </c>
      <c r="AP152">
        <v>454.04</v>
      </c>
      <c r="AQ152">
        <v>454.47</v>
      </c>
      <c r="AR152">
        <v>455.97</v>
      </c>
      <c r="AS152">
        <v>454.04</v>
      </c>
      <c r="AT152">
        <v>454.47</v>
      </c>
      <c r="AU152">
        <v>455.97</v>
      </c>
    </row>
    <row r="153" spans="1:47" x14ac:dyDescent="0.3">
      <c r="A153" s="4">
        <v>44440</v>
      </c>
      <c r="B153" s="1">
        <v>152</v>
      </c>
      <c r="C153">
        <v>456.51998900000001</v>
      </c>
      <c r="D153">
        <v>1325400</v>
      </c>
      <c r="M153">
        <f t="shared" si="32"/>
        <v>454.58</v>
      </c>
      <c r="N153">
        <f t="shared" si="33"/>
        <v>0.74</v>
      </c>
      <c r="O153" s="8">
        <f t="shared" si="34"/>
        <v>455.32</v>
      </c>
      <c r="P153">
        <f t="shared" si="35"/>
        <v>2.5999999999999999E-3</v>
      </c>
      <c r="T153">
        <f t="shared" si="36"/>
        <v>454.58</v>
      </c>
      <c r="U153">
        <f t="shared" si="37"/>
        <v>0.7</v>
      </c>
      <c r="V153" s="8">
        <f t="shared" si="38"/>
        <v>455.28</v>
      </c>
      <c r="W153">
        <f t="shared" si="39"/>
        <v>2.7000000000000001E-3</v>
      </c>
      <c r="AA153">
        <f t="shared" si="40"/>
        <v>454.58</v>
      </c>
      <c r="AB153">
        <f t="shared" si="41"/>
        <v>1.05</v>
      </c>
      <c r="AC153" s="8">
        <f t="shared" si="42"/>
        <v>455.63</v>
      </c>
      <c r="AD153">
        <f t="shared" si="43"/>
        <v>1.9E-3</v>
      </c>
      <c r="AH153">
        <f t="shared" si="44"/>
        <v>454.58</v>
      </c>
      <c r="AI153">
        <f t="shared" si="45"/>
        <v>1.32</v>
      </c>
      <c r="AJ153" s="8">
        <f t="shared" si="46"/>
        <v>455.9</v>
      </c>
      <c r="AK153">
        <f t="shared" si="47"/>
        <v>1.4E-3</v>
      </c>
      <c r="AM153">
        <v>456.51998900000001</v>
      </c>
      <c r="AN153">
        <v>454.58</v>
      </c>
      <c r="AO153">
        <v>455.32</v>
      </c>
      <c r="AP153">
        <v>455.28</v>
      </c>
      <c r="AQ153">
        <v>455.63</v>
      </c>
      <c r="AR153">
        <v>455.9</v>
      </c>
      <c r="AS153">
        <v>455.28</v>
      </c>
      <c r="AT153">
        <v>455.63</v>
      </c>
      <c r="AU153">
        <v>455.9</v>
      </c>
    </row>
    <row r="154" spans="1:47" x14ac:dyDescent="0.3">
      <c r="A154" s="4">
        <v>44441</v>
      </c>
      <c r="B154" s="1">
        <v>153</v>
      </c>
      <c r="C154">
        <v>460.97000100000002</v>
      </c>
      <c r="D154">
        <v>1455000</v>
      </c>
      <c r="M154">
        <f t="shared" si="32"/>
        <v>455.65</v>
      </c>
      <c r="N154">
        <f t="shared" si="33"/>
        <v>0.79</v>
      </c>
      <c r="O154" s="8">
        <f t="shared" si="34"/>
        <v>456.44</v>
      </c>
      <c r="P154">
        <f t="shared" si="35"/>
        <v>9.7999999999999997E-3</v>
      </c>
      <c r="T154">
        <f t="shared" si="36"/>
        <v>455.65</v>
      </c>
      <c r="U154">
        <f t="shared" si="37"/>
        <v>0.79</v>
      </c>
      <c r="V154" s="8">
        <f t="shared" si="38"/>
        <v>456.44</v>
      </c>
      <c r="W154">
        <f t="shared" si="39"/>
        <v>9.7999999999999997E-3</v>
      </c>
      <c r="AA154">
        <f t="shared" si="40"/>
        <v>455.65</v>
      </c>
      <c r="AB154">
        <f t="shared" si="41"/>
        <v>1.06</v>
      </c>
      <c r="AC154" s="8">
        <f t="shared" si="42"/>
        <v>456.71</v>
      </c>
      <c r="AD154">
        <f t="shared" si="43"/>
        <v>9.1999999999999998E-3</v>
      </c>
      <c r="AH154">
        <f t="shared" si="44"/>
        <v>455.65</v>
      </c>
      <c r="AI154">
        <f t="shared" si="45"/>
        <v>1.1100000000000001</v>
      </c>
      <c r="AJ154" s="8">
        <f t="shared" si="46"/>
        <v>456.76</v>
      </c>
      <c r="AK154">
        <f t="shared" si="47"/>
        <v>9.1000000000000004E-3</v>
      </c>
      <c r="AM154">
        <v>460.97000100000002</v>
      </c>
      <c r="AN154">
        <v>455.65</v>
      </c>
      <c r="AO154">
        <v>456.44</v>
      </c>
      <c r="AP154">
        <v>456.44</v>
      </c>
      <c r="AQ154">
        <v>456.71</v>
      </c>
      <c r="AR154">
        <v>456.76</v>
      </c>
      <c r="AS154">
        <v>456.44</v>
      </c>
      <c r="AT154">
        <v>456.71</v>
      </c>
      <c r="AU154">
        <v>456.76</v>
      </c>
    </row>
    <row r="155" spans="1:47" x14ac:dyDescent="0.3">
      <c r="A155" s="4">
        <v>44442</v>
      </c>
      <c r="B155" s="1">
        <v>154</v>
      </c>
      <c r="C155">
        <v>462.54998799999998</v>
      </c>
      <c r="D155">
        <v>1302400</v>
      </c>
      <c r="M155">
        <f t="shared" si="32"/>
        <v>458.58</v>
      </c>
      <c r="N155">
        <f t="shared" si="33"/>
        <v>1.1100000000000001</v>
      </c>
      <c r="O155" s="8">
        <f t="shared" si="34"/>
        <v>459.69</v>
      </c>
      <c r="P155">
        <f t="shared" si="35"/>
        <v>6.1999999999999998E-3</v>
      </c>
      <c r="T155">
        <f t="shared" si="36"/>
        <v>458.58</v>
      </c>
      <c r="U155">
        <f t="shared" si="37"/>
        <v>1.33</v>
      </c>
      <c r="V155" s="8">
        <f t="shared" si="38"/>
        <v>459.90999999999997</v>
      </c>
      <c r="W155">
        <f t="shared" si="39"/>
        <v>5.7000000000000002E-3</v>
      </c>
      <c r="AA155">
        <f t="shared" si="40"/>
        <v>458.58</v>
      </c>
      <c r="AB155">
        <f t="shared" si="41"/>
        <v>1.9</v>
      </c>
      <c r="AC155" s="8">
        <f t="shared" si="42"/>
        <v>460.47999999999996</v>
      </c>
      <c r="AD155">
        <f t="shared" si="43"/>
        <v>4.4999999999999997E-3</v>
      </c>
      <c r="AH155">
        <f t="shared" si="44"/>
        <v>458.58</v>
      </c>
      <c r="AI155">
        <f t="shared" si="45"/>
        <v>2.66</v>
      </c>
      <c r="AJ155" s="8">
        <f t="shared" si="46"/>
        <v>461.24</v>
      </c>
      <c r="AK155">
        <f t="shared" si="47"/>
        <v>2.8E-3</v>
      </c>
      <c r="AM155">
        <v>462.54998799999998</v>
      </c>
      <c r="AN155">
        <v>458.58</v>
      </c>
      <c r="AO155">
        <v>459.69</v>
      </c>
      <c r="AP155">
        <v>459.90999999999997</v>
      </c>
      <c r="AQ155">
        <v>460.47999999999996</v>
      </c>
      <c r="AR155">
        <v>461.24</v>
      </c>
      <c r="AS155">
        <v>459.90999999999997</v>
      </c>
      <c r="AT155">
        <v>460.47999999999996</v>
      </c>
      <c r="AU155">
        <v>461.24</v>
      </c>
    </row>
    <row r="156" spans="1:47" x14ac:dyDescent="0.3">
      <c r="A156" s="4">
        <v>44446</v>
      </c>
      <c r="B156" s="1">
        <v>155</v>
      </c>
      <c r="C156">
        <v>459.60000600000001</v>
      </c>
      <c r="D156">
        <v>1463400</v>
      </c>
      <c r="M156">
        <f t="shared" si="32"/>
        <v>460.76</v>
      </c>
      <c r="N156">
        <f t="shared" si="33"/>
        <v>1.27</v>
      </c>
      <c r="O156" s="8">
        <f t="shared" si="34"/>
        <v>462.03</v>
      </c>
      <c r="P156">
        <f t="shared" si="35"/>
        <v>5.3E-3</v>
      </c>
      <c r="T156">
        <f t="shared" si="36"/>
        <v>460.76</v>
      </c>
      <c r="U156">
        <f t="shared" si="37"/>
        <v>1.54</v>
      </c>
      <c r="V156" s="8">
        <f t="shared" si="38"/>
        <v>462.3</v>
      </c>
      <c r="W156">
        <f t="shared" si="39"/>
        <v>5.8999999999999999E-3</v>
      </c>
      <c r="AA156">
        <f t="shared" si="40"/>
        <v>460.76</v>
      </c>
      <c r="AB156">
        <f t="shared" si="41"/>
        <v>2.0299999999999998</v>
      </c>
      <c r="AC156" s="8">
        <f t="shared" si="42"/>
        <v>462.78999999999996</v>
      </c>
      <c r="AD156">
        <f t="shared" si="43"/>
        <v>6.8999999999999999E-3</v>
      </c>
      <c r="AH156">
        <f t="shared" si="44"/>
        <v>460.76</v>
      </c>
      <c r="AI156">
        <f t="shared" si="45"/>
        <v>2.25</v>
      </c>
      <c r="AJ156" s="8">
        <f t="shared" si="46"/>
        <v>463.01</v>
      </c>
      <c r="AK156">
        <f t="shared" si="47"/>
        <v>7.4000000000000003E-3</v>
      </c>
      <c r="AM156">
        <v>459.60000600000001</v>
      </c>
      <c r="AN156">
        <v>460.76</v>
      </c>
      <c r="AO156">
        <v>462.03</v>
      </c>
      <c r="AP156">
        <v>462.3</v>
      </c>
      <c r="AQ156">
        <v>462.78999999999996</v>
      </c>
      <c r="AR156">
        <v>463.01</v>
      </c>
      <c r="AS156">
        <v>462.3</v>
      </c>
      <c r="AT156">
        <v>462.78999999999996</v>
      </c>
      <c r="AU156">
        <v>463.01</v>
      </c>
    </row>
    <row r="157" spans="1:47" x14ac:dyDescent="0.3">
      <c r="A157" s="4">
        <v>44447</v>
      </c>
      <c r="B157" s="1">
        <v>156</v>
      </c>
      <c r="C157">
        <v>465.70001200000002</v>
      </c>
      <c r="D157">
        <v>1372000</v>
      </c>
      <c r="M157">
        <f t="shared" si="32"/>
        <v>460.12</v>
      </c>
      <c r="N157">
        <f t="shared" si="33"/>
        <v>0.98</v>
      </c>
      <c r="O157" s="8">
        <f t="shared" si="34"/>
        <v>461.1</v>
      </c>
      <c r="P157">
        <f t="shared" si="35"/>
        <v>9.9000000000000008E-3</v>
      </c>
      <c r="T157">
        <f t="shared" si="36"/>
        <v>460.12</v>
      </c>
      <c r="U157">
        <f t="shared" si="37"/>
        <v>1</v>
      </c>
      <c r="V157" s="8">
        <f t="shared" si="38"/>
        <v>461.12</v>
      </c>
      <c r="W157">
        <f t="shared" si="39"/>
        <v>9.7999999999999997E-3</v>
      </c>
      <c r="AA157">
        <f t="shared" si="40"/>
        <v>460.12</v>
      </c>
      <c r="AB157">
        <f t="shared" si="41"/>
        <v>0.83</v>
      </c>
      <c r="AC157" s="8">
        <f t="shared" si="42"/>
        <v>460.95</v>
      </c>
      <c r="AD157">
        <f t="shared" si="43"/>
        <v>1.0200000000000001E-2</v>
      </c>
      <c r="AH157">
        <f t="shared" si="44"/>
        <v>460.12</v>
      </c>
      <c r="AI157">
        <f t="shared" si="45"/>
        <v>-0.21</v>
      </c>
      <c r="AJ157" s="8">
        <f t="shared" si="46"/>
        <v>459.91</v>
      </c>
      <c r="AK157">
        <f t="shared" si="47"/>
        <v>1.24E-2</v>
      </c>
      <c r="AM157">
        <v>465.70001200000002</v>
      </c>
      <c r="AN157">
        <v>460.12</v>
      </c>
      <c r="AO157">
        <v>461.1</v>
      </c>
      <c r="AP157">
        <v>461.12</v>
      </c>
      <c r="AQ157">
        <v>460.95</v>
      </c>
      <c r="AR157">
        <v>459.91</v>
      </c>
      <c r="AS157">
        <v>461.12</v>
      </c>
      <c r="AT157">
        <v>460.95</v>
      </c>
      <c r="AU157">
        <v>459.91</v>
      </c>
    </row>
    <row r="158" spans="1:47" x14ac:dyDescent="0.3">
      <c r="A158" s="4">
        <v>44448</v>
      </c>
      <c r="B158" s="1">
        <v>157</v>
      </c>
      <c r="C158">
        <v>465.94000199999999</v>
      </c>
      <c r="D158">
        <v>1398700</v>
      </c>
      <c r="M158">
        <f t="shared" si="32"/>
        <v>463.19</v>
      </c>
      <c r="N158">
        <f t="shared" si="33"/>
        <v>1.29</v>
      </c>
      <c r="O158" s="8">
        <f t="shared" si="34"/>
        <v>464.48</v>
      </c>
      <c r="P158">
        <f t="shared" si="35"/>
        <v>3.0999999999999999E-3</v>
      </c>
      <c r="T158">
        <f t="shared" si="36"/>
        <v>463.19</v>
      </c>
      <c r="U158">
        <f t="shared" si="37"/>
        <v>1.52</v>
      </c>
      <c r="V158" s="8">
        <f t="shared" si="38"/>
        <v>464.71</v>
      </c>
      <c r="W158">
        <f t="shared" si="39"/>
        <v>2.5999999999999999E-3</v>
      </c>
      <c r="AA158">
        <f t="shared" si="40"/>
        <v>463.19</v>
      </c>
      <c r="AB158">
        <f t="shared" si="41"/>
        <v>1.84</v>
      </c>
      <c r="AC158" s="8">
        <f t="shared" si="42"/>
        <v>465.03</v>
      </c>
      <c r="AD158">
        <f t="shared" si="43"/>
        <v>2E-3</v>
      </c>
      <c r="AH158">
        <f t="shared" si="44"/>
        <v>463.19</v>
      </c>
      <c r="AI158">
        <f t="shared" si="45"/>
        <v>2.58</v>
      </c>
      <c r="AJ158" s="8">
        <f t="shared" si="46"/>
        <v>465.77</v>
      </c>
      <c r="AK158">
        <f t="shared" si="47"/>
        <v>4.0000000000000002E-4</v>
      </c>
      <c r="AM158">
        <v>465.94000199999999</v>
      </c>
      <c r="AN158">
        <v>463.19</v>
      </c>
      <c r="AO158">
        <v>464.48</v>
      </c>
      <c r="AP158">
        <v>464.71</v>
      </c>
      <c r="AQ158">
        <v>465.03</v>
      </c>
      <c r="AR158">
        <v>465.77</v>
      </c>
      <c r="AS158">
        <v>464.71</v>
      </c>
      <c r="AT158">
        <v>465.03</v>
      </c>
      <c r="AU158">
        <v>465.77</v>
      </c>
    </row>
    <row r="159" spans="1:47" x14ac:dyDescent="0.3">
      <c r="A159" s="4">
        <v>44449</v>
      </c>
      <c r="B159" s="1">
        <v>158</v>
      </c>
      <c r="C159">
        <v>465.16000400000001</v>
      </c>
      <c r="D159">
        <v>1323600</v>
      </c>
      <c r="M159">
        <f t="shared" si="32"/>
        <v>464.7</v>
      </c>
      <c r="N159">
        <f t="shared" si="33"/>
        <v>1.32</v>
      </c>
      <c r="O159" s="8">
        <f t="shared" si="34"/>
        <v>466.02</v>
      </c>
      <c r="P159">
        <f t="shared" si="35"/>
        <v>1.8E-3</v>
      </c>
      <c r="T159">
        <f t="shared" si="36"/>
        <v>464.7</v>
      </c>
      <c r="U159">
        <f t="shared" si="37"/>
        <v>1.52</v>
      </c>
      <c r="V159" s="8">
        <f t="shared" si="38"/>
        <v>466.21999999999997</v>
      </c>
      <c r="W159">
        <f t="shared" si="39"/>
        <v>2.3E-3</v>
      </c>
      <c r="AA159">
        <f t="shared" si="40"/>
        <v>464.7</v>
      </c>
      <c r="AB159">
        <f t="shared" si="41"/>
        <v>1.69</v>
      </c>
      <c r="AC159" s="8">
        <f t="shared" si="42"/>
        <v>466.39</v>
      </c>
      <c r="AD159">
        <f t="shared" si="43"/>
        <v>2.5999999999999999E-3</v>
      </c>
      <c r="AH159">
        <f t="shared" si="44"/>
        <v>464.7</v>
      </c>
      <c r="AI159">
        <f t="shared" si="45"/>
        <v>1.67</v>
      </c>
      <c r="AJ159" s="8">
        <f t="shared" si="46"/>
        <v>466.37</v>
      </c>
      <c r="AK159">
        <f t="shared" si="47"/>
        <v>2.5999999999999999E-3</v>
      </c>
      <c r="AM159">
        <v>465.16000400000001</v>
      </c>
      <c r="AN159">
        <v>464.7</v>
      </c>
      <c r="AO159">
        <v>466.02</v>
      </c>
      <c r="AP159">
        <v>466.21999999999997</v>
      </c>
      <c r="AQ159">
        <v>466.39</v>
      </c>
      <c r="AR159">
        <v>466.37</v>
      </c>
      <c r="AS159">
        <v>466.21999999999997</v>
      </c>
      <c r="AT159">
        <v>466.39</v>
      </c>
      <c r="AU159">
        <v>466.37</v>
      </c>
    </row>
    <row r="160" spans="1:47" x14ac:dyDescent="0.3">
      <c r="A160" s="4">
        <v>44452</v>
      </c>
      <c r="B160" s="1">
        <v>159</v>
      </c>
      <c r="C160">
        <v>459.66000400000001</v>
      </c>
      <c r="D160">
        <v>1679500</v>
      </c>
      <c r="M160">
        <f t="shared" si="32"/>
        <v>464.95</v>
      </c>
      <c r="N160">
        <f t="shared" si="33"/>
        <v>1.1599999999999999</v>
      </c>
      <c r="O160" s="8">
        <f t="shared" si="34"/>
        <v>466.11</v>
      </c>
      <c r="P160">
        <f t="shared" si="35"/>
        <v>1.4E-2</v>
      </c>
      <c r="T160">
        <f t="shared" si="36"/>
        <v>464.95</v>
      </c>
      <c r="U160">
        <f t="shared" si="37"/>
        <v>1.2</v>
      </c>
      <c r="V160" s="8">
        <f t="shared" si="38"/>
        <v>466.15</v>
      </c>
      <c r="W160">
        <f t="shared" si="39"/>
        <v>1.41E-2</v>
      </c>
      <c r="AA160">
        <f t="shared" si="40"/>
        <v>464.95</v>
      </c>
      <c r="AB160">
        <f t="shared" si="41"/>
        <v>1.04</v>
      </c>
      <c r="AC160" s="8">
        <f t="shared" si="42"/>
        <v>465.99</v>
      </c>
      <c r="AD160">
        <f t="shared" si="43"/>
        <v>1.38E-2</v>
      </c>
      <c r="AH160">
        <f t="shared" si="44"/>
        <v>464.95</v>
      </c>
      <c r="AI160">
        <f t="shared" si="45"/>
        <v>0.46</v>
      </c>
      <c r="AJ160" s="8">
        <f t="shared" si="46"/>
        <v>465.40999999999997</v>
      </c>
      <c r="AK160">
        <f t="shared" si="47"/>
        <v>1.2500000000000001E-2</v>
      </c>
      <c r="AM160">
        <v>459.66000400000001</v>
      </c>
      <c r="AN160">
        <v>464.95</v>
      </c>
      <c r="AO160">
        <v>466.11</v>
      </c>
      <c r="AP160">
        <v>466.15</v>
      </c>
      <c r="AQ160">
        <v>465.99</v>
      </c>
      <c r="AR160">
        <v>465.40999999999997</v>
      </c>
      <c r="AS160">
        <v>466.15</v>
      </c>
      <c r="AT160">
        <v>465.99</v>
      </c>
      <c r="AU160">
        <v>465.40999999999997</v>
      </c>
    </row>
    <row r="161" spans="1:47" x14ac:dyDescent="0.3">
      <c r="A161" s="4">
        <v>44453</v>
      </c>
      <c r="B161" s="1">
        <v>160</v>
      </c>
      <c r="C161">
        <v>458.41000400000001</v>
      </c>
      <c r="D161">
        <v>1383900</v>
      </c>
      <c r="M161">
        <f t="shared" si="32"/>
        <v>462.04</v>
      </c>
      <c r="N161">
        <f t="shared" si="33"/>
        <v>0.55000000000000004</v>
      </c>
      <c r="O161" s="8">
        <f t="shared" si="34"/>
        <v>462.59000000000003</v>
      </c>
      <c r="P161">
        <f t="shared" si="35"/>
        <v>9.1000000000000004E-3</v>
      </c>
      <c r="T161">
        <f t="shared" si="36"/>
        <v>462.04</v>
      </c>
      <c r="U161">
        <f t="shared" si="37"/>
        <v>0.17</v>
      </c>
      <c r="V161" s="8">
        <f t="shared" si="38"/>
        <v>462.21000000000004</v>
      </c>
      <c r="W161">
        <f t="shared" si="39"/>
        <v>8.3000000000000001E-3</v>
      </c>
      <c r="AA161">
        <f t="shared" si="40"/>
        <v>462.04</v>
      </c>
      <c r="AB161">
        <f t="shared" si="41"/>
        <v>-0.74</v>
      </c>
      <c r="AC161" s="8">
        <f t="shared" si="42"/>
        <v>461.3</v>
      </c>
      <c r="AD161">
        <f t="shared" si="43"/>
        <v>6.3E-3</v>
      </c>
      <c r="AH161">
        <f t="shared" si="44"/>
        <v>462.04</v>
      </c>
      <c r="AI161">
        <f t="shared" si="45"/>
        <v>-2.4</v>
      </c>
      <c r="AJ161" s="8">
        <f t="shared" si="46"/>
        <v>459.64000000000004</v>
      </c>
      <c r="AK161">
        <f t="shared" si="47"/>
        <v>2.7000000000000001E-3</v>
      </c>
      <c r="AM161">
        <v>458.41000400000001</v>
      </c>
      <c r="AN161">
        <v>462.04</v>
      </c>
      <c r="AO161">
        <v>462.59000000000003</v>
      </c>
      <c r="AP161">
        <v>462.21000000000004</v>
      </c>
      <c r="AQ161">
        <v>461.3</v>
      </c>
      <c r="AR161">
        <v>459.64000000000004</v>
      </c>
      <c r="AS161">
        <v>462.21000000000004</v>
      </c>
      <c r="AT161">
        <v>461.3</v>
      </c>
      <c r="AU161">
        <v>459.64000000000004</v>
      </c>
    </row>
    <row r="162" spans="1:47" x14ac:dyDescent="0.3">
      <c r="A162" s="4">
        <v>44454</v>
      </c>
      <c r="B162" s="1">
        <v>161</v>
      </c>
      <c r="C162">
        <v>460.73001099999999</v>
      </c>
      <c r="D162">
        <v>1770300</v>
      </c>
      <c r="M162">
        <f t="shared" si="32"/>
        <v>460.04</v>
      </c>
      <c r="N162">
        <f t="shared" si="33"/>
        <v>0.17</v>
      </c>
      <c r="O162" s="8">
        <f t="shared" si="34"/>
        <v>460.21000000000004</v>
      </c>
      <c r="P162">
        <f t="shared" si="35"/>
        <v>1.1000000000000001E-3</v>
      </c>
      <c r="T162">
        <f t="shared" si="36"/>
        <v>460.04</v>
      </c>
      <c r="U162">
        <f t="shared" si="37"/>
        <v>-0.37</v>
      </c>
      <c r="V162" s="8">
        <f t="shared" si="38"/>
        <v>459.67</v>
      </c>
      <c r="W162">
        <f t="shared" si="39"/>
        <v>2.3E-3</v>
      </c>
      <c r="AA162">
        <f t="shared" si="40"/>
        <v>460.04</v>
      </c>
      <c r="AB162">
        <f t="shared" si="41"/>
        <v>-1.31</v>
      </c>
      <c r="AC162" s="8">
        <f t="shared" si="42"/>
        <v>458.73</v>
      </c>
      <c r="AD162">
        <f t="shared" si="43"/>
        <v>4.3E-3</v>
      </c>
      <c r="AH162">
        <f t="shared" si="44"/>
        <v>460.04</v>
      </c>
      <c r="AI162">
        <f t="shared" si="45"/>
        <v>-2.06</v>
      </c>
      <c r="AJ162" s="8">
        <f t="shared" si="46"/>
        <v>457.98</v>
      </c>
      <c r="AK162">
        <f t="shared" si="47"/>
        <v>6.0000000000000001E-3</v>
      </c>
      <c r="AM162">
        <v>460.73001099999999</v>
      </c>
      <c r="AN162">
        <v>460.04</v>
      </c>
      <c r="AO162">
        <v>460.21000000000004</v>
      </c>
      <c r="AP162">
        <v>459.67</v>
      </c>
      <c r="AQ162">
        <v>458.73</v>
      </c>
      <c r="AR162">
        <v>457.98</v>
      </c>
      <c r="AS162">
        <v>459.67</v>
      </c>
      <c r="AT162">
        <v>458.73</v>
      </c>
      <c r="AU162">
        <v>457.98</v>
      </c>
    </row>
    <row r="163" spans="1:47" x14ac:dyDescent="0.3">
      <c r="A163" s="4">
        <v>44455</v>
      </c>
      <c r="B163" s="1">
        <v>162</v>
      </c>
      <c r="C163">
        <v>463.30999800000001</v>
      </c>
      <c r="D163">
        <v>1577500</v>
      </c>
      <c r="M163">
        <f t="shared" si="32"/>
        <v>460.42</v>
      </c>
      <c r="N163">
        <f t="shared" si="33"/>
        <v>0.2</v>
      </c>
      <c r="O163" s="8">
        <f t="shared" si="34"/>
        <v>460.62</v>
      </c>
      <c r="P163">
        <f t="shared" si="35"/>
        <v>5.7999999999999996E-3</v>
      </c>
      <c r="T163">
        <f t="shared" si="36"/>
        <v>460.42</v>
      </c>
      <c r="U163">
        <f t="shared" si="37"/>
        <v>-0.18</v>
      </c>
      <c r="V163" s="8">
        <f t="shared" si="38"/>
        <v>460.24</v>
      </c>
      <c r="W163">
        <f t="shared" si="39"/>
        <v>6.6E-3</v>
      </c>
      <c r="AA163">
        <f t="shared" si="40"/>
        <v>460.42</v>
      </c>
      <c r="AB163">
        <f t="shared" si="41"/>
        <v>-0.55000000000000004</v>
      </c>
      <c r="AC163" s="8">
        <f t="shared" si="42"/>
        <v>459.87</v>
      </c>
      <c r="AD163">
        <f t="shared" si="43"/>
        <v>7.4000000000000003E-3</v>
      </c>
      <c r="AH163">
        <f t="shared" si="44"/>
        <v>460.42</v>
      </c>
      <c r="AI163">
        <f t="shared" si="45"/>
        <v>0.01</v>
      </c>
      <c r="AJ163" s="8">
        <f t="shared" si="46"/>
        <v>460.43</v>
      </c>
      <c r="AK163">
        <f t="shared" si="47"/>
        <v>6.1999999999999998E-3</v>
      </c>
      <c r="AM163">
        <v>463.30999800000001</v>
      </c>
      <c r="AN163">
        <v>460.42</v>
      </c>
      <c r="AO163">
        <v>460.62</v>
      </c>
      <c r="AP163">
        <v>460.24</v>
      </c>
      <c r="AQ163">
        <v>459.87</v>
      </c>
      <c r="AR163">
        <v>460.43</v>
      </c>
      <c r="AS163">
        <v>460.24</v>
      </c>
      <c r="AT163">
        <v>459.87</v>
      </c>
      <c r="AU163">
        <v>460.43</v>
      </c>
    </row>
    <row r="164" spans="1:47" x14ac:dyDescent="0.3">
      <c r="A164" s="4">
        <v>44456</v>
      </c>
      <c r="B164" s="1">
        <v>163</v>
      </c>
      <c r="C164">
        <v>459.51001000000002</v>
      </c>
      <c r="D164">
        <v>3411400</v>
      </c>
      <c r="M164">
        <f t="shared" si="32"/>
        <v>462.01</v>
      </c>
      <c r="N164">
        <f t="shared" si="33"/>
        <v>0.41</v>
      </c>
      <c r="O164" s="8">
        <f t="shared" si="34"/>
        <v>462.42</v>
      </c>
      <c r="P164">
        <f t="shared" si="35"/>
        <v>6.3E-3</v>
      </c>
      <c r="T164">
        <f t="shared" si="36"/>
        <v>462.01</v>
      </c>
      <c r="U164">
        <f t="shared" si="37"/>
        <v>0.26</v>
      </c>
      <c r="V164" s="8">
        <f t="shared" si="38"/>
        <v>462.27</v>
      </c>
      <c r="W164">
        <f t="shared" si="39"/>
        <v>6.0000000000000001E-3</v>
      </c>
      <c r="AA164">
        <f t="shared" si="40"/>
        <v>462.01</v>
      </c>
      <c r="AB164">
        <f t="shared" si="41"/>
        <v>0.41</v>
      </c>
      <c r="AC164" s="8">
        <f t="shared" si="42"/>
        <v>462.42</v>
      </c>
      <c r="AD164">
        <f t="shared" si="43"/>
        <v>6.3E-3</v>
      </c>
      <c r="AH164">
        <f t="shared" si="44"/>
        <v>462.01</v>
      </c>
      <c r="AI164">
        <f t="shared" si="45"/>
        <v>1.35</v>
      </c>
      <c r="AJ164" s="8">
        <f t="shared" si="46"/>
        <v>463.36</v>
      </c>
      <c r="AK164">
        <f t="shared" si="47"/>
        <v>8.3999999999999995E-3</v>
      </c>
      <c r="AM164">
        <v>459.51001000000002</v>
      </c>
      <c r="AN164">
        <v>462.01</v>
      </c>
      <c r="AO164">
        <v>462.42</v>
      </c>
      <c r="AP164">
        <v>462.27</v>
      </c>
      <c r="AQ164">
        <v>462.42</v>
      </c>
      <c r="AR164">
        <v>463.36</v>
      </c>
      <c r="AS164">
        <v>462.27</v>
      </c>
      <c r="AT164">
        <v>462.42</v>
      </c>
      <c r="AU164">
        <v>463.36</v>
      </c>
    </row>
    <row r="165" spans="1:47" x14ac:dyDescent="0.3">
      <c r="A165" s="4">
        <v>44459</v>
      </c>
      <c r="B165" s="1">
        <v>164</v>
      </c>
      <c r="C165">
        <v>451.14001500000001</v>
      </c>
      <c r="D165">
        <v>2602000</v>
      </c>
      <c r="M165">
        <f t="shared" si="32"/>
        <v>460.64</v>
      </c>
      <c r="N165">
        <f t="shared" si="33"/>
        <v>0.14000000000000001</v>
      </c>
      <c r="O165" s="8">
        <f t="shared" si="34"/>
        <v>460.78</v>
      </c>
      <c r="P165">
        <f t="shared" si="35"/>
        <v>2.1399999999999999E-2</v>
      </c>
      <c r="T165">
        <f t="shared" si="36"/>
        <v>460.64</v>
      </c>
      <c r="U165">
        <f t="shared" si="37"/>
        <v>-0.15</v>
      </c>
      <c r="V165" s="8">
        <f t="shared" si="38"/>
        <v>460.49</v>
      </c>
      <c r="W165">
        <f t="shared" si="39"/>
        <v>2.07E-2</v>
      </c>
      <c r="AA165">
        <f t="shared" si="40"/>
        <v>460.64</v>
      </c>
      <c r="AB165">
        <f t="shared" si="41"/>
        <v>-0.39</v>
      </c>
      <c r="AC165" s="8">
        <f t="shared" si="42"/>
        <v>460.25</v>
      </c>
      <c r="AD165">
        <f t="shared" si="43"/>
        <v>2.0199999999999999E-2</v>
      </c>
      <c r="AH165">
        <f t="shared" si="44"/>
        <v>460.64</v>
      </c>
      <c r="AI165">
        <f t="shared" si="45"/>
        <v>-0.96</v>
      </c>
      <c r="AJ165" s="8">
        <f t="shared" si="46"/>
        <v>459.68</v>
      </c>
      <c r="AK165">
        <f t="shared" si="47"/>
        <v>1.89E-2</v>
      </c>
      <c r="AM165">
        <v>451.14001500000001</v>
      </c>
      <c r="AN165">
        <v>460.64</v>
      </c>
      <c r="AO165">
        <v>460.78</v>
      </c>
      <c r="AP165">
        <v>460.49</v>
      </c>
      <c r="AQ165">
        <v>460.25</v>
      </c>
      <c r="AR165">
        <v>459.68</v>
      </c>
      <c r="AS165">
        <v>460.49</v>
      </c>
      <c r="AT165">
        <v>460.25</v>
      </c>
      <c r="AU165">
        <v>459.68</v>
      </c>
    </row>
    <row r="166" spans="1:47" x14ac:dyDescent="0.3">
      <c r="A166" s="4">
        <v>44460</v>
      </c>
      <c r="B166" s="1">
        <v>165</v>
      </c>
      <c r="C166">
        <v>452.10998499999999</v>
      </c>
      <c r="D166">
        <v>1531300</v>
      </c>
      <c r="M166">
        <f t="shared" si="32"/>
        <v>455.42</v>
      </c>
      <c r="N166">
        <f t="shared" si="33"/>
        <v>-0.66</v>
      </c>
      <c r="O166" s="8">
        <f t="shared" si="34"/>
        <v>454.76</v>
      </c>
      <c r="P166">
        <f t="shared" si="35"/>
        <v>5.8999999999999999E-3</v>
      </c>
      <c r="T166">
        <f t="shared" si="36"/>
        <v>455.42</v>
      </c>
      <c r="U166">
        <f t="shared" si="37"/>
        <v>-1.42</v>
      </c>
      <c r="V166" s="8">
        <f t="shared" si="38"/>
        <v>454</v>
      </c>
      <c r="W166">
        <f t="shared" si="39"/>
        <v>4.1999999999999997E-3</v>
      </c>
      <c r="AA166">
        <f t="shared" si="40"/>
        <v>455.42</v>
      </c>
      <c r="AB166">
        <f t="shared" si="41"/>
        <v>-2.56</v>
      </c>
      <c r="AC166" s="8">
        <f t="shared" si="42"/>
        <v>452.86</v>
      </c>
      <c r="AD166">
        <f t="shared" si="43"/>
        <v>1.6999999999999999E-3</v>
      </c>
      <c r="AH166">
        <f t="shared" si="44"/>
        <v>455.42</v>
      </c>
      <c r="AI166">
        <f t="shared" si="45"/>
        <v>-4.58</v>
      </c>
      <c r="AJ166" s="8">
        <f t="shared" si="46"/>
        <v>450.84000000000003</v>
      </c>
      <c r="AK166">
        <f t="shared" si="47"/>
        <v>2.8E-3</v>
      </c>
      <c r="AM166">
        <v>452.10998499999999</v>
      </c>
      <c r="AN166">
        <v>455.42</v>
      </c>
      <c r="AO166">
        <v>454.76</v>
      </c>
      <c r="AP166">
        <v>454</v>
      </c>
      <c r="AQ166">
        <v>452.86</v>
      </c>
      <c r="AR166">
        <v>450.84000000000003</v>
      </c>
      <c r="AS166">
        <v>454</v>
      </c>
      <c r="AT166">
        <v>452.86</v>
      </c>
      <c r="AU166">
        <v>450.84000000000003</v>
      </c>
    </row>
    <row r="167" spans="1:47" x14ac:dyDescent="0.3">
      <c r="A167" s="4">
        <v>44461</v>
      </c>
      <c r="B167" s="1">
        <v>166</v>
      </c>
      <c r="C167">
        <v>452.32998700000002</v>
      </c>
      <c r="D167">
        <v>1380800</v>
      </c>
      <c r="M167">
        <f t="shared" si="32"/>
        <v>453.6</v>
      </c>
      <c r="N167">
        <f t="shared" si="33"/>
        <v>-0.83</v>
      </c>
      <c r="O167" s="8">
        <f t="shared" si="34"/>
        <v>452.77000000000004</v>
      </c>
      <c r="P167">
        <f t="shared" si="35"/>
        <v>1E-3</v>
      </c>
      <c r="T167">
        <f t="shared" si="36"/>
        <v>453.6</v>
      </c>
      <c r="U167">
        <f t="shared" si="37"/>
        <v>-1.52</v>
      </c>
      <c r="V167" s="8">
        <f t="shared" si="38"/>
        <v>452.08000000000004</v>
      </c>
      <c r="W167">
        <f t="shared" si="39"/>
        <v>5.9999999999999995E-4</v>
      </c>
      <c r="AA167">
        <f t="shared" si="40"/>
        <v>453.6</v>
      </c>
      <c r="AB167">
        <f t="shared" si="41"/>
        <v>-2.23</v>
      </c>
      <c r="AC167" s="8">
        <f t="shared" si="42"/>
        <v>451.37</v>
      </c>
      <c r="AD167">
        <f t="shared" si="43"/>
        <v>2.0999999999999999E-3</v>
      </c>
      <c r="AH167">
        <f t="shared" si="44"/>
        <v>453.6</v>
      </c>
      <c r="AI167">
        <f t="shared" si="45"/>
        <v>-2.23</v>
      </c>
      <c r="AJ167" s="8">
        <f t="shared" si="46"/>
        <v>451.37</v>
      </c>
      <c r="AK167">
        <f t="shared" si="47"/>
        <v>2.0999999999999999E-3</v>
      </c>
      <c r="AM167">
        <v>452.32998700000002</v>
      </c>
      <c r="AN167">
        <v>453.6</v>
      </c>
      <c r="AO167">
        <v>452.77000000000004</v>
      </c>
      <c r="AP167">
        <v>452.08000000000004</v>
      </c>
      <c r="AQ167">
        <v>451.37</v>
      </c>
      <c r="AR167">
        <v>451.37</v>
      </c>
      <c r="AS167">
        <v>452.08000000000004</v>
      </c>
      <c r="AT167">
        <v>451.37</v>
      </c>
      <c r="AU167">
        <v>451.37</v>
      </c>
    </row>
    <row r="168" spans="1:47" x14ac:dyDescent="0.3">
      <c r="A168" s="4">
        <v>44462</v>
      </c>
      <c r="B168" s="1">
        <v>167</v>
      </c>
      <c r="C168">
        <v>452.77999899999998</v>
      </c>
      <c r="D168">
        <v>2061200</v>
      </c>
      <c r="M168">
        <f t="shared" si="32"/>
        <v>452.9</v>
      </c>
      <c r="N168">
        <f t="shared" si="33"/>
        <v>-0.81</v>
      </c>
      <c r="O168" s="8">
        <f t="shared" si="34"/>
        <v>452.09</v>
      </c>
      <c r="P168">
        <f t="shared" si="35"/>
        <v>1.5E-3</v>
      </c>
      <c r="T168">
        <f t="shared" si="36"/>
        <v>452.9</v>
      </c>
      <c r="U168">
        <f t="shared" si="37"/>
        <v>-1.32</v>
      </c>
      <c r="V168" s="8">
        <f t="shared" si="38"/>
        <v>451.58</v>
      </c>
      <c r="W168">
        <f t="shared" si="39"/>
        <v>2.7000000000000001E-3</v>
      </c>
      <c r="AA168">
        <f t="shared" si="40"/>
        <v>452.9</v>
      </c>
      <c r="AB168">
        <f t="shared" si="41"/>
        <v>-1.54</v>
      </c>
      <c r="AC168" s="8">
        <f t="shared" si="42"/>
        <v>451.35999999999996</v>
      </c>
      <c r="AD168">
        <f t="shared" si="43"/>
        <v>3.0999999999999999E-3</v>
      </c>
      <c r="AH168">
        <f t="shared" si="44"/>
        <v>452.9</v>
      </c>
      <c r="AI168">
        <f t="shared" si="45"/>
        <v>-0.93</v>
      </c>
      <c r="AJ168" s="8">
        <f t="shared" si="46"/>
        <v>451.96999999999997</v>
      </c>
      <c r="AK168">
        <f t="shared" si="47"/>
        <v>1.8E-3</v>
      </c>
      <c r="AM168">
        <v>452.77999899999998</v>
      </c>
      <c r="AN168">
        <v>452.9</v>
      </c>
      <c r="AO168">
        <v>452.09</v>
      </c>
      <c r="AP168">
        <v>451.58</v>
      </c>
      <c r="AQ168">
        <v>451.35999999999996</v>
      </c>
      <c r="AR168">
        <v>451.96999999999997</v>
      </c>
      <c r="AS168">
        <v>451.58</v>
      </c>
      <c r="AT168">
        <v>451.35999999999996</v>
      </c>
      <c r="AU168">
        <v>451.96999999999997</v>
      </c>
    </row>
    <row r="169" spans="1:47" x14ac:dyDescent="0.3">
      <c r="A169" s="4">
        <v>44463</v>
      </c>
      <c r="B169" s="1">
        <v>168</v>
      </c>
      <c r="C169">
        <v>467.75</v>
      </c>
      <c r="D169">
        <v>3353800</v>
      </c>
      <c r="M169">
        <f t="shared" si="32"/>
        <v>452.83</v>
      </c>
      <c r="N169">
        <f t="shared" si="33"/>
        <v>-0.7</v>
      </c>
      <c r="O169" s="8">
        <f t="shared" si="34"/>
        <v>452.13</v>
      </c>
      <c r="P169">
        <f t="shared" si="35"/>
        <v>3.3399999999999999E-2</v>
      </c>
      <c r="T169">
        <f t="shared" si="36"/>
        <v>452.83</v>
      </c>
      <c r="U169">
        <f t="shared" si="37"/>
        <v>-1.01</v>
      </c>
      <c r="V169" s="8">
        <f t="shared" si="38"/>
        <v>451.82</v>
      </c>
      <c r="W169">
        <f t="shared" si="39"/>
        <v>3.4099999999999998E-2</v>
      </c>
      <c r="AA169">
        <f t="shared" si="40"/>
        <v>452.83</v>
      </c>
      <c r="AB169">
        <f t="shared" si="41"/>
        <v>-0.88</v>
      </c>
      <c r="AC169" s="8">
        <f t="shared" si="42"/>
        <v>451.95</v>
      </c>
      <c r="AD169">
        <f t="shared" si="43"/>
        <v>3.3799999999999997E-2</v>
      </c>
      <c r="AH169">
        <f t="shared" si="44"/>
        <v>452.83</v>
      </c>
      <c r="AI169">
        <f t="shared" si="45"/>
        <v>-0.2</v>
      </c>
      <c r="AJ169" s="8">
        <f t="shared" si="46"/>
        <v>452.63</v>
      </c>
      <c r="AK169">
        <f t="shared" si="47"/>
        <v>3.2300000000000002E-2</v>
      </c>
      <c r="AM169">
        <v>467.75</v>
      </c>
      <c r="AN169">
        <v>452.83</v>
      </c>
      <c r="AO169">
        <v>452.13</v>
      </c>
      <c r="AP169">
        <v>451.82</v>
      </c>
      <c r="AQ169">
        <v>451.95</v>
      </c>
      <c r="AR169">
        <v>452.63</v>
      </c>
      <c r="AS169">
        <v>451.82</v>
      </c>
      <c r="AT169">
        <v>451.95</v>
      </c>
      <c r="AU169">
        <v>452.63</v>
      </c>
    </row>
    <row r="170" spans="1:47" x14ac:dyDescent="0.3">
      <c r="A170" s="4">
        <v>44466</v>
      </c>
      <c r="B170" s="1">
        <v>169</v>
      </c>
      <c r="C170">
        <v>460.55999800000001</v>
      </c>
      <c r="D170">
        <v>2526000</v>
      </c>
      <c r="M170">
        <f t="shared" si="32"/>
        <v>461.04</v>
      </c>
      <c r="N170">
        <f t="shared" si="33"/>
        <v>0.64</v>
      </c>
      <c r="O170" s="8">
        <f t="shared" si="34"/>
        <v>461.68</v>
      </c>
      <c r="P170">
        <f t="shared" si="35"/>
        <v>2.3999999999999998E-3</v>
      </c>
      <c r="T170">
        <f t="shared" si="36"/>
        <v>461.04</v>
      </c>
      <c r="U170">
        <f t="shared" si="37"/>
        <v>1.3</v>
      </c>
      <c r="V170" s="8">
        <f t="shared" si="38"/>
        <v>462.34000000000003</v>
      </c>
      <c r="W170">
        <f t="shared" si="39"/>
        <v>3.8999999999999998E-3</v>
      </c>
      <c r="AA170">
        <f t="shared" si="40"/>
        <v>461.04</v>
      </c>
      <c r="AB170">
        <f t="shared" si="41"/>
        <v>3.21</v>
      </c>
      <c r="AC170" s="8">
        <f t="shared" si="42"/>
        <v>464.25</v>
      </c>
      <c r="AD170">
        <f t="shared" si="43"/>
        <v>8.0000000000000002E-3</v>
      </c>
      <c r="AH170">
        <f t="shared" si="44"/>
        <v>461.04</v>
      </c>
      <c r="AI170">
        <f t="shared" si="45"/>
        <v>6.95</v>
      </c>
      <c r="AJ170" s="8">
        <f t="shared" si="46"/>
        <v>467.99</v>
      </c>
      <c r="AK170">
        <f t="shared" si="47"/>
        <v>1.61E-2</v>
      </c>
      <c r="AM170">
        <v>460.55999800000001</v>
      </c>
      <c r="AN170">
        <v>461.04</v>
      </c>
      <c r="AO170">
        <v>461.68</v>
      </c>
      <c r="AP170">
        <v>462.34000000000003</v>
      </c>
      <c r="AQ170">
        <v>464.25</v>
      </c>
      <c r="AR170">
        <v>467.99</v>
      </c>
      <c r="AS170">
        <v>462.34000000000003</v>
      </c>
      <c r="AT170">
        <v>464.25</v>
      </c>
      <c r="AU170">
        <v>467.99</v>
      </c>
    </row>
    <row r="171" spans="1:47" x14ac:dyDescent="0.3">
      <c r="A171" s="4">
        <v>44467</v>
      </c>
      <c r="B171" s="1">
        <v>170</v>
      </c>
      <c r="C171">
        <v>447.35000600000001</v>
      </c>
      <c r="D171">
        <v>2632700</v>
      </c>
      <c r="M171">
        <f t="shared" si="32"/>
        <v>460.78</v>
      </c>
      <c r="N171">
        <f t="shared" si="33"/>
        <v>0.5</v>
      </c>
      <c r="O171" s="8">
        <f t="shared" si="34"/>
        <v>461.28</v>
      </c>
      <c r="P171">
        <f t="shared" si="35"/>
        <v>3.1099999999999999E-2</v>
      </c>
      <c r="T171">
        <f t="shared" si="36"/>
        <v>460.78</v>
      </c>
      <c r="U171">
        <f t="shared" si="37"/>
        <v>0.91</v>
      </c>
      <c r="V171" s="8">
        <f t="shared" si="38"/>
        <v>461.69</v>
      </c>
      <c r="W171">
        <f t="shared" si="39"/>
        <v>3.2099999999999997E-2</v>
      </c>
      <c r="AA171">
        <f t="shared" si="40"/>
        <v>460.78</v>
      </c>
      <c r="AB171">
        <f t="shared" si="41"/>
        <v>1.65</v>
      </c>
      <c r="AC171" s="8">
        <f t="shared" si="42"/>
        <v>462.42999999999995</v>
      </c>
      <c r="AD171">
        <f t="shared" si="43"/>
        <v>3.3700000000000001E-2</v>
      </c>
      <c r="AH171">
        <f t="shared" si="44"/>
        <v>460.78</v>
      </c>
      <c r="AI171">
        <f t="shared" si="45"/>
        <v>0.82</v>
      </c>
      <c r="AJ171" s="8">
        <f t="shared" si="46"/>
        <v>461.59999999999997</v>
      </c>
      <c r="AK171">
        <f t="shared" si="47"/>
        <v>3.1899999999999998E-2</v>
      </c>
      <c r="AM171">
        <v>447.35000600000001</v>
      </c>
      <c r="AN171">
        <v>460.78</v>
      </c>
      <c r="AO171">
        <v>461.28</v>
      </c>
      <c r="AP171">
        <v>461.69</v>
      </c>
      <c r="AQ171">
        <v>462.42999999999995</v>
      </c>
      <c r="AR171">
        <v>461.59999999999997</v>
      </c>
      <c r="AS171">
        <v>461.69</v>
      </c>
      <c r="AT171">
        <v>462.42999999999995</v>
      </c>
      <c r="AU171">
        <v>461.59999999999997</v>
      </c>
    </row>
    <row r="172" spans="1:47" x14ac:dyDescent="0.3">
      <c r="A172" s="4">
        <v>44468</v>
      </c>
      <c r="B172" s="1">
        <v>171</v>
      </c>
      <c r="C172">
        <v>451.790009</v>
      </c>
      <c r="D172">
        <v>1922000</v>
      </c>
      <c r="M172">
        <f t="shared" si="32"/>
        <v>453.39</v>
      </c>
      <c r="N172">
        <f t="shared" si="33"/>
        <v>-0.68</v>
      </c>
      <c r="O172" s="8">
        <f t="shared" si="34"/>
        <v>452.71</v>
      </c>
      <c r="P172">
        <f t="shared" si="35"/>
        <v>2E-3</v>
      </c>
      <c r="T172">
        <f t="shared" si="36"/>
        <v>453.39</v>
      </c>
      <c r="U172">
        <f t="shared" si="37"/>
        <v>-1.17</v>
      </c>
      <c r="V172" s="8">
        <f t="shared" si="38"/>
        <v>452.21999999999997</v>
      </c>
      <c r="W172">
        <f t="shared" si="39"/>
        <v>1E-3</v>
      </c>
      <c r="AA172">
        <f t="shared" si="40"/>
        <v>453.39</v>
      </c>
      <c r="AB172">
        <f t="shared" si="41"/>
        <v>-2.42</v>
      </c>
      <c r="AC172" s="8">
        <f t="shared" si="42"/>
        <v>450.96999999999997</v>
      </c>
      <c r="AD172">
        <f t="shared" si="43"/>
        <v>1.8E-3</v>
      </c>
      <c r="AH172">
        <f t="shared" si="44"/>
        <v>453.39</v>
      </c>
      <c r="AI172">
        <f t="shared" si="45"/>
        <v>-6.16</v>
      </c>
      <c r="AJ172" s="8">
        <f t="shared" si="46"/>
        <v>447.22999999999996</v>
      </c>
      <c r="AK172">
        <f t="shared" si="47"/>
        <v>1.01E-2</v>
      </c>
      <c r="AM172">
        <v>451.790009</v>
      </c>
      <c r="AN172">
        <v>453.39</v>
      </c>
      <c r="AO172">
        <v>452.71</v>
      </c>
      <c r="AP172">
        <v>452.21999999999997</v>
      </c>
      <c r="AQ172">
        <v>450.96999999999997</v>
      </c>
      <c r="AR172">
        <v>447.22999999999996</v>
      </c>
      <c r="AS172">
        <v>452.21999999999997</v>
      </c>
      <c r="AT172">
        <v>450.96999999999997</v>
      </c>
      <c r="AU172">
        <v>447.22999999999996</v>
      </c>
    </row>
    <row r="173" spans="1:47" x14ac:dyDescent="0.3">
      <c r="A173" s="4">
        <v>44469</v>
      </c>
      <c r="B173" s="1">
        <v>172</v>
      </c>
      <c r="C173">
        <v>449.35000600000001</v>
      </c>
      <c r="D173">
        <v>1836400</v>
      </c>
      <c r="M173">
        <f t="shared" si="32"/>
        <v>452.51</v>
      </c>
      <c r="N173">
        <f t="shared" si="33"/>
        <v>-0.71</v>
      </c>
      <c r="O173" s="8">
        <f t="shared" si="34"/>
        <v>451.8</v>
      </c>
      <c r="P173">
        <f t="shared" si="35"/>
        <v>5.4999999999999997E-3</v>
      </c>
      <c r="T173">
        <f t="shared" si="36"/>
        <v>452.51</v>
      </c>
      <c r="U173">
        <f t="shared" si="37"/>
        <v>-1.1000000000000001</v>
      </c>
      <c r="V173" s="8">
        <f t="shared" si="38"/>
        <v>451.40999999999997</v>
      </c>
      <c r="W173">
        <f t="shared" si="39"/>
        <v>4.5999999999999999E-3</v>
      </c>
      <c r="AA173">
        <f t="shared" si="40"/>
        <v>452.51</v>
      </c>
      <c r="AB173">
        <f t="shared" si="41"/>
        <v>-1.73</v>
      </c>
      <c r="AC173" s="8">
        <f t="shared" si="42"/>
        <v>450.78</v>
      </c>
      <c r="AD173">
        <f t="shared" si="43"/>
        <v>3.2000000000000002E-3</v>
      </c>
      <c r="AH173">
        <f t="shared" si="44"/>
        <v>452.51</v>
      </c>
      <c r="AI173">
        <f t="shared" si="45"/>
        <v>-1.67</v>
      </c>
      <c r="AJ173" s="8">
        <f t="shared" si="46"/>
        <v>450.84</v>
      </c>
      <c r="AK173">
        <f t="shared" si="47"/>
        <v>3.3E-3</v>
      </c>
      <c r="AM173">
        <v>449.35000600000001</v>
      </c>
      <c r="AN173">
        <v>452.51</v>
      </c>
      <c r="AO173">
        <v>451.8</v>
      </c>
      <c r="AP173">
        <v>451.40999999999997</v>
      </c>
      <c r="AQ173">
        <v>450.78</v>
      </c>
      <c r="AR173">
        <v>450.84</v>
      </c>
      <c r="AS173">
        <v>451.40999999999997</v>
      </c>
      <c r="AT173">
        <v>450.78</v>
      </c>
      <c r="AU173">
        <v>450.84</v>
      </c>
    </row>
    <row r="174" spans="1:47" x14ac:dyDescent="0.3">
      <c r="A174" s="4">
        <v>44470</v>
      </c>
      <c r="B174" s="1">
        <v>173</v>
      </c>
      <c r="C174">
        <v>448.32998700000002</v>
      </c>
      <c r="D174">
        <v>1860700</v>
      </c>
      <c r="M174">
        <f t="shared" si="32"/>
        <v>450.77</v>
      </c>
      <c r="N174">
        <f t="shared" si="33"/>
        <v>-0.86</v>
      </c>
      <c r="O174" s="8">
        <f t="shared" si="34"/>
        <v>449.90999999999997</v>
      </c>
      <c r="P174">
        <f t="shared" si="35"/>
        <v>3.5000000000000001E-3</v>
      </c>
      <c r="T174">
        <f t="shared" si="36"/>
        <v>450.77</v>
      </c>
      <c r="U174">
        <f t="shared" si="37"/>
        <v>-1.26</v>
      </c>
      <c r="V174" s="8">
        <f t="shared" si="38"/>
        <v>449.51</v>
      </c>
      <c r="W174">
        <f t="shared" si="39"/>
        <v>2.5999999999999999E-3</v>
      </c>
      <c r="AA174">
        <f t="shared" si="40"/>
        <v>450.77</v>
      </c>
      <c r="AB174">
        <f t="shared" si="41"/>
        <v>-1.73</v>
      </c>
      <c r="AC174" s="8">
        <f t="shared" si="42"/>
        <v>449.03999999999996</v>
      </c>
      <c r="AD174">
        <f t="shared" si="43"/>
        <v>1.6000000000000001E-3</v>
      </c>
      <c r="AH174">
        <f t="shared" si="44"/>
        <v>450.77</v>
      </c>
      <c r="AI174">
        <f t="shared" si="45"/>
        <v>-1.73</v>
      </c>
      <c r="AJ174" s="8">
        <f t="shared" si="46"/>
        <v>449.03999999999996</v>
      </c>
      <c r="AK174">
        <f t="shared" si="47"/>
        <v>1.6000000000000001E-3</v>
      </c>
      <c r="AM174">
        <v>448.32998700000002</v>
      </c>
      <c r="AN174">
        <v>450.77</v>
      </c>
      <c r="AO174">
        <v>449.90999999999997</v>
      </c>
      <c r="AP174">
        <v>449.51</v>
      </c>
      <c r="AQ174">
        <v>449.03999999999996</v>
      </c>
      <c r="AR174">
        <v>449.03999999999996</v>
      </c>
      <c r="AS174">
        <v>449.51</v>
      </c>
      <c r="AT174">
        <v>449.03999999999996</v>
      </c>
      <c r="AU174">
        <v>449.03999999999996</v>
      </c>
    </row>
    <row r="175" spans="1:47" x14ac:dyDescent="0.3">
      <c r="A175" s="4">
        <v>44473</v>
      </c>
      <c r="B175" s="1">
        <v>174</v>
      </c>
      <c r="C175">
        <v>440.14001500000001</v>
      </c>
      <c r="D175">
        <v>2264000</v>
      </c>
      <c r="M175">
        <f t="shared" si="32"/>
        <v>449.43</v>
      </c>
      <c r="N175">
        <f t="shared" si="33"/>
        <v>-0.93</v>
      </c>
      <c r="O175" s="8">
        <f t="shared" si="34"/>
        <v>448.5</v>
      </c>
      <c r="P175">
        <f t="shared" si="35"/>
        <v>1.9E-2</v>
      </c>
      <c r="T175">
        <f t="shared" si="36"/>
        <v>449.43</v>
      </c>
      <c r="U175">
        <f t="shared" si="37"/>
        <v>-1.28</v>
      </c>
      <c r="V175" s="8">
        <f t="shared" si="38"/>
        <v>448.15000000000003</v>
      </c>
      <c r="W175">
        <f t="shared" si="39"/>
        <v>1.8200000000000001E-2</v>
      </c>
      <c r="AA175">
        <f t="shared" si="40"/>
        <v>449.43</v>
      </c>
      <c r="AB175">
        <f t="shared" si="41"/>
        <v>-1.55</v>
      </c>
      <c r="AC175" s="8">
        <f t="shared" si="42"/>
        <v>447.88</v>
      </c>
      <c r="AD175">
        <f t="shared" si="43"/>
        <v>1.7600000000000001E-2</v>
      </c>
      <c r="AH175">
        <f t="shared" si="44"/>
        <v>449.43</v>
      </c>
      <c r="AI175">
        <f t="shared" si="45"/>
        <v>-1.4</v>
      </c>
      <c r="AJ175" s="8">
        <f t="shared" si="46"/>
        <v>448.03000000000003</v>
      </c>
      <c r="AK175">
        <f t="shared" si="47"/>
        <v>1.7899999999999999E-2</v>
      </c>
      <c r="AM175">
        <v>440.14001500000001</v>
      </c>
      <c r="AN175">
        <v>449.43</v>
      </c>
      <c r="AO175">
        <v>448.5</v>
      </c>
      <c r="AP175">
        <v>448.15000000000003</v>
      </c>
      <c r="AQ175">
        <v>447.88</v>
      </c>
      <c r="AR175">
        <v>448.03000000000003</v>
      </c>
      <c r="AS175">
        <v>448.15000000000003</v>
      </c>
      <c r="AT175">
        <v>447.88</v>
      </c>
      <c r="AU175">
        <v>448.03000000000003</v>
      </c>
    </row>
    <row r="176" spans="1:47" x14ac:dyDescent="0.3">
      <c r="A176" s="4">
        <v>44474</v>
      </c>
      <c r="B176" s="1">
        <v>175</v>
      </c>
      <c r="C176">
        <v>446.23998999999998</v>
      </c>
      <c r="D176">
        <v>1808700</v>
      </c>
      <c r="M176">
        <f t="shared" si="32"/>
        <v>444.32</v>
      </c>
      <c r="N176">
        <f t="shared" si="33"/>
        <v>-1.56</v>
      </c>
      <c r="O176" s="8">
        <f t="shared" si="34"/>
        <v>442.76</v>
      </c>
      <c r="P176">
        <f t="shared" si="35"/>
        <v>7.7999999999999996E-3</v>
      </c>
      <c r="T176">
        <f t="shared" si="36"/>
        <v>444.32</v>
      </c>
      <c r="U176">
        <f t="shared" si="37"/>
        <v>-2.2400000000000002</v>
      </c>
      <c r="V176" s="8">
        <f t="shared" si="38"/>
        <v>442.08</v>
      </c>
      <c r="W176">
        <f t="shared" si="39"/>
        <v>9.2999999999999992E-3</v>
      </c>
      <c r="AA176">
        <f t="shared" si="40"/>
        <v>444.32</v>
      </c>
      <c r="AB176">
        <f t="shared" si="41"/>
        <v>-3.15</v>
      </c>
      <c r="AC176" s="8">
        <f t="shared" si="42"/>
        <v>441.17</v>
      </c>
      <c r="AD176">
        <f t="shared" si="43"/>
        <v>1.14E-2</v>
      </c>
      <c r="AH176">
        <f t="shared" si="44"/>
        <v>444.32</v>
      </c>
      <c r="AI176">
        <f t="shared" si="45"/>
        <v>-4.55</v>
      </c>
      <c r="AJ176" s="8">
        <f t="shared" si="46"/>
        <v>439.77</v>
      </c>
      <c r="AK176">
        <f t="shared" si="47"/>
        <v>1.4500000000000001E-2</v>
      </c>
      <c r="AM176">
        <v>446.23998999999998</v>
      </c>
      <c r="AN176">
        <v>444.32</v>
      </c>
      <c r="AO176">
        <v>442.76</v>
      </c>
      <c r="AP176">
        <v>442.08</v>
      </c>
      <c r="AQ176">
        <v>441.17</v>
      </c>
      <c r="AR176">
        <v>439.77</v>
      </c>
      <c r="AS176">
        <v>442.08</v>
      </c>
      <c r="AT176">
        <v>441.17</v>
      </c>
      <c r="AU176">
        <v>439.77</v>
      </c>
    </row>
    <row r="177" spans="1:47" x14ac:dyDescent="0.3">
      <c r="A177" s="4">
        <v>44475</v>
      </c>
      <c r="B177" s="1">
        <v>176</v>
      </c>
      <c r="C177">
        <v>449.33999599999999</v>
      </c>
      <c r="D177">
        <v>1334600</v>
      </c>
      <c r="M177">
        <f t="shared" si="32"/>
        <v>445.38</v>
      </c>
      <c r="N177">
        <f t="shared" si="33"/>
        <v>-1.17</v>
      </c>
      <c r="O177" s="8">
        <f t="shared" si="34"/>
        <v>444.21</v>
      </c>
      <c r="P177">
        <f t="shared" si="35"/>
        <v>1.14E-2</v>
      </c>
      <c r="T177">
        <f t="shared" si="36"/>
        <v>445.38</v>
      </c>
      <c r="U177">
        <f t="shared" si="37"/>
        <v>-1.42</v>
      </c>
      <c r="V177" s="8">
        <f t="shared" si="38"/>
        <v>443.96</v>
      </c>
      <c r="W177">
        <f t="shared" si="39"/>
        <v>1.2E-2</v>
      </c>
      <c r="AA177">
        <f t="shared" si="40"/>
        <v>445.38</v>
      </c>
      <c r="AB177">
        <f t="shared" si="41"/>
        <v>-1.26</v>
      </c>
      <c r="AC177" s="8">
        <f t="shared" si="42"/>
        <v>444.12</v>
      </c>
      <c r="AD177">
        <f t="shared" si="43"/>
        <v>1.1599999999999999E-2</v>
      </c>
      <c r="AH177">
        <f t="shared" si="44"/>
        <v>445.38</v>
      </c>
      <c r="AI177">
        <f t="shared" si="45"/>
        <v>0.22</v>
      </c>
      <c r="AJ177" s="8">
        <f t="shared" si="46"/>
        <v>445.6</v>
      </c>
      <c r="AK177">
        <f t="shared" si="47"/>
        <v>8.3000000000000001E-3</v>
      </c>
      <c r="AM177">
        <v>449.33999599999999</v>
      </c>
      <c r="AN177">
        <v>445.38</v>
      </c>
      <c r="AO177">
        <v>444.21</v>
      </c>
      <c r="AP177">
        <v>443.96</v>
      </c>
      <c r="AQ177">
        <v>444.12</v>
      </c>
      <c r="AR177">
        <v>445.6</v>
      </c>
      <c r="AS177">
        <v>443.96</v>
      </c>
      <c r="AT177">
        <v>444.12</v>
      </c>
      <c r="AU177">
        <v>445.6</v>
      </c>
    </row>
    <row r="178" spans="1:47" x14ac:dyDescent="0.3">
      <c r="A178" s="4">
        <v>44476</v>
      </c>
      <c r="B178" s="1">
        <v>177</v>
      </c>
      <c r="C178">
        <v>452.86999500000002</v>
      </c>
      <c r="D178">
        <v>1966200</v>
      </c>
      <c r="M178">
        <f t="shared" si="32"/>
        <v>447.56</v>
      </c>
      <c r="N178">
        <f t="shared" si="33"/>
        <v>-0.67</v>
      </c>
      <c r="O178" s="8">
        <f t="shared" si="34"/>
        <v>446.89</v>
      </c>
      <c r="P178">
        <f t="shared" si="35"/>
        <v>1.32E-2</v>
      </c>
      <c r="T178">
        <f t="shared" si="36"/>
        <v>447.56</v>
      </c>
      <c r="U178">
        <f t="shared" si="37"/>
        <v>-0.52</v>
      </c>
      <c r="V178" s="8">
        <f t="shared" si="38"/>
        <v>447.04</v>
      </c>
      <c r="W178">
        <f t="shared" si="39"/>
        <v>1.29E-2</v>
      </c>
      <c r="AA178">
        <f t="shared" si="40"/>
        <v>447.56</v>
      </c>
      <c r="AB178">
        <f t="shared" si="41"/>
        <v>0.28999999999999998</v>
      </c>
      <c r="AC178" s="8">
        <f t="shared" si="42"/>
        <v>447.85</v>
      </c>
      <c r="AD178">
        <f t="shared" si="43"/>
        <v>1.11E-2</v>
      </c>
      <c r="AH178">
        <f t="shared" si="44"/>
        <v>447.56</v>
      </c>
      <c r="AI178">
        <f t="shared" si="45"/>
        <v>1.89</v>
      </c>
      <c r="AJ178" s="8">
        <f t="shared" si="46"/>
        <v>449.45</v>
      </c>
      <c r="AK178">
        <f t="shared" si="47"/>
        <v>7.6E-3</v>
      </c>
      <c r="AM178">
        <v>452.86999500000002</v>
      </c>
      <c r="AN178">
        <v>447.56</v>
      </c>
      <c r="AO178">
        <v>446.89</v>
      </c>
      <c r="AP178">
        <v>447.04</v>
      </c>
      <c r="AQ178">
        <v>447.85</v>
      </c>
      <c r="AR178">
        <v>449.45</v>
      </c>
      <c r="AS178">
        <v>447.04</v>
      </c>
      <c r="AT178">
        <v>447.85</v>
      </c>
      <c r="AU178">
        <v>449.45</v>
      </c>
    </row>
    <row r="179" spans="1:47" x14ac:dyDescent="0.3">
      <c r="A179" s="4">
        <v>44477</v>
      </c>
      <c r="B179" s="1">
        <v>178</v>
      </c>
      <c r="C179">
        <v>451.85000600000001</v>
      </c>
      <c r="D179">
        <v>1542500</v>
      </c>
      <c r="M179">
        <f t="shared" si="32"/>
        <v>450.48</v>
      </c>
      <c r="N179">
        <f t="shared" si="33"/>
        <v>-0.13</v>
      </c>
      <c r="O179" s="8">
        <f t="shared" si="34"/>
        <v>450.35</v>
      </c>
      <c r="P179">
        <f t="shared" si="35"/>
        <v>3.3E-3</v>
      </c>
      <c r="T179">
        <f t="shared" si="36"/>
        <v>450.48</v>
      </c>
      <c r="U179">
        <f t="shared" si="37"/>
        <v>0.34</v>
      </c>
      <c r="V179" s="8">
        <f t="shared" si="38"/>
        <v>450.82</v>
      </c>
      <c r="W179">
        <f t="shared" si="39"/>
        <v>2.3E-3</v>
      </c>
      <c r="AA179">
        <f t="shared" si="40"/>
        <v>450.48</v>
      </c>
      <c r="AB179">
        <f t="shared" si="41"/>
        <v>1.47</v>
      </c>
      <c r="AC179" s="8">
        <f t="shared" si="42"/>
        <v>451.95000000000005</v>
      </c>
      <c r="AD179">
        <f t="shared" si="43"/>
        <v>2.0000000000000001E-4</v>
      </c>
      <c r="AH179">
        <f t="shared" si="44"/>
        <v>450.48</v>
      </c>
      <c r="AI179">
        <f t="shared" si="45"/>
        <v>2.77</v>
      </c>
      <c r="AJ179" s="8">
        <f t="shared" si="46"/>
        <v>453.25</v>
      </c>
      <c r="AK179">
        <f t="shared" si="47"/>
        <v>3.0999999999999999E-3</v>
      </c>
      <c r="AM179">
        <v>451.85000600000001</v>
      </c>
      <c r="AN179">
        <v>450.48</v>
      </c>
      <c r="AO179">
        <v>450.35</v>
      </c>
      <c r="AP179">
        <v>450.82</v>
      </c>
      <c r="AQ179">
        <v>451.95000000000005</v>
      </c>
      <c r="AR179">
        <v>453.25</v>
      </c>
      <c r="AS179">
        <v>450.82</v>
      </c>
      <c r="AT179">
        <v>451.95000000000005</v>
      </c>
      <c r="AU179">
        <v>453.25</v>
      </c>
    </row>
    <row r="180" spans="1:47" x14ac:dyDescent="0.3">
      <c r="A180" s="4">
        <v>44480</v>
      </c>
      <c r="B180" s="1">
        <v>179</v>
      </c>
      <c r="C180">
        <v>449.70001200000002</v>
      </c>
      <c r="D180">
        <v>1011700</v>
      </c>
      <c r="M180">
        <f t="shared" si="32"/>
        <v>451.23</v>
      </c>
      <c r="N180">
        <f t="shared" si="33"/>
        <v>0</v>
      </c>
      <c r="O180" s="8">
        <f t="shared" si="34"/>
        <v>451.23</v>
      </c>
      <c r="P180">
        <f t="shared" si="35"/>
        <v>3.3999999999999998E-3</v>
      </c>
      <c r="T180">
        <f t="shared" si="36"/>
        <v>451.23</v>
      </c>
      <c r="U180">
        <f t="shared" si="37"/>
        <v>0.44</v>
      </c>
      <c r="V180" s="8">
        <f t="shared" si="38"/>
        <v>451.67</v>
      </c>
      <c r="W180">
        <f t="shared" si="39"/>
        <v>4.4000000000000003E-3</v>
      </c>
      <c r="AA180">
        <f t="shared" si="40"/>
        <v>451.23</v>
      </c>
      <c r="AB180">
        <f t="shared" si="41"/>
        <v>1.1499999999999999</v>
      </c>
      <c r="AC180" s="8">
        <f t="shared" si="42"/>
        <v>452.38</v>
      </c>
      <c r="AD180">
        <f t="shared" si="43"/>
        <v>6.0000000000000001E-3</v>
      </c>
      <c r="AH180">
        <f t="shared" si="44"/>
        <v>451.23</v>
      </c>
      <c r="AI180">
        <f t="shared" si="45"/>
        <v>1.05</v>
      </c>
      <c r="AJ180" s="8">
        <f t="shared" si="46"/>
        <v>452.28000000000003</v>
      </c>
      <c r="AK180">
        <f t="shared" si="47"/>
        <v>5.7000000000000002E-3</v>
      </c>
      <c r="AM180">
        <v>449.70001200000002</v>
      </c>
      <c r="AN180">
        <v>451.23</v>
      </c>
      <c r="AO180">
        <v>451.23</v>
      </c>
      <c r="AP180">
        <v>451.67</v>
      </c>
      <c r="AQ180">
        <v>452.38</v>
      </c>
      <c r="AR180">
        <v>452.28000000000003</v>
      </c>
      <c r="AS180">
        <v>451.67</v>
      </c>
      <c r="AT180">
        <v>452.38</v>
      </c>
      <c r="AU180">
        <v>452.28000000000003</v>
      </c>
    </row>
    <row r="181" spans="1:47" x14ac:dyDescent="0.3">
      <c r="A181" s="4">
        <v>44481</v>
      </c>
      <c r="B181" s="1">
        <v>180</v>
      </c>
      <c r="C181">
        <v>446.86999500000002</v>
      </c>
      <c r="D181">
        <v>1380900</v>
      </c>
      <c r="M181">
        <f t="shared" si="32"/>
        <v>450.39</v>
      </c>
      <c r="N181">
        <f t="shared" si="33"/>
        <v>-0.13</v>
      </c>
      <c r="O181" s="8">
        <f t="shared" si="34"/>
        <v>450.26</v>
      </c>
      <c r="P181">
        <f t="shared" si="35"/>
        <v>7.6E-3</v>
      </c>
      <c r="T181">
        <f t="shared" si="36"/>
        <v>450.39</v>
      </c>
      <c r="U181">
        <f t="shared" si="37"/>
        <v>0.12</v>
      </c>
      <c r="V181" s="8">
        <f t="shared" si="38"/>
        <v>450.51</v>
      </c>
      <c r="W181">
        <f t="shared" si="39"/>
        <v>8.0999999999999996E-3</v>
      </c>
      <c r="AA181">
        <f t="shared" si="40"/>
        <v>450.39</v>
      </c>
      <c r="AB181">
        <f t="shared" si="41"/>
        <v>0.25</v>
      </c>
      <c r="AC181" s="8">
        <f t="shared" si="42"/>
        <v>450.64</v>
      </c>
      <c r="AD181">
        <f t="shared" si="43"/>
        <v>8.3999999999999995E-3</v>
      </c>
      <c r="AH181">
        <f t="shared" si="44"/>
        <v>450.39</v>
      </c>
      <c r="AI181">
        <f t="shared" si="45"/>
        <v>-0.56000000000000005</v>
      </c>
      <c r="AJ181" s="8">
        <f t="shared" si="46"/>
        <v>449.83</v>
      </c>
      <c r="AK181">
        <f t="shared" si="47"/>
        <v>6.6E-3</v>
      </c>
      <c r="AM181">
        <v>446.86999500000002</v>
      </c>
      <c r="AN181">
        <v>450.39</v>
      </c>
      <c r="AO181">
        <v>450.26</v>
      </c>
      <c r="AP181">
        <v>450.51</v>
      </c>
      <c r="AQ181">
        <v>450.64</v>
      </c>
      <c r="AR181">
        <v>449.83</v>
      </c>
      <c r="AS181">
        <v>450.51</v>
      </c>
      <c r="AT181">
        <v>450.64</v>
      </c>
      <c r="AU181">
        <v>449.83</v>
      </c>
    </row>
    <row r="182" spans="1:47" x14ac:dyDescent="0.3">
      <c r="A182" s="4">
        <v>44482</v>
      </c>
      <c r="B182" s="1">
        <v>181</v>
      </c>
      <c r="C182">
        <v>445.29998799999998</v>
      </c>
      <c r="D182">
        <v>1621500</v>
      </c>
      <c r="M182">
        <f t="shared" si="32"/>
        <v>448.45</v>
      </c>
      <c r="N182">
        <f t="shared" si="33"/>
        <v>-0.4</v>
      </c>
      <c r="O182" s="8">
        <f t="shared" si="34"/>
        <v>448.05</v>
      </c>
      <c r="P182">
        <f t="shared" si="35"/>
        <v>6.1999999999999998E-3</v>
      </c>
      <c r="T182">
        <f t="shared" si="36"/>
        <v>448.45</v>
      </c>
      <c r="U182">
        <f t="shared" si="37"/>
        <v>-0.39</v>
      </c>
      <c r="V182" s="8">
        <f t="shared" si="38"/>
        <v>448.06</v>
      </c>
      <c r="W182">
        <f t="shared" si="39"/>
        <v>6.1999999999999998E-3</v>
      </c>
      <c r="AA182">
        <f t="shared" si="40"/>
        <v>448.45</v>
      </c>
      <c r="AB182">
        <f t="shared" si="41"/>
        <v>-0.74</v>
      </c>
      <c r="AC182" s="8">
        <f t="shared" si="42"/>
        <v>447.71</v>
      </c>
      <c r="AD182">
        <f t="shared" si="43"/>
        <v>5.4000000000000003E-3</v>
      </c>
      <c r="AH182">
        <f t="shared" si="44"/>
        <v>448.45</v>
      </c>
      <c r="AI182">
        <f t="shared" si="45"/>
        <v>-1.73</v>
      </c>
      <c r="AJ182" s="8">
        <f t="shared" si="46"/>
        <v>446.71999999999997</v>
      </c>
      <c r="AK182">
        <f t="shared" si="47"/>
        <v>3.2000000000000002E-3</v>
      </c>
      <c r="AM182">
        <v>445.29998799999998</v>
      </c>
      <c r="AN182">
        <v>448.45</v>
      </c>
      <c r="AO182">
        <v>448.05</v>
      </c>
      <c r="AP182">
        <v>448.06</v>
      </c>
      <c r="AQ182">
        <v>447.71</v>
      </c>
      <c r="AR182">
        <v>446.71999999999997</v>
      </c>
      <c r="AS182">
        <v>448.06</v>
      </c>
      <c r="AT182">
        <v>447.71</v>
      </c>
      <c r="AU182">
        <v>446.71999999999997</v>
      </c>
    </row>
    <row r="183" spans="1:47" x14ac:dyDescent="0.3">
      <c r="A183" s="4">
        <v>44483</v>
      </c>
      <c r="B183" s="1">
        <v>182</v>
      </c>
      <c r="C183">
        <v>450.66000400000001</v>
      </c>
      <c r="D183">
        <v>1480400</v>
      </c>
      <c r="M183">
        <f t="shared" si="32"/>
        <v>446.72</v>
      </c>
      <c r="N183">
        <f t="shared" si="33"/>
        <v>-0.6</v>
      </c>
      <c r="O183" s="8">
        <f t="shared" si="34"/>
        <v>446.12</v>
      </c>
      <c r="P183">
        <f t="shared" si="35"/>
        <v>1.01E-2</v>
      </c>
      <c r="T183">
        <f t="shared" si="36"/>
        <v>446.72</v>
      </c>
      <c r="U183">
        <f t="shared" si="37"/>
        <v>-0.72</v>
      </c>
      <c r="V183" s="8">
        <f t="shared" si="38"/>
        <v>446</v>
      </c>
      <c r="W183">
        <f t="shared" si="39"/>
        <v>1.03E-2</v>
      </c>
      <c r="AA183">
        <f t="shared" si="40"/>
        <v>446.72</v>
      </c>
      <c r="AB183">
        <f t="shared" si="41"/>
        <v>-1.19</v>
      </c>
      <c r="AC183" s="8">
        <f t="shared" si="42"/>
        <v>445.53000000000003</v>
      </c>
      <c r="AD183">
        <f t="shared" si="43"/>
        <v>1.14E-2</v>
      </c>
      <c r="AH183">
        <f t="shared" si="44"/>
        <v>446.72</v>
      </c>
      <c r="AI183">
        <f t="shared" si="45"/>
        <v>-1.73</v>
      </c>
      <c r="AJ183" s="8">
        <f t="shared" si="46"/>
        <v>444.99</v>
      </c>
      <c r="AK183">
        <f t="shared" si="47"/>
        <v>1.26E-2</v>
      </c>
      <c r="AM183">
        <v>450.66000400000001</v>
      </c>
      <c r="AN183">
        <v>446.72</v>
      </c>
      <c r="AO183">
        <v>446.12</v>
      </c>
      <c r="AP183">
        <v>446</v>
      </c>
      <c r="AQ183">
        <v>445.53000000000003</v>
      </c>
      <c r="AR183">
        <v>444.99</v>
      </c>
      <c r="AS183">
        <v>446</v>
      </c>
      <c r="AT183">
        <v>445.53000000000003</v>
      </c>
      <c r="AU183">
        <v>444.99</v>
      </c>
    </row>
    <row r="184" spans="1:47" x14ac:dyDescent="0.3">
      <c r="A184" s="4">
        <v>44484</v>
      </c>
      <c r="B184" s="1">
        <v>183</v>
      </c>
      <c r="C184">
        <v>452.39001500000001</v>
      </c>
      <c r="D184">
        <v>1493500</v>
      </c>
      <c r="M184">
        <f t="shared" si="32"/>
        <v>448.89</v>
      </c>
      <c r="N184">
        <f t="shared" si="33"/>
        <v>-0.18</v>
      </c>
      <c r="O184" s="8">
        <f t="shared" si="34"/>
        <v>448.71</v>
      </c>
      <c r="P184">
        <f t="shared" si="35"/>
        <v>8.0999999999999996E-3</v>
      </c>
      <c r="T184">
        <f t="shared" si="36"/>
        <v>448.89</v>
      </c>
      <c r="U184">
        <f t="shared" si="37"/>
        <v>0</v>
      </c>
      <c r="V184" s="8">
        <f t="shared" si="38"/>
        <v>448.89</v>
      </c>
      <c r="W184">
        <f t="shared" si="39"/>
        <v>7.7000000000000002E-3</v>
      </c>
      <c r="AA184">
        <f t="shared" si="40"/>
        <v>448.89</v>
      </c>
      <c r="AB184">
        <f t="shared" si="41"/>
        <v>0.32</v>
      </c>
      <c r="AC184" s="8">
        <f t="shared" si="42"/>
        <v>449.21</v>
      </c>
      <c r="AD184">
        <f t="shared" si="43"/>
        <v>7.0000000000000001E-3</v>
      </c>
      <c r="AH184">
        <f t="shared" si="44"/>
        <v>448.89</v>
      </c>
      <c r="AI184">
        <f t="shared" si="45"/>
        <v>1.58</v>
      </c>
      <c r="AJ184" s="8">
        <f t="shared" si="46"/>
        <v>450.46999999999997</v>
      </c>
      <c r="AK184">
        <f t="shared" si="47"/>
        <v>4.1999999999999997E-3</v>
      </c>
      <c r="AM184">
        <v>452.39001500000001</v>
      </c>
      <c r="AN184">
        <v>448.89</v>
      </c>
      <c r="AO184">
        <v>448.71</v>
      </c>
      <c r="AP184">
        <v>448.89</v>
      </c>
      <c r="AQ184">
        <v>449.21</v>
      </c>
      <c r="AR184">
        <v>450.46999999999997</v>
      </c>
      <c r="AS184">
        <v>448.89</v>
      </c>
      <c r="AT184">
        <v>449.21</v>
      </c>
      <c r="AU184">
        <v>450.46999999999997</v>
      </c>
    </row>
    <row r="185" spans="1:47" x14ac:dyDescent="0.3">
      <c r="A185" s="4">
        <v>44487</v>
      </c>
      <c r="B185" s="1">
        <v>184</v>
      </c>
      <c r="C185">
        <v>461.95001200000002</v>
      </c>
      <c r="D185">
        <v>2141300</v>
      </c>
      <c r="M185">
        <f t="shared" si="32"/>
        <v>450.82</v>
      </c>
      <c r="N185">
        <f t="shared" si="33"/>
        <v>0.14000000000000001</v>
      </c>
      <c r="O185" s="8">
        <f t="shared" si="34"/>
        <v>450.96</v>
      </c>
      <c r="P185">
        <f t="shared" si="35"/>
        <v>2.3800000000000002E-2</v>
      </c>
      <c r="T185">
        <f t="shared" si="36"/>
        <v>450.82</v>
      </c>
      <c r="U185">
        <f t="shared" si="37"/>
        <v>0.48</v>
      </c>
      <c r="V185" s="8">
        <f t="shared" si="38"/>
        <v>451.3</v>
      </c>
      <c r="W185">
        <f t="shared" si="39"/>
        <v>2.3099999999999999E-2</v>
      </c>
      <c r="AA185">
        <f t="shared" si="40"/>
        <v>450.82</v>
      </c>
      <c r="AB185">
        <f t="shared" si="41"/>
        <v>1.04</v>
      </c>
      <c r="AC185" s="8">
        <f t="shared" si="42"/>
        <v>451.86</v>
      </c>
      <c r="AD185">
        <f t="shared" si="43"/>
        <v>2.18E-2</v>
      </c>
      <c r="AH185">
        <f t="shared" si="44"/>
        <v>450.82</v>
      </c>
      <c r="AI185">
        <f t="shared" si="45"/>
        <v>1.88</v>
      </c>
      <c r="AJ185" s="8">
        <f t="shared" si="46"/>
        <v>452.7</v>
      </c>
      <c r="AK185">
        <f t="shared" si="47"/>
        <v>0.02</v>
      </c>
      <c r="AM185">
        <v>461.95001200000002</v>
      </c>
      <c r="AN185">
        <v>450.82</v>
      </c>
      <c r="AO185">
        <v>450.96</v>
      </c>
      <c r="AP185">
        <v>451.3</v>
      </c>
      <c r="AQ185">
        <v>451.86</v>
      </c>
      <c r="AR185">
        <v>452.7</v>
      </c>
      <c r="AS185">
        <v>451.3</v>
      </c>
      <c r="AT185">
        <v>451.86</v>
      </c>
      <c r="AU185">
        <v>452.7</v>
      </c>
    </row>
    <row r="186" spans="1:47" x14ac:dyDescent="0.3">
      <c r="A186" s="4">
        <v>44488</v>
      </c>
      <c r="B186" s="1">
        <v>185</v>
      </c>
      <c r="C186">
        <v>467.07998700000002</v>
      </c>
      <c r="D186">
        <v>1365300</v>
      </c>
      <c r="M186">
        <f t="shared" si="32"/>
        <v>456.94</v>
      </c>
      <c r="N186">
        <f t="shared" si="33"/>
        <v>1.04</v>
      </c>
      <c r="O186" s="8">
        <f t="shared" si="34"/>
        <v>457.98</v>
      </c>
      <c r="P186">
        <f t="shared" si="35"/>
        <v>1.95E-2</v>
      </c>
      <c r="T186">
        <f t="shared" si="36"/>
        <v>456.94</v>
      </c>
      <c r="U186">
        <f t="shared" si="37"/>
        <v>1.89</v>
      </c>
      <c r="V186" s="8">
        <f t="shared" si="38"/>
        <v>458.83</v>
      </c>
      <c r="W186">
        <f t="shared" si="39"/>
        <v>1.77E-2</v>
      </c>
      <c r="AA186">
        <f t="shared" si="40"/>
        <v>456.94</v>
      </c>
      <c r="AB186">
        <f t="shared" si="41"/>
        <v>3.33</v>
      </c>
      <c r="AC186" s="8">
        <f t="shared" si="42"/>
        <v>460.27</v>
      </c>
      <c r="AD186">
        <f t="shared" si="43"/>
        <v>1.46E-2</v>
      </c>
      <c r="AH186">
        <f t="shared" si="44"/>
        <v>456.94</v>
      </c>
      <c r="AI186">
        <f t="shared" si="45"/>
        <v>5.48</v>
      </c>
      <c r="AJ186" s="8">
        <f t="shared" si="46"/>
        <v>462.42</v>
      </c>
      <c r="AK186">
        <f t="shared" si="47"/>
        <v>0.01</v>
      </c>
      <c r="AM186">
        <v>467.07998700000002</v>
      </c>
      <c r="AN186">
        <v>456.94</v>
      </c>
      <c r="AO186">
        <v>457.98</v>
      </c>
      <c r="AP186">
        <v>458.83</v>
      </c>
      <c r="AQ186">
        <v>460.27</v>
      </c>
      <c r="AR186">
        <v>462.42</v>
      </c>
      <c r="AS186">
        <v>458.83</v>
      </c>
      <c r="AT186">
        <v>460.27</v>
      </c>
      <c r="AU186">
        <v>462.42</v>
      </c>
    </row>
    <row r="187" spans="1:47" x14ac:dyDescent="0.3">
      <c r="A187" s="4">
        <v>44489</v>
      </c>
      <c r="B187" s="1">
        <v>186</v>
      </c>
      <c r="C187">
        <v>469.76998900000001</v>
      </c>
      <c r="D187">
        <v>1352900</v>
      </c>
      <c r="M187">
        <f t="shared" si="32"/>
        <v>462.52</v>
      </c>
      <c r="N187">
        <f t="shared" si="33"/>
        <v>1.72</v>
      </c>
      <c r="O187" s="8">
        <f t="shared" si="34"/>
        <v>464.24</v>
      </c>
      <c r="P187">
        <f t="shared" si="35"/>
        <v>1.18E-2</v>
      </c>
      <c r="T187">
        <f t="shared" si="36"/>
        <v>462.52</v>
      </c>
      <c r="U187">
        <f t="shared" si="37"/>
        <v>2.81</v>
      </c>
      <c r="V187" s="8">
        <f t="shared" si="38"/>
        <v>465.33</v>
      </c>
      <c r="W187">
        <f t="shared" si="39"/>
        <v>9.4999999999999998E-3</v>
      </c>
      <c r="AA187">
        <f t="shared" si="40"/>
        <v>462.52</v>
      </c>
      <c r="AB187">
        <f t="shared" si="41"/>
        <v>4.34</v>
      </c>
      <c r="AC187" s="8">
        <f t="shared" si="42"/>
        <v>466.85999999999996</v>
      </c>
      <c r="AD187">
        <f t="shared" si="43"/>
        <v>6.1999999999999998E-3</v>
      </c>
      <c r="AH187">
        <f t="shared" si="44"/>
        <v>462.52</v>
      </c>
      <c r="AI187">
        <f t="shared" si="45"/>
        <v>5.56</v>
      </c>
      <c r="AJ187" s="8">
        <f t="shared" si="46"/>
        <v>468.08</v>
      </c>
      <c r="AK187">
        <f t="shared" si="47"/>
        <v>3.5999999999999999E-3</v>
      </c>
      <c r="AM187">
        <v>469.76998900000001</v>
      </c>
      <c r="AN187">
        <v>462.52</v>
      </c>
      <c r="AO187">
        <v>464.24</v>
      </c>
      <c r="AP187">
        <v>465.33</v>
      </c>
      <c r="AQ187">
        <v>466.85999999999996</v>
      </c>
      <c r="AR187">
        <v>468.08</v>
      </c>
      <c r="AS187">
        <v>465.33</v>
      </c>
      <c r="AT187">
        <v>466.85999999999996</v>
      </c>
      <c r="AU187">
        <v>468.08</v>
      </c>
    </row>
    <row r="188" spans="1:47" x14ac:dyDescent="0.3">
      <c r="A188" s="4">
        <v>44490</v>
      </c>
      <c r="B188" s="1">
        <v>187</v>
      </c>
      <c r="C188">
        <v>477.23001099999999</v>
      </c>
      <c r="D188">
        <v>1423300</v>
      </c>
      <c r="M188">
        <f t="shared" si="32"/>
        <v>466.51</v>
      </c>
      <c r="N188">
        <f t="shared" si="33"/>
        <v>2.06</v>
      </c>
      <c r="O188" s="8">
        <f t="shared" si="34"/>
        <v>468.57</v>
      </c>
      <c r="P188">
        <f t="shared" si="35"/>
        <v>1.8100000000000002E-2</v>
      </c>
      <c r="T188">
        <f t="shared" si="36"/>
        <v>466.51</v>
      </c>
      <c r="U188">
        <f t="shared" si="37"/>
        <v>3.11</v>
      </c>
      <c r="V188" s="8">
        <f t="shared" si="38"/>
        <v>469.62</v>
      </c>
      <c r="W188">
        <f t="shared" si="39"/>
        <v>1.5900000000000001E-2</v>
      </c>
      <c r="AA188">
        <f t="shared" si="40"/>
        <v>466.51</v>
      </c>
      <c r="AB188">
        <f t="shared" si="41"/>
        <v>4.18</v>
      </c>
      <c r="AC188" s="8">
        <f t="shared" si="42"/>
        <v>470.69</v>
      </c>
      <c r="AD188">
        <f t="shared" si="43"/>
        <v>1.37E-2</v>
      </c>
      <c r="AH188">
        <f t="shared" si="44"/>
        <v>466.51</v>
      </c>
      <c r="AI188">
        <f t="shared" si="45"/>
        <v>4.2300000000000004</v>
      </c>
      <c r="AJ188" s="8">
        <f t="shared" si="46"/>
        <v>470.74</v>
      </c>
      <c r="AK188">
        <f t="shared" si="47"/>
        <v>1.3599999999999999E-2</v>
      </c>
      <c r="AM188">
        <v>477.23001099999999</v>
      </c>
      <c r="AN188">
        <v>466.51</v>
      </c>
      <c r="AO188">
        <v>468.57</v>
      </c>
      <c r="AP188">
        <v>469.62</v>
      </c>
      <c r="AQ188">
        <v>470.69</v>
      </c>
      <c r="AR188">
        <v>470.74</v>
      </c>
      <c r="AS188">
        <v>469.62</v>
      </c>
      <c r="AT188">
        <v>470.69</v>
      </c>
      <c r="AU188">
        <v>470.74</v>
      </c>
    </row>
    <row r="189" spans="1:47" x14ac:dyDescent="0.3">
      <c r="A189" s="4">
        <v>44491</v>
      </c>
      <c r="B189" s="1">
        <v>188</v>
      </c>
      <c r="C189">
        <v>481.98998999999998</v>
      </c>
      <c r="D189">
        <v>1710300</v>
      </c>
      <c r="M189">
        <f t="shared" si="32"/>
        <v>472.41</v>
      </c>
      <c r="N189">
        <f t="shared" si="33"/>
        <v>2.64</v>
      </c>
      <c r="O189" s="8">
        <f t="shared" si="34"/>
        <v>475.05</v>
      </c>
      <c r="P189">
        <f t="shared" si="35"/>
        <v>1.44E-2</v>
      </c>
      <c r="T189">
        <f t="shared" si="36"/>
        <v>472.41</v>
      </c>
      <c r="U189">
        <f t="shared" si="37"/>
        <v>3.81</v>
      </c>
      <c r="V189" s="8">
        <f t="shared" si="38"/>
        <v>476.22</v>
      </c>
      <c r="W189">
        <f t="shared" si="39"/>
        <v>1.2E-2</v>
      </c>
      <c r="AA189">
        <f t="shared" si="40"/>
        <v>472.41</v>
      </c>
      <c r="AB189">
        <f t="shared" si="41"/>
        <v>4.95</v>
      </c>
      <c r="AC189" s="8">
        <f t="shared" si="42"/>
        <v>477.36</v>
      </c>
      <c r="AD189">
        <f t="shared" si="43"/>
        <v>9.5999999999999992E-3</v>
      </c>
      <c r="AH189">
        <f t="shared" si="44"/>
        <v>472.41</v>
      </c>
      <c r="AI189">
        <f t="shared" si="45"/>
        <v>5.65</v>
      </c>
      <c r="AJ189" s="8">
        <f t="shared" si="46"/>
        <v>478.06</v>
      </c>
      <c r="AK189">
        <f t="shared" si="47"/>
        <v>8.2000000000000007E-3</v>
      </c>
      <c r="AM189">
        <v>481.98998999999998</v>
      </c>
      <c r="AN189">
        <v>472.41</v>
      </c>
      <c r="AO189">
        <v>475.05</v>
      </c>
      <c r="AP189">
        <v>476.22</v>
      </c>
      <c r="AQ189">
        <v>477.36</v>
      </c>
      <c r="AR189">
        <v>478.06</v>
      </c>
      <c r="AS189">
        <v>476.22</v>
      </c>
      <c r="AT189">
        <v>477.36</v>
      </c>
      <c r="AU189">
        <v>478.06</v>
      </c>
    </row>
    <row r="190" spans="1:47" x14ac:dyDescent="0.3">
      <c r="A190" s="4">
        <v>44494</v>
      </c>
      <c r="B190" s="1">
        <v>189</v>
      </c>
      <c r="C190">
        <v>490.10000600000001</v>
      </c>
      <c r="D190">
        <v>1903400</v>
      </c>
      <c r="M190">
        <f t="shared" si="32"/>
        <v>477.68</v>
      </c>
      <c r="N190">
        <f t="shared" si="33"/>
        <v>3.03</v>
      </c>
      <c r="O190" s="8">
        <f t="shared" si="34"/>
        <v>480.71</v>
      </c>
      <c r="P190">
        <f t="shared" si="35"/>
        <v>1.9199999999999998E-2</v>
      </c>
      <c r="T190">
        <f t="shared" si="36"/>
        <v>477.68</v>
      </c>
      <c r="U190">
        <f t="shared" si="37"/>
        <v>4.18</v>
      </c>
      <c r="V190" s="8">
        <f t="shared" si="38"/>
        <v>481.86</v>
      </c>
      <c r="W190">
        <f t="shared" si="39"/>
        <v>1.6799999999999999E-2</v>
      </c>
      <c r="AA190">
        <f t="shared" si="40"/>
        <v>477.68</v>
      </c>
      <c r="AB190">
        <f t="shared" si="41"/>
        <v>5.09</v>
      </c>
      <c r="AC190" s="8">
        <f t="shared" si="42"/>
        <v>482.77</v>
      </c>
      <c r="AD190">
        <f t="shared" si="43"/>
        <v>1.4999999999999999E-2</v>
      </c>
      <c r="AH190">
        <f t="shared" si="44"/>
        <v>477.68</v>
      </c>
      <c r="AI190">
        <f t="shared" si="45"/>
        <v>5.33</v>
      </c>
      <c r="AJ190" s="8">
        <f t="shared" si="46"/>
        <v>483.01</v>
      </c>
      <c r="AK190">
        <f t="shared" si="47"/>
        <v>1.4500000000000001E-2</v>
      </c>
      <c r="AM190">
        <v>490.10000600000001</v>
      </c>
      <c r="AN190">
        <v>477.68</v>
      </c>
      <c r="AO190">
        <v>480.71</v>
      </c>
      <c r="AP190">
        <v>481.86</v>
      </c>
      <c r="AQ190">
        <v>482.77</v>
      </c>
      <c r="AR190">
        <v>483.01</v>
      </c>
      <c r="AS190">
        <v>481.86</v>
      </c>
      <c r="AT190">
        <v>482.77</v>
      </c>
      <c r="AU190">
        <v>483.01</v>
      </c>
    </row>
    <row r="191" spans="1:47" x14ac:dyDescent="0.3">
      <c r="A191" s="4">
        <v>44495</v>
      </c>
      <c r="B191" s="1">
        <v>190</v>
      </c>
      <c r="C191">
        <v>485.52999899999998</v>
      </c>
      <c r="D191">
        <v>2378600</v>
      </c>
      <c r="M191">
        <f t="shared" si="32"/>
        <v>484.51</v>
      </c>
      <c r="N191">
        <f t="shared" si="33"/>
        <v>3.6</v>
      </c>
      <c r="O191" s="8">
        <f t="shared" si="34"/>
        <v>488.11</v>
      </c>
      <c r="P191">
        <f t="shared" si="35"/>
        <v>5.3E-3</v>
      </c>
      <c r="T191">
        <f t="shared" si="36"/>
        <v>484.51</v>
      </c>
      <c r="U191">
        <f t="shared" si="37"/>
        <v>4.84</v>
      </c>
      <c r="V191" s="8">
        <f t="shared" si="38"/>
        <v>489.34999999999997</v>
      </c>
      <c r="W191">
        <f t="shared" si="39"/>
        <v>7.9000000000000008E-3</v>
      </c>
      <c r="AA191">
        <f t="shared" si="40"/>
        <v>484.51</v>
      </c>
      <c r="AB191">
        <f t="shared" si="41"/>
        <v>5.87</v>
      </c>
      <c r="AC191" s="8">
        <f t="shared" si="42"/>
        <v>490.38</v>
      </c>
      <c r="AD191">
        <f t="shared" si="43"/>
        <v>0.01</v>
      </c>
      <c r="AH191">
        <f t="shared" si="44"/>
        <v>484.51</v>
      </c>
      <c r="AI191">
        <f t="shared" si="45"/>
        <v>6.6</v>
      </c>
      <c r="AJ191" s="8">
        <f t="shared" si="46"/>
        <v>491.11</v>
      </c>
      <c r="AK191">
        <f t="shared" si="47"/>
        <v>1.15E-2</v>
      </c>
      <c r="AM191">
        <v>485.52999899999998</v>
      </c>
      <c r="AN191">
        <v>484.51</v>
      </c>
      <c r="AO191">
        <v>488.11</v>
      </c>
      <c r="AP191">
        <v>489.34999999999997</v>
      </c>
      <c r="AQ191">
        <v>490.38</v>
      </c>
      <c r="AR191">
        <v>491.11</v>
      </c>
      <c r="AS191">
        <v>489.34999999999997</v>
      </c>
      <c r="AT191">
        <v>490.38</v>
      </c>
      <c r="AU191">
        <v>491.11</v>
      </c>
    </row>
    <row r="192" spans="1:47" x14ac:dyDescent="0.3">
      <c r="A192" s="4">
        <v>44496</v>
      </c>
      <c r="B192" s="1">
        <v>191</v>
      </c>
      <c r="C192">
        <v>489.10998499999999</v>
      </c>
      <c r="D192">
        <v>1741800</v>
      </c>
      <c r="M192">
        <f t="shared" si="32"/>
        <v>485.07</v>
      </c>
      <c r="N192">
        <f t="shared" si="33"/>
        <v>3.14</v>
      </c>
      <c r="O192" s="8">
        <f t="shared" si="34"/>
        <v>488.21</v>
      </c>
      <c r="P192">
        <f t="shared" si="35"/>
        <v>1.8E-3</v>
      </c>
      <c r="T192">
        <f t="shared" si="36"/>
        <v>485.07</v>
      </c>
      <c r="U192">
        <f t="shared" si="37"/>
        <v>3.77</v>
      </c>
      <c r="V192" s="8">
        <f t="shared" si="38"/>
        <v>488.84</v>
      </c>
      <c r="W192">
        <f t="shared" si="39"/>
        <v>5.9999999999999995E-4</v>
      </c>
      <c r="AA192">
        <f t="shared" si="40"/>
        <v>485.07</v>
      </c>
      <c r="AB192">
        <f t="shared" si="41"/>
        <v>3.48</v>
      </c>
      <c r="AC192" s="8">
        <f t="shared" si="42"/>
        <v>488.55</v>
      </c>
      <c r="AD192">
        <f t="shared" si="43"/>
        <v>1.1000000000000001E-3</v>
      </c>
      <c r="AH192">
        <f t="shared" si="44"/>
        <v>485.07</v>
      </c>
      <c r="AI192">
        <f t="shared" si="45"/>
        <v>1.47</v>
      </c>
      <c r="AJ192" s="8">
        <f t="shared" si="46"/>
        <v>486.54</v>
      </c>
      <c r="AK192">
        <f t="shared" si="47"/>
        <v>5.3E-3</v>
      </c>
      <c r="AM192">
        <v>489.10998499999999</v>
      </c>
      <c r="AN192">
        <v>485.07</v>
      </c>
      <c r="AO192">
        <v>488.21</v>
      </c>
      <c r="AP192">
        <v>488.84</v>
      </c>
      <c r="AQ192">
        <v>488.55</v>
      </c>
      <c r="AR192">
        <v>486.54</v>
      </c>
      <c r="AS192">
        <v>488.84</v>
      </c>
      <c r="AT192">
        <v>488.55</v>
      </c>
      <c r="AU192">
        <v>486.54</v>
      </c>
    </row>
    <row r="193" spans="1:47" x14ac:dyDescent="0.3">
      <c r="A193" s="4">
        <v>44497</v>
      </c>
      <c r="B193" s="1">
        <v>192</v>
      </c>
      <c r="C193">
        <v>490.52999899999998</v>
      </c>
      <c r="D193">
        <v>1362400</v>
      </c>
      <c r="M193">
        <f t="shared" si="32"/>
        <v>487.29</v>
      </c>
      <c r="N193">
        <f t="shared" si="33"/>
        <v>3</v>
      </c>
      <c r="O193" s="8">
        <f t="shared" si="34"/>
        <v>490.29</v>
      </c>
      <c r="P193">
        <f t="shared" si="35"/>
        <v>5.0000000000000001E-4</v>
      </c>
      <c r="T193">
        <f t="shared" si="36"/>
        <v>487.29</v>
      </c>
      <c r="U193">
        <f t="shared" si="37"/>
        <v>3.38</v>
      </c>
      <c r="V193" s="8">
        <f t="shared" si="38"/>
        <v>490.67</v>
      </c>
      <c r="W193">
        <f t="shared" si="39"/>
        <v>2.9999999999999997E-4</v>
      </c>
      <c r="AA193">
        <f t="shared" si="40"/>
        <v>487.29</v>
      </c>
      <c r="AB193">
        <f t="shared" si="41"/>
        <v>2.91</v>
      </c>
      <c r="AC193" s="8">
        <f t="shared" si="42"/>
        <v>490.20000000000005</v>
      </c>
      <c r="AD193">
        <f t="shared" si="43"/>
        <v>6.9999999999999999E-4</v>
      </c>
      <c r="AH193">
        <f t="shared" si="44"/>
        <v>487.29</v>
      </c>
      <c r="AI193">
        <f t="shared" si="45"/>
        <v>2.11</v>
      </c>
      <c r="AJ193" s="8">
        <f t="shared" si="46"/>
        <v>489.40000000000003</v>
      </c>
      <c r="AK193">
        <f t="shared" si="47"/>
        <v>2.3E-3</v>
      </c>
      <c r="AM193">
        <v>490.52999899999998</v>
      </c>
      <c r="AN193">
        <v>487.29</v>
      </c>
      <c r="AO193">
        <v>490.29</v>
      </c>
      <c r="AP193">
        <v>490.67</v>
      </c>
      <c r="AQ193">
        <v>490.20000000000005</v>
      </c>
      <c r="AR193">
        <v>489.40000000000003</v>
      </c>
      <c r="AS193">
        <v>490.67</v>
      </c>
      <c r="AT193">
        <v>490.20000000000005</v>
      </c>
      <c r="AU193">
        <v>489.40000000000003</v>
      </c>
    </row>
    <row r="194" spans="1:47" x14ac:dyDescent="0.3">
      <c r="A194" s="4">
        <v>44498</v>
      </c>
      <c r="B194" s="1">
        <v>193</v>
      </c>
      <c r="C194">
        <v>491.540009</v>
      </c>
      <c r="D194">
        <v>2471100</v>
      </c>
      <c r="M194">
        <f t="shared" si="32"/>
        <v>489.07</v>
      </c>
      <c r="N194">
        <f t="shared" si="33"/>
        <v>2.82</v>
      </c>
      <c r="O194" s="8">
        <f t="shared" si="34"/>
        <v>491.89</v>
      </c>
      <c r="P194">
        <f t="shared" si="35"/>
        <v>6.9999999999999999E-4</v>
      </c>
      <c r="T194">
        <f t="shared" si="36"/>
        <v>489.07</v>
      </c>
      <c r="U194">
        <f t="shared" si="37"/>
        <v>2.98</v>
      </c>
      <c r="V194" s="8">
        <f t="shared" si="38"/>
        <v>492.05</v>
      </c>
      <c r="W194">
        <f t="shared" si="39"/>
        <v>1E-3</v>
      </c>
      <c r="AA194">
        <f t="shared" si="40"/>
        <v>489.07</v>
      </c>
      <c r="AB194">
        <f t="shared" si="41"/>
        <v>2.4</v>
      </c>
      <c r="AC194" s="8">
        <f t="shared" si="42"/>
        <v>491.46999999999997</v>
      </c>
      <c r="AD194">
        <f t="shared" si="43"/>
        <v>1E-4</v>
      </c>
      <c r="AH194">
        <f t="shared" si="44"/>
        <v>489.07</v>
      </c>
      <c r="AI194">
        <f t="shared" si="45"/>
        <v>1.83</v>
      </c>
      <c r="AJ194" s="8">
        <f t="shared" si="46"/>
        <v>490.9</v>
      </c>
      <c r="AK194">
        <f t="shared" si="47"/>
        <v>1.2999999999999999E-3</v>
      </c>
      <c r="AM194">
        <v>491.540009</v>
      </c>
      <c r="AN194">
        <v>489.07</v>
      </c>
      <c r="AO194">
        <v>491.89</v>
      </c>
      <c r="AP194">
        <v>492.05</v>
      </c>
      <c r="AQ194">
        <v>491.46999999999997</v>
      </c>
      <c r="AR194">
        <v>490.9</v>
      </c>
      <c r="AS194">
        <v>492.05</v>
      </c>
      <c r="AT194">
        <v>491.46999999999997</v>
      </c>
      <c r="AU194">
        <v>490.9</v>
      </c>
    </row>
    <row r="195" spans="1:47" x14ac:dyDescent="0.3">
      <c r="A195" s="4">
        <v>44501</v>
      </c>
      <c r="B195" s="1">
        <v>194</v>
      </c>
      <c r="C195">
        <v>491.86999500000002</v>
      </c>
      <c r="D195">
        <v>1548700</v>
      </c>
      <c r="M195">
        <f t="shared" si="32"/>
        <v>490.43</v>
      </c>
      <c r="N195">
        <f t="shared" si="33"/>
        <v>2.6</v>
      </c>
      <c r="O195" s="8">
        <f t="shared" si="34"/>
        <v>493.03000000000003</v>
      </c>
      <c r="P195">
        <f t="shared" si="35"/>
        <v>2.3999999999999998E-3</v>
      </c>
      <c r="T195">
        <f t="shared" si="36"/>
        <v>490.43</v>
      </c>
      <c r="U195">
        <f t="shared" si="37"/>
        <v>2.58</v>
      </c>
      <c r="V195" s="8">
        <f t="shared" si="38"/>
        <v>493.01</v>
      </c>
      <c r="W195">
        <f t="shared" si="39"/>
        <v>2.3E-3</v>
      </c>
      <c r="AA195">
        <f t="shared" si="40"/>
        <v>490.43</v>
      </c>
      <c r="AB195">
        <f t="shared" si="41"/>
        <v>1.93</v>
      </c>
      <c r="AC195" s="8">
        <f t="shared" si="42"/>
        <v>492.36</v>
      </c>
      <c r="AD195">
        <f t="shared" si="43"/>
        <v>1E-3</v>
      </c>
      <c r="AH195">
        <f t="shared" si="44"/>
        <v>490.43</v>
      </c>
      <c r="AI195">
        <f t="shared" si="45"/>
        <v>1.43</v>
      </c>
      <c r="AJ195" s="8">
        <f t="shared" si="46"/>
        <v>491.86</v>
      </c>
      <c r="AK195">
        <f t="shared" si="47"/>
        <v>0</v>
      </c>
      <c r="AM195">
        <v>491.86999500000002</v>
      </c>
      <c r="AN195">
        <v>490.43</v>
      </c>
      <c r="AO195">
        <v>493.03000000000003</v>
      </c>
      <c r="AP195">
        <v>493.01</v>
      </c>
      <c r="AQ195">
        <v>492.36</v>
      </c>
      <c r="AR195">
        <v>491.86</v>
      </c>
      <c r="AS195">
        <v>493.01</v>
      </c>
      <c r="AT195">
        <v>492.36</v>
      </c>
      <c r="AU195">
        <v>491.86</v>
      </c>
    </row>
    <row r="196" spans="1:47" x14ac:dyDescent="0.3">
      <c r="A196" s="4">
        <v>44502</v>
      </c>
      <c r="B196" s="1">
        <v>195</v>
      </c>
      <c r="C196">
        <v>496.98998999999998</v>
      </c>
      <c r="D196">
        <v>2012200</v>
      </c>
      <c r="M196">
        <f t="shared" ref="M196:M254" si="48">ROUND($L$2*C195+(1-$L$2)*M195,2)</f>
        <v>491.22</v>
      </c>
      <c r="N196">
        <f t="shared" ref="N196:N253" si="49">ROUND($L$3*(M196-M195)+(1-$L$3)*N195,2)</f>
        <v>2.33</v>
      </c>
      <c r="O196" s="8">
        <f t="shared" ref="O196:O253" si="50">N196+M196</f>
        <v>493.55</v>
      </c>
      <c r="P196">
        <f t="shared" ref="P196:P253" si="51">ROUND(ABS(O196-C196)/C196,4)</f>
        <v>6.8999999999999999E-3</v>
      </c>
      <c r="T196">
        <f t="shared" ref="T196:T254" si="52">ROUND($S$2*C195+(1-$S$2)*T195,2)</f>
        <v>491.22</v>
      </c>
      <c r="U196">
        <f t="shared" ref="U196:U253" si="53">ROUND($S$3*(T196-T195)+(1-$S$3)*U195,2)</f>
        <v>2.13</v>
      </c>
      <c r="V196" s="8">
        <f t="shared" ref="V196:V253" si="54">U196+T196</f>
        <v>493.35</v>
      </c>
      <c r="W196">
        <f t="shared" ref="W196:W253" si="55">ROUND(ABS(V196-C196)/C196,4)</f>
        <v>7.3000000000000001E-3</v>
      </c>
      <c r="AA196">
        <f t="shared" ref="AA196:AA254" si="56">ROUND($Z$2*C195+(1-$Z$2)*AA195,2)</f>
        <v>491.22</v>
      </c>
      <c r="AB196">
        <f t="shared" ref="AB196:AB253" si="57">ROUND($Z$3*(AA196-AA195)+(1-$Z$3)*AB195,2)</f>
        <v>1.42</v>
      </c>
      <c r="AC196" s="8">
        <f t="shared" ref="AC196:AC253" si="58">AB196+AA196</f>
        <v>492.64000000000004</v>
      </c>
      <c r="AD196">
        <f t="shared" ref="AD196:AD253" si="59">ROUND(ABS(AC196-C196)/C196,4)</f>
        <v>8.8000000000000005E-3</v>
      </c>
      <c r="AH196">
        <f t="shared" ref="AH196:AH254" si="60">ROUND($AG$2*C195+(1-$AG$2)*AH195,2)</f>
        <v>491.22</v>
      </c>
      <c r="AI196">
        <f t="shared" ref="AI196:AI253" si="61">ROUND($AG$3*(AH196-AH195)+(1-$AG$3)*AI195,2)</f>
        <v>0.89</v>
      </c>
      <c r="AJ196" s="8">
        <f t="shared" ref="AJ196:AJ253" si="62">AI196+AH196</f>
        <v>492.11</v>
      </c>
      <c r="AK196">
        <f t="shared" ref="AK196:AK253" si="63">ROUND(ABS(AJ196-C196)/C196,4)</f>
        <v>9.7999999999999997E-3</v>
      </c>
      <c r="AM196">
        <v>496.98998999999998</v>
      </c>
      <c r="AN196">
        <v>491.22</v>
      </c>
      <c r="AO196">
        <v>493.55</v>
      </c>
      <c r="AP196">
        <v>493.35</v>
      </c>
      <c r="AQ196">
        <v>492.64000000000004</v>
      </c>
      <c r="AR196">
        <v>492.11</v>
      </c>
      <c r="AS196">
        <v>493.35</v>
      </c>
      <c r="AT196">
        <v>492.64000000000004</v>
      </c>
      <c r="AU196">
        <v>492.11</v>
      </c>
    </row>
    <row r="197" spans="1:47" x14ac:dyDescent="0.3">
      <c r="A197" s="4">
        <v>44503</v>
      </c>
      <c r="B197" s="1">
        <v>196</v>
      </c>
      <c r="C197">
        <v>502.32998700000002</v>
      </c>
      <c r="D197">
        <v>1856000</v>
      </c>
      <c r="M197">
        <f t="shared" si="48"/>
        <v>494.39</v>
      </c>
      <c r="N197">
        <f t="shared" si="49"/>
        <v>2.46</v>
      </c>
      <c r="O197" s="8">
        <f t="shared" si="50"/>
        <v>496.84999999999997</v>
      </c>
      <c r="P197">
        <f t="shared" si="51"/>
        <v>1.09E-2</v>
      </c>
      <c r="T197">
        <f t="shared" si="52"/>
        <v>494.39</v>
      </c>
      <c r="U197">
        <f t="shared" si="53"/>
        <v>2.39</v>
      </c>
      <c r="V197" s="8">
        <f t="shared" si="54"/>
        <v>496.78</v>
      </c>
      <c r="W197">
        <f t="shared" si="55"/>
        <v>1.0999999999999999E-2</v>
      </c>
      <c r="AA197">
        <f t="shared" si="56"/>
        <v>494.39</v>
      </c>
      <c r="AB197">
        <f t="shared" si="57"/>
        <v>2.21</v>
      </c>
      <c r="AC197" s="8">
        <f t="shared" si="58"/>
        <v>496.59999999999997</v>
      </c>
      <c r="AD197">
        <f t="shared" si="59"/>
        <v>1.14E-2</v>
      </c>
      <c r="AH197">
        <f t="shared" si="60"/>
        <v>494.39</v>
      </c>
      <c r="AI197">
        <f t="shared" si="61"/>
        <v>2.83</v>
      </c>
      <c r="AJ197" s="8">
        <f t="shared" si="62"/>
        <v>497.21999999999997</v>
      </c>
      <c r="AK197">
        <f t="shared" si="63"/>
        <v>1.0200000000000001E-2</v>
      </c>
      <c r="AM197">
        <v>502.32998700000002</v>
      </c>
      <c r="AN197">
        <v>494.39</v>
      </c>
      <c r="AO197">
        <v>496.84999999999997</v>
      </c>
      <c r="AP197">
        <v>496.78</v>
      </c>
      <c r="AQ197">
        <v>496.59999999999997</v>
      </c>
      <c r="AR197">
        <v>497.21999999999997</v>
      </c>
      <c r="AS197">
        <v>496.78</v>
      </c>
      <c r="AT197">
        <v>496.59999999999997</v>
      </c>
      <c r="AU197">
        <v>497.21999999999997</v>
      </c>
    </row>
    <row r="198" spans="1:47" x14ac:dyDescent="0.3">
      <c r="A198" s="4">
        <v>44504</v>
      </c>
      <c r="B198" s="1">
        <v>197</v>
      </c>
      <c r="C198">
        <v>515.61999500000002</v>
      </c>
      <c r="D198">
        <v>2615000</v>
      </c>
      <c r="M198">
        <f t="shared" si="48"/>
        <v>498.76</v>
      </c>
      <c r="N198">
        <f t="shared" si="49"/>
        <v>2.75</v>
      </c>
      <c r="O198" s="8">
        <f t="shared" si="50"/>
        <v>501.51</v>
      </c>
      <c r="P198">
        <f t="shared" si="51"/>
        <v>2.7400000000000001E-2</v>
      </c>
      <c r="T198">
        <f t="shared" si="52"/>
        <v>498.76</v>
      </c>
      <c r="U198">
        <f t="shared" si="53"/>
        <v>2.89</v>
      </c>
      <c r="V198" s="8">
        <f t="shared" si="54"/>
        <v>501.65</v>
      </c>
      <c r="W198">
        <f t="shared" si="55"/>
        <v>2.7099999999999999E-2</v>
      </c>
      <c r="AA198">
        <f t="shared" si="56"/>
        <v>498.76</v>
      </c>
      <c r="AB198">
        <f t="shared" si="57"/>
        <v>3.18</v>
      </c>
      <c r="AC198" s="8">
        <f t="shared" si="58"/>
        <v>501.94</v>
      </c>
      <c r="AD198">
        <f t="shared" si="59"/>
        <v>2.6499999999999999E-2</v>
      </c>
      <c r="AH198">
        <f t="shared" si="60"/>
        <v>498.76</v>
      </c>
      <c r="AI198">
        <f t="shared" si="61"/>
        <v>4.1399999999999997</v>
      </c>
      <c r="AJ198" s="8">
        <f t="shared" si="62"/>
        <v>502.9</v>
      </c>
      <c r="AK198">
        <f t="shared" si="63"/>
        <v>2.47E-2</v>
      </c>
      <c r="AM198">
        <v>515.61999500000002</v>
      </c>
      <c r="AN198">
        <v>498.76</v>
      </c>
      <c r="AO198">
        <v>501.51</v>
      </c>
      <c r="AP198">
        <v>501.65</v>
      </c>
      <c r="AQ198">
        <v>501.94</v>
      </c>
      <c r="AR198">
        <v>502.9</v>
      </c>
      <c r="AS198">
        <v>501.65</v>
      </c>
      <c r="AT198">
        <v>501.94</v>
      </c>
      <c r="AU198">
        <v>502.9</v>
      </c>
    </row>
    <row r="199" spans="1:47" x14ac:dyDescent="0.3">
      <c r="A199" s="4">
        <v>44505</v>
      </c>
      <c r="B199" s="1">
        <v>198</v>
      </c>
      <c r="C199">
        <v>513.11999500000002</v>
      </c>
      <c r="D199">
        <v>2071300</v>
      </c>
      <c r="M199">
        <f t="shared" si="48"/>
        <v>508.03</v>
      </c>
      <c r="N199">
        <f t="shared" si="49"/>
        <v>3.73</v>
      </c>
      <c r="O199" s="8">
        <f t="shared" si="50"/>
        <v>511.76</v>
      </c>
      <c r="P199">
        <f t="shared" si="51"/>
        <v>2.7000000000000001E-3</v>
      </c>
      <c r="T199">
        <f t="shared" si="52"/>
        <v>508.03</v>
      </c>
      <c r="U199">
        <f t="shared" si="53"/>
        <v>4.49</v>
      </c>
      <c r="V199" s="8">
        <f t="shared" si="54"/>
        <v>512.52</v>
      </c>
      <c r="W199">
        <f t="shared" si="55"/>
        <v>1.1999999999999999E-3</v>
      </c>
      <c r="AA199">
        <f t="shared" si="56"/>
        <v>508.03</v>
      </c>
      <c r="AB199">
        <f t="shared" si="57"/>
        <v>5.92</v>
      </c>
      <c r="AC199" s="8">
        <f t="shared" si="58"/>
        <v>513.94999999999993</v>
      </c>
      <c r="AD199">
        <f t="shared" si="59"/>
        <v>1.6000000000000001E-3</v>
      </c>
      <c r="AH199">
        <f t="shared" si="60"/>
        <v>508.03</v>
      </c>
      <c r="AI199">
        <f t="shared" si="61"/>
        <v>8.5</v>
      </c>
      <c r="AJ199" s="8">
        <f t="shared" si="62"/>
        <v>516.53</v>
      </c>
      <c r="AK199">
        <f t="shared" si="63"/>
        <v>6.6E-3</v>
      </c>
      <c r="AM199">
        <v>513.11999500000002</v>
      </c>
      <c r="AN199">
        <v>508.03</v>
      </c>
      <c r="AO199">
        <v>511.76</v>
      </c>
      <c r="AP199">
        <v>512.52</v>
      </c>
      <c r="AQ199">
        <v>513.94999999999993</v>
      </c>
      <c r="AR199">
        <v>516.53</v>
      </c>
      <c r="AS199">
        <v>512.52</v>
      </c>
      <c r="AT199">
        <v>513.94999999999993</v>
      </c>
      <c r="AU199">
        <v>516.53</v>
      </c>
    </row>
    <row r="200" spans="1:47" x14ac:dyDescent="0.3">
      <c r="A200" s="4">
        <v>44508</v>
      </c>
      <c r="B200" s="1">
        <v>199</v>
      </c>
      <c r="C200">
        <v>503.80999800000001</v>
      </c>
      <c r="D200">
        <v>2834800</v>
      </c>
      <c r="M200">
        <f t="shared" si="48"/>
        <v>510.83</v>
      </c>
      <c r="N200">
        <f t="shared" si="49"/>
        <v>3.59</v>
      </c>
      <c r="O200" s="8">
        <f t="shared" si="50"/>
        <v>514.41999999999996</v>
      </c>
      <c r="P200">
        <f t="shared" si="51"/>
        <v>2.1100000000000001E-2</v>
      </c>
      <c r="T200">
        <f t="shared" si="52"/>
        <v>510.83</v>
      </c>
      <c r="U200">
        <f t="shared" si="53"/>
        <v>4.07</v>
      </c>
      <c r="V200" s="8">
        <f t="shared" si="54"/>
        <v>514.9</v>
      </c>
      <c r="W200">
        <f t="shared" si="55"/>
        <v>2.1999999999999999E-2</v>
      </c>
      <c r="AA200">
        <f t="shared" si="56"/>
        <v>510.83</v>
      </c>
      <c r="AB200">
        <f t="shared" si="57"/>
        <v>4.5199999999999996</v>
      </c>
      <c r="AC200" s="8">
        <f t="shared" si="58"/>
        <v>515.35</v>
      </c>
      <c r="AD200">
        <f t="shared" si="59"/>
        <v>2.29E-2</v>
      </c>
      <c r="AH200">
        <f t="shared" si="60"/>
        <v>510.83</v>
      </c>
      <c r="AI200">
        <f t="shared" si="61"/>
        <v>3.66</v>
      </c>
      <c r="AJ200" s="8">
        <f t="shared" si="62"/>
        <v>514.49</v>
      </c>
      <c r="AK200">
        <f t="shared" si="63"/>
        <v>2.12E-2</v>
      </c>
      <c r="AM200">
        <v>503.80999800000001</v>
      </c>
      <c r="AN200">
        <v>510.83</v>
      </c>
      <c r="AO200">
        <v>514.41999999999996</v>
      </c>
      <c r="AP200">
        <v>514.9</v>
      </c>
      <c r="AQ200">
        <v>515.35</v>
      </c>
      <c r="AR200">
        <v>514.49</v>
      </c>
      <c r="AS200">
        <v>514.9</v>
      </c>
      <c r="AT200">
        <v>515.35</v>
      </c>
      <c r="AU200">
        <v>514.49</v>
      </c>
    </row>
    <row r="201" spans="1:47" x14ac:dyDescent="0.3">
      <c r="A201" s="4">
        <v>44509</v>
      </c>
      <c r="B201" s="1">
        <v>200</v>
      </c>
      <c r="C201">
        <v>508.709991</v>
      </c>
      <c r="D201">
        <v>1881800</v>
      </c>
      <c r="M201">
        <f t="shared" si="48"/>
        <v>506.97</v>
      </c>
      <c r="N201">
        <f t="shared" si="49"/>
        <v>2.4700000000000002</v>
      </c>
      <c r="O201" s="8">
        <f t="shared" si="50"/>
        <v>509.44000000000005</v>
      </c>
      <c r="P201">
        <f t="shared" si="51"/>
        <v>1.4E-3</v>
      </c>
      <c r="T201">
        <f t="shared" si="52"/>
        <v>506.97</v>
      </c>
      <c r="U201">
        <f t="shared" si="53"/>
        <v>2.09</v>
      </c>
      <c r="V201" s="8">
        <f t="shared" si="54"/>
        <v>509.06</v>
      </c>
      <c r="W201">
        <f t="shared" si="55"/>
        <v>6.9999999999999999E-4</v>
      </c>
      <c r="AA201">
        <f t="shared" si="56"/>
        <v>506.97</v>
      </c>
      <c r="AB201">
        <f t="shared" si="57"/>
        <v>0.75</v>
      </c>
      <c r="AC201" s="8">
        <f t="shared" si="58"/>
        <v>507.72</v>
      </c>
      <c r="AD201">
        <f t="shared" si="59"/>
        <v>1.9E-3</v>
      </c>
      <c r="AH201">
        <f t="shared" si="60"/>
        <v>506.97</v>
      </c>
      <c r="AI201">
        <f t="shared" si="61"/>
        <v>-2.73</v>
      </c>
      <c r="AJ201" s="8">
        <f t="shared" si="62"/>
        <v>504.24</v>
      </c>
      <c r="AK201">
        <f t="shared" si="63"/>
        <v>8.8000000000000005E-3</v>
      </c>
      <c r="AM201">
        <v>508.709991</v>
      </c>
      <c r="AN201">
        <v>506.97</v>
      </c>
      <c r="AO201">
        <v>509.44000000000005</v>
      </c>
      <c r="AP201">
        <v>509.06</v>
      </c>
      <c r="AQ201">
        <v>507.72</v>
      </c>
      <c r="AR201">
        <v>504.24</v>
      </c>
      <c r="AS201">
        <v>509.06</v>
      </c>
      <c r="AT201">
        <v>507.72</v>
      </c>
      <c r="AU201">
        <v>504.24</v>
      </c>
    </row>
    <row r="202" spans="1:47" x14ac:dyDescent="0.3">
      <c r="A202" s="4">
        <v>44510</v>
      </c>
      <c r="B202" s="1">
        <v>201</v>
      </c>
      <c r="C202">
        <v>505.51001000000002</v>
      </c>
      <c r="D202">
        <v>1226600</v>
      </c>
      <c r="M202">
        <f t="shared" si="48"/>
        <v>507.93</v>
      </c>
      <c r="N202">
        <f t="shared" si="49"/>
        <v>2.2400000000000002</v>
      </c>
      <c r="O202" s="8">
        <f t="shared" si="50"/>
        <v>510.17</v>
      </c>
      <c r="P202">
        <f t="shared" si="51"/>
        <v>9.1999999999999998E-3</v>
      </c>
      <c r="T202">
        <f t="shared" si="52"/>
        <v>507.93</v>
      </c>
      <c r="U202">
        <f t="shared" si="53"/>
        <v>1.81</v>
      </c>
      <c r="V202" s="8">
        <f t="shared" si="54"/>
        <v>509.74</v>
      </c>
      <c r="W202">
        <f t="shared" si="55"/>
        <v>8.3999999999999995E-3</v>
      </c>
      <c r="AA202">
        <f t="shared" si="56"/>
        <v>507.93</v>
      </c>
      <c r="AB202">
        <f t="shared" si="57"/>
        <v>0.84</v>
      </c>
      <c r="AC202" s="8">
        <f t="shared" si="58"/>
        <v>508.77</v>
      </c>
      <c r="AD202">
        <f t="shared" si="59"/>
        <v>6.4000000000000003E-3</v>
      </c>
      <c r="AH202">
        <f t="shared" si="60"/>
        <v>507.93</v>
      </c>
      <c r="AI202">
        <f t="shared" si="61"/>
        <v>0.41</v>
      </c>
      <c r="AJ202" s="8">
        <f t="shared" si="62"/>
        <v>508.34000000000003</v>
      </c>
      <c r="AK202">
        <f t="shared" si="63"/>
        <v>5.5999999999999999E-3</v>
      </c>
      <c r="AM202">
        <v>505.51001000000002</v>
      </c>
      <c r="AN202">
        <v>507.93</v>
      </c>
      <c r="AO202">
        <v>510.17</v>
      </c>
      <c r="AP202">
        <v>509.74</v>
      </c>
      <c r="AQ202">
        <v>508.77</v>
      </c>
      <c r="AR202">
        <v>508.34000000000003</v>
      </c>
      <c r="AS202">
        <v>509.74</v>
      </c>
      <c r="AT202">
        <v>508.77</v>
      </c>
      <c r="AU202">
        <v>508.34000000000003</v>
      </c>
    </row>
    <row r="203" spans="1:47" x14ac:dyDescent="0.3">
      <c r="A203" s="4">
        <v>44511</v>
      </c>
      <c r="B203" s="1">
        <v>202</v>
      </c>
      <c r="C203">
        <v>512.17999299999997</v>
      </c>
      <c r="D203">
        <v>1227300</v>
      </c>
      <c r="M203">
        <f t="shared" si="48"/>
        <v>506.6</v>
      </c>
      <c r="N203">
        <f t="shared" si="49"/>
        <v>1.7</v>
      </c>
      <c r="O203" s="8">
        <f t="shared" si="50"/>
        <v>508.3</v>
      </c>
      <c r="P203">
        <f t="shared" si="51"/>
        <v>7.6E-3</v>
      </c>
      <c r="T203">
        <f t="shared" si="52"/>
        <v>506.6</v>
      </c>
      <c r="U203">
        <f t="shared" si="53"/>
        <v>1.03</v>
      </c>
      <c r="V203" s="8">
        <f t="shared" si="54"/>
        <v>507.63</v>
      </c>
      <c r="W203">
        <f t="shared" si="55"/>
        <v>8.8999999999999999E-3</v>
      </c>
      <c r="AA203">
        <f t="shared" si="56"/>
        <v>506.6</v>
      </c>
      <c r="AB203">
        <f t="shared" si="57"/>
        <v>-0.14000000000000001</v>
      </c>
      <c r="AC203" s="8">
        <f t="shared" si="58"/>
        <v>506.46000000000004</v>
      </c>
      <c r="AD203">
        <f t="shared" si="59"/>
        <v>1.12E-2</v>
      </c>
      <c r="AH203">
        <f t="shared" si="60"/>
        <v>506.6</v>
      </c>
      <c r="AI203">
        <f t="shared" si="61"/>
        <v>-1.07</v>
      </c>
      <c r="AJ203" s="8">
        <f t="shared" si="62"/>
        <v>505.53000000000003</v>
      </c>
      <c r="AK203">
        <f t="shared" si="63"/>
        <v>1.2999999999999999E-2</v>
      </c>
      <c r="AM203">
        <v>512.17999299999997</v>
      </c>
      <c r="AN203">
        <v>506.6</v>
      </c>
      <c r="AO203">
        <v>508.3</v>
      </c>
      <c r="AP203">
        <v>507.63</v>
      </c>
      <c r="AQ203">
        <v>506.46000000000004</v>
      </c>
      <c r="AR203">
        <v>505.53000000000003</v>
      </c>
      <c r="AS203">
        <v>507.63</v>
      </c>
      <c r="AT203">
        <v>506.46000000000004</v>
      </c>
      <c r="AU203">
        <v>505.53000000000003</v>
      </c>
    </row>
    <row r="204" spans="1:47" x14ac:dyDescent="0.3">
      <c r="A204" s="4">
        <v>44512</v>
      </c>
      <c r="B204" s="1">
        <v>203</v>
      </c>
      <c r="C204">
        <v>517.169983</v>
      </c>
      <c r="D204">
        <v>1779500</v>
      </c>
      <c r="M204">
        <f t="shared" si="48"/>
        <v>509.67</v>
      </c>
      <c r="N204">
        <f t="shared" si="49"/>
        <v>1.91</v>
      </c>
      <c r="O204" s="8">
        <f t="shared" si="50"/>
        <v>511.58000000000004</v>
      </c>
      <c r="P204">
        <f t="shared" si="51"/>
        <v>1.0800000000000001E-2</v>
      </c>
      <c r="T204">
        <f t="shared" si="52"/>
        <v>509.67</v>
      </c>
      <c r="U204">
        <f t="shared" si="53"/>
        <v>1.54</v>
      </c>
      <c r="V204" s="8">
        <f t="shared" si="54"/>
        <v>511.21000000000004</v>
      </c>
      <c r="W204">
        <f t="shared" si="55"/>
        <v>1.15E-2</v>
      </c>
      <c r="AA204">
        <f t="shared" si="56"/>
        <v>509.67</v>
      </c>
      <c r="AB204">
        <f t="shared" si="57"/>
        <v>1.3</v>
      </c>
      <c r="AC204" s="8">
        <f t="shared" si="58"/>
        <v>510.97</v>
      </c>
      <c r="AD204">
        <f t="shared" si="59"/>
        <v>1.2E-2</v>
      </c>
      <c r="AH204">
        <f t="shared" si="60"/>
        <v>509.67</v>
      </c>
      <c r="AI204">
        <f t="shared" si="61"/>
        <v>2.4500000000000002</v>
      </c>
      <c r="AJ204" s="8">
        <f t="shared" si="62"/>
        <v>512.12</v>
      </c>
      <c r="AK204">
        <f t="shared" si="63"/>
        <v>9.7999999999999997E-3</v>
      </c>
      <c r="AM204">
        <v>517.169983</v>
      </c>
      <c r="AN204">
        <v>509.67</v>
      </c>
      <c r="AO204">
        <v>511.58000000000004</v>
      </c>
      <c r="AP204">
        <v>511.21000000000004</v>
      </c>
      <c r="AQ204">
        <v>510.97</v>
      </c>
      <c r="AR204">
        <v>512.12</v>
      </c>
      <c r="AS204">
        <v>511.21000000000004</v>
      </c>
      <c r="AT204">
        <v>510.97</v>
      </c>
      <c r="AU204">
        <v>512.12</v>
      </c>
    </row>
    <row r="205" spans="1:47" x14ac:dyDescent="0.3">
      <c r="A205" s="4">
        <v>44515</v>
      </c>
      <c r="B205" s="1">
        <v>204</v>
      </c>
      <c r="C205">
        <v>519.89001499999995</v>
      </c>
      <c r="D205">
        <v>1392300</v>
      </c>
      <c r="M205">
        <f t="shared" si="48"/>
        <v>513.79</v>
      </c>
      <c r="N205">
        <f t="shared" si="49"/>
        <v>2.2400000000000002</v>
      </c>
      <c r="O205" s="8">
        <f t="shared" si="50"/>
        <v>516.03</v>
      </c>
      <c r="P205">
        <f t="shared" si="51"/>
        <v>7.4000000000000003E-3</v>
      </c>
      <c r="T205">
        <f t="shared" si="52"/>
        <v>513.79</v>
      </c>
      <c r="U205">
        <f t="shared" si="53"/>
        <v>2.1800000000000002</v>
      </c>
      <c r="V205" s="8">
        <f t="shared" si="54"/>
        <v>515.96999999999991</v>
      </c>
      <c r="W205">
        <f t="shared" si="55"/>
        <v>7.4999999999999997E-3</v>
      </c>
      <c r="AA205">
        <f t="shared" si="56"/>
        <v>513.79</v>
      </c>
      <c r="AB205">
        <f t="shared" si="57"/>
        <v>2.57</v>
      </c>
      <c r="AC205" s="8">
        <f t="shared" si="58"/>
        <v>516.36</v>
      </c>
      <c r="AD205">
        <f t="shared" si="59"/>
        <v>6.7999999999999996E-3</v>
      </c>
      <c r="AH205">
        <f t="shared" si="60"/>
        <v>513.79</v>
      </c>
      <c r="AI205">
        <f t="shared" si="61"/>
        <v>3.87</v>
      </c>
      <c r="AJ205" s="8">
        <f t="shared" si="62"/>
        <v>517.66</v>
      </c>
      <c r="AK205">
        <f t="shared" si="63"/>
        <v>4.3E-3</v>
      </c>
      <c r="AM205">
        <v>519.89001499999995</v>
      </c>
      <c r="AN205">
        <v>513.79</v>
      </c>
      <c r="AO205">
        <v>516.03</v>
      </c>
      <c r="AP205">
        <v>515.96999999999991</v>
      </c>
      <c r="AQ205">
        <v>516.36</v>
      </c>
      <c r="AR205">
        <v>517.66</v>
      </c>
      <c r="AS205">
        <v>515.96999999999991</v>
      </c>
      <c r="AT205">
        <v>516.36</v>
      </c>
      <c r="AU205">
        <v>517.66</v>
      </c>
    </row>
    <row r="206" spans="1:47" x14ac:dyDescent="0.3">
      <c r="A206" s="4">
        <v>44516</v>
      </c>
      <c r="B206" s="1">
        <v>205</v>
      </c>
      <c r="C206">
        <v>526.71997099999999</v>
      </c>
      <c r="D206">
        <v>1690700</v>
      </c>
      <c r="M206">
        <f t="shared" si="48"/>
        <v>517.15</v>
      </c>
      <c r="N206">
        <f t="shared" si="49"/>
        <v>2.41</v>
      </c>
      <c r="O206" s="8">
        <f t="shared" si="50"/>
        <v>519.55999999999995</v>
      </c>
      <c r="P206">
        <f t="shared" si="51"/>
        <v>1.3599999999999999E-2</v>
      </c>
      <c r="T206">
        <f t="shared" si="52"/>
        <v>517.15</v>
      </c>
      <c r="U206">
        <f t="shared" si="53"/>
        <v>2.48</v>
      </c>
      <c r="V206" s="8">
        <f t="shared" si="54"/>
        <v>519.63</v>
      </c>
      <c r="W206">
        <f t="shared" si="55"/>
        <v>1.35E-2</v>
      </c>
      <c r="AA206">
        <f t="shared" si="56"/>
        <v>517.15</v>
      </c>
      <c r="AB206">
        <f t="shared" si="57"/>
        <v>2.93</v>
      </c>
      <c r="AC206" s="8">
        <f t="shared" si="58"/>
        <v>520.07999999999993</v>
      </c>
      <c r="AD206">
        <f t="shared" si="59"/>
        <v>1.26E-2</v>
      </c>
      <c r="AH206">
        <f t="shared" si="60"/>
        <v>517.15</v>
      </c>
      <c r="AI206">
        <f t="shared" si="61"/>
        <v>3.44</v>
      </c>
      <c r="AJ206" s="8">
        <f t="shared" si="62"/>
        <v>520.59</v>
      </c>
      <c r="AK206">
        <f t="shared" si="63"/>
        <v>1.1599999999999999E-2</v>
      </c>
      <c r="AM206">
        <v>526.71997099999999</v>
      </c>
      <c r="AN206">
        <v>517.15</v>
      </c>
      <c r="AO206">
        <v>519.55999999999995</v>
      </c>
      <c r="AP206">
        <v>519.63</v>
      </c>
      <c r="AQ206">
        <v>520.07999999999993</v>
      </c>
      <c r="AR206">
        <v>520.59</v>
      </c>
      <c r="AS206">
        <v>519.63</v>
      </c>
      <c r="AT206">
        <v>520.07999999999993</v>
      </c>
      <c r="AU206">
        <v>520.59</v>
      </c>
    </row>
    <row r="207" spans="1:47" x14ac:dyDescent="0.3">
      <c r="A207" s="4">
        <v>44517</v>
      </c>
      <c r="B207" s="1">
        <v>206</v>
      </c>
      <c r="C207">
        <v>526.28997800000002</v>
      </c>
      <c r="D207">
        <v>1609400</v>
      </c>
      <c r="M207">
        <f t="shared" si="48"/>
        <v>522.41</v>
      </c>
      <c r="N207">
        <f t="shared" si="49"/>
        <v>2.84</v>
      </c>
      <c r="O207" s="8">
        <f t="shared" si="50"/>
        <v>525.25</v>
      </c>
      <c r="P207">
        <f t="shared" si="51"/>
        <v>2E-3</v>
      </c>
      <c r="T207">
        <f t="shared" si="52"/>
        <v>522.41</v>
      </c>
      <c r="U207">
        <f t="shared" si="53"/>
        <v>3.18</v>
      </c>
      <c r="V207" s="8">
        <f t="shared" si="54"/>
        <v>525.58999999999992</v>
      </c>
      <c r="W207">
        <f t="shared" si="55"/>
        <v>1.2999999999999999E-3</v>
      </c>
      <c r="AA207">
        <f t="shared" si="56"/>
        <v>522.41</v>
      </c>
      <c r="AB207">
        <f t="shared" si="57"/>
        <v>3.98</v>
      </c>
      <c r="AC207" s="8">
        <f t="shared" si="58"/>
        <v>526.39</v>
      </c>
      <c r="AD207">
        <f t="shared" si="59"/>
        <v>2.0000000000000001E-4</v>
      </c>
      <c r="AH207">
        <f t="shared" si="60"/>
        <v>522.41</v>
      </c>
      <c r="AI207">
        <f t="shared" si="61"/>
        <v>4.99</v>
      </c>
      <c r="AJ207" s="8">
        <f t="shared" si="62"/>
        <v>527.4</v>
      </c>
      <c r="AK207">
        <f t="shared" si="63"/>
        <v>2.0999999999999999E-3</v>
      </c>
      <c r="AM207">
        <v>526.28997800000002</v>
      </c>
      <c r="AN207">
        <v>522.41</v>
      </c>
      <c r="AO207">
        <v>525.25</v>
      </c>
      <c r="AP207">
        <v>525.58999999999992</v>
      </c>
      <c r="AQ207">
        <v>526.39</v>
      </c>
      <c r="AR207">
        <v>527.4</v>
      </c>
      <c r="AS207">
        <v>525.58999999999992</v>
      </c>
      <c r="AT207">
        <v>526.39</v>
      </c>
      <c r="AU207">
        <v>527.4</v>
      </c>
    </row>
    <row r="208" spans="1:47" x14ac:dyDescent="0.3">
      <c r="A208" s="4">
        <v>44518</v>
      </c>
      <c r="B208" s="1">
        <v>207</v>
      </c>
      <c r="C208">
        <v>529.36999500000002</v>
      </c>
      <c r="D208">
        <v>1664200</v>
      </c>
      <c r="M208">
        <f t="shared" si="48"/>
        <v>524.54</v>
      </c>
      <c r="N208">
        <f t="shared" si="49"/>
        <v>2.73</v>
      </c>
      <c r="O208" s="8">
        <f t="shared" si="50"/>
        <v>527.27</v>
      </c>
      <c r="P208">
        <f t="shared" si="51"/>
        <v>4.0000000000000001E-3</v>
      </c>
      <c r="T208">
        <f t="shared" si="52"/>
        <v>524.54</v>
      </c>
      <c r="U208">
        <f t="shared" si="53"/>
        <v>2.92</v>
      </c>
      <c r="V208" s="8">
        <f t="shared" si="54"/>
        <v>527.45999999999992</v>
      </c>
      <c r="W208">
        <f t="shared" si="55"/>
        <v>3.5999999999999999E-3</v>
      </c>
      <c r="AA208">
        <f t="shared" si="56"/>
        <v>524.54</v>
      </c>
      <c r="AB208">
        <f t="shared" si="57"/>
        <v>3.15</v>
      </c>
      <c r="AC208" s="8">
        <f t="shared" si="58"/>
        <v>527.68999999999994</v>
      </c>
      <c r="AD208">
        <f t="shared" si="59"/>
        <v>3.2000000000000002E-3</v>
      </c>
      <c r="AH208">
        <f t="shared" si="60"/>
        <v>524.54</v>
      </c>
      <c r="AI208">
        <f t="shared" si="61"/>
        <v>2.56</v>
      </c>
      <c r="AJ208" s="8">
        <f t="shared" si="62"/>
        <v>527.09999999999991</v>
      </c>
      <c r="AK208">
        <f t="shared" si="63"/>
        <v>4.3E-3</v>
      </c>
      <c r="AM208">
        <v>529.36999500000002</v>
      </c>
      <c r="AN208">
        <v>524.54</v>
      </c>
      <c r="AO208">
        <v>527.27</v>
      </c>
      <c r="AP208">
        <v>527.45999999999992</v>
      </c>
      <c r="AQ208">
        <v>527.68999999999994</v>
      </c>
      <c r="AR208">
        <v>527.09999999999991</v>
      </c>
      <c r="AS208">
        <v>527.45999999999992</v>
      </c>
      <c r="AT208">
        <v>527.68999999999994</v>
      </c>
      <c r="AU208">
        <v>527.09999999999991</v>
      </c>
    </row>
    <row r="209" spans="1:47" x14ac:dyDescent="0.3">
      <c r="A209" s="4">
        <v>44519</v>
      </c>
      <c r="B209" s="1">
        <v>208</v>
      </c>
      <c r="C209">
        <v>533.78997800000002</v>
      </c>
      <c r="D209">
        <v>1909800</v>
      </c>
      <c r="M209">
        <f t="shared" si="48"/>
        <v>527.20000000000005</v>
      </c>
      <c r="N209">
        <f t="shared" si="49"/>
        <v>2.72</v>
      </c>
      <c r="O209" s="8">
        <f t="shared" si="50"/>
        <v>529.92000000000007</v>
      </c>
      <c r="P209">
        <f t="shared" si="51"/>
        <v>7.3000000000000001E-3</v>
      </c>
      <c r="T209">
        <f t="shared" si="52"/>
        <v>527.20000000000005</v>
      </c>
      <c r="U209">
        <f t="shared" si="53"/>
        <v>2.86</v>
      </c>
      <c r="V209" s="8">
        <f t="shared" si="54"/>
        <v>530.06000000000006</v>
      </c>
      <c r="W209">
        <f t="shared" si="55"/>
        <v>7.0000000000000001E-3</v>
      </c>
      <c r="AA209">
        <f t="shared" si="56"/>
        <v>527.20000000000005</v>
      </c>
      <c r="AB209">
        <f t="shared" si="57"/>
        <v>2.93</v>
      </c>
      <c r="AC209" s="8">
        <f t="shared" si="58"/>
        <v>530.13</v>
      </c>
      <c r="AD209">
        <f t="shared" si="59"/>
        <v>6.8999999999999999E-3</v>
      </c>
      <c r="AH209">
        <f t="shared" si="60"/>
        <v>527.20000000000005</v>
      </c>
      <c r="AI209">
        <f t="shared" si="61"/>
        <v>2.65</v>
      </c>
      <c r="AJ209" s="8">
        <f t="shared" si="62"/>
        <v>529.85</v>
      </c>
      <c r="AK209">
        <f t="shared" si="63"/>
        <v>7.4000000000000003E-3</v>
      </c>
      <c r="AM209">
        <v>533.78997800000002</v>
      </c>
      <c r="AN209">
        <v>527.20000000000005</v>
      </c>
      <c r="AO209">
        <v>529.92000000000007</v>
      </c>
      <c r="AP209">
        <v>530.06000000000006</v>
      </c>
      <c r="AQ209">
        <v>530.13</v>
      </c>
      <c r="AR209">
        <v>529.85</v>
      </c>
      <c r="AS209">
        <v>530.06000000000006</v>
      </c>
      <c r="AT209">
        <v>530.13</v>
      </c>
      <c r="AU209">
        <v>529.85</v>
      </c>
    </row>
    <row r="210" spans="1:47" x14ac:dyDescent="0.3">
      <c r="A210" s="4">
        <v>44522</v>
      </c>
      <c r="B210" s="1">
        <v>209</v>
      </c>
      <c r="C210">
        <v>539.65002400000003</v>
      </c>
      <c r="D210">
        <v>2190500</v>
      </c>
      <c r="M210">
        <f t="shared" si="48"/>
        <v>530.82000000000005</v>
      </c>
      <c r="N210">
        <f t="shared" si="49"/>
        <v>2.86</v>
      </c>
      <c r="O210" s="8">
        <f t="shared" si="50"/>
        <v>533.68000000000006</v>
      </c>
      <c r="P210">
        <f t="shared" si="51"/>
        <v>1.11E-2</v>
      </c>
      <c r="T210">
        <f t="shared" si="52"/>
        <v>530.82000000000005</v>
      </c>
      <c r="U210">
        <f t="shared" si="53"/>
        <v>3.05</v>
      </c>
      <c r="V210" s="8">
        <f t="shared" si="54"/>
        <v>533.87</v>
      </c>
      <c r="W210">
        <f t="shared" si="55"/>
        <v>1.0699999999999999E-2</v>
      </c>
      <c r="AA210">
        <f t="shared" si="56"/>
        <v>530.82000000000005</v>
      </c>
      <c r="AB210">
        <f t="shared" si="57"/>
        <v>3.24</v>
      </c>
      <c r="AC210" s="8">
        <f t="shared" si="58"/>
        <v>534.06000000000006</v>
      </c>
      <c r="AD210">
        <f t="shared" si="59"/>
        <v>1.04E-2</v>
      </c>
      <c r="AH210">
        <f t="shared" si="60"/>
        <v>530.82000000000005</v>
      </c>
      <c r="AI210">
        <f t="shared" si="61"/>
        <v>3.47</v>
      </c>
      <c r="AJ210" s="8">
        <f t="shared" si="62"/>
        <v>534.29000000000008</v>
      </c>
      <c r="AK210">
        <f t="shared" si="63"/>
        <v>9.9000000000000008E-3</v>
      </c>
      <c r="AM210">
        <v>539.65002400000003</v>
      </c>
      <c r="AN210">
        <v>530.82000000000005</v>
      </c>
      <c r="AO210">
        <v>533.68000000000006</v>
      </c>
      <c r="AP210">
        <v>533.87</v>
      </c>
      <c r="AQ210">
        <v>534.06000000000006</v>
      </c>
      <c r="AR210">
        <v>534.29000000000008</v>
      </c>
      <c r="AS210">
        <v>533.87</v>
      </c>
      <c r="AT210">
        <v>534.06000000000006</v>
      </c>
      <c r="AU210">
        <v>534.29000000000008</v>
      </c>
    </row>
    <row r="211" spans="1:47" x14ac:dyDescent="0.3">
      <c r="A211" s="4">
        <v>44523</v>
      </c>
      <c r="B211" s="1">
        <v>210</v>
      </c>
      <c r="C211">
        <v>545.26000999999997</v>
      </c>
      <c r="D211">
        <v>2147000</v>
      </c>
      <c r="M211">
        <f t="shared" si="48"/>
        <v>535.67999999999995</v>
      </c>
      <c r="N211">
        <f t="shared" si="49"/>
        <v>3.16</v>
      </c>
      <c r="O211" s="8">
        <f t="shared" si="50"/>
        <v>538.83999999999992</v>
      </c>
      <c r="P211">
        <f t="shared" si="51"/>
        <v>1.18E-2</v>
      </c>
      <c r="T211">
        <f t="shared" si="52"/>
        <v>535.67999999999995</v>
      </c>
      <c r="U211">
        <f t="shared" si="53"/>
        <v>3.5</v>
      </c>
      <c r="V211" s="8">
        <f t="shared" si="54"/>
        <v>539.17999999999995</v>
      </c>
      <c r="W211">
        <f t="shared" si="55"/>
        <v>1.12E-2</v>
      </c>
      <c r="AA211">
        <f t="shared" si="56"/>
        <v>535.67999999999995</v>
      </c>
      <c r="AB211">
        <f t="shared" si="57"/>
        <v>3.97</v>
      </c>
      <c r="AC211" s="8">
        <f t="shared" si="58"/>
        <v>539.65</v>
      </c>
      <c r="AD211">
        <f t="shared" si="59"/>
        <v>1.03E-2</v>
      </c>
      <c r="AH211">
        <f t="shared" si="60"/>
        <v>535.67999999999995</v>
      </c>
      <c r="AI211">
        <f t="shared" si="61"/>
        <v>4.6500000000000004</v>
      </c>
      <c r="AJ211" s="8">
        <f t="shared" si="62"/>
        <v>540.32999999999993</v>
      </c>
      <c r="AK211">
        <f t="shared" si="63"/>
        <v>8.9999999999999993E-3</v>
      </c>
      <c r="AM211">
        <v>545.26000999999997</v>
      </c>
      <c r="AN211">
        <v>535.67999999999995</v>
      </c>
      <c r="AO211">
        <v>538.83999999999992</v>
      </c>
      <c r="AP211">
        <v>539.17999999999995</v>
      </c>
      <c r="AQ211">
        <v>539.65</v>
      </c>
      <c r="AR211">
        <v>540.32999999999993</v>
      </c>
      <c r="AS211">
        <v>539.17999999999995</v>
      </c>
      <c r="AT211">
        <v>539.65</v>
      </c>
      <c r="AU211">
        <v>540.32999999999993</v>
      </c>
    </row>
    <row r="212" spans="1:47" x14ac:dyDescent="0.3">
      <c r="A212" s="4">
        <v>44524</v>
      </c>
      <c r="B212" s="1">
        <v>211</v>
      </c>
      <c r="C212">
        <v>549.72997999999995</v>
      </c>
      <c r="D212">
        <v>2316400</v>
      </c>
      <c r="M212">
        <f t="shared" si="48"/>
        <v>540.95000000000005</v>
      </c>
      <c r="N212">
        <f t="shared" si="49"/>
        <v>3.48</v>
      </c>
      <c r="O212" s="8">
        <f t="shared" si="50"/>
        <v>544.43000000000006</v>
      </c>
      <c r="P212">
        <f t="shared" si="51"/>
        <v>9.5999999999999992E-3</v>
      </c>
      <c r="T212">
        <f t="shared" si="52"/>
        <v>540.95000000000005</v>
      </c>
      <c r="U212">
        <f t="shared" si="53"/>
        <v>3.94</v>
      </c>
      <c r="V212" s="8">
        <f t="shared" si="54"/>
        <v>544.8900000000001</v>
      </c>
      <c r="W212">
        <f t="shared" si="55"/>
        <v>8.8000000000000005E-3</v>
      </c>
      <c r="AA212">
        <f t="shared" si="56"/>
        <v>540.95000000000005</v>
      </c>
      <c r="AB212">
        <f t="shared" si="57"/>
        <v>4.5599999999999996</v>
      </c>
      <c r="AC212" s="8">
        <f t="shared" si="58"/>
        <v>545.51</v>
      </c>
      <c r="AD212">
        <f t="shared" si="59"/>
        <v>7.7000000000000002E-3</v>
      </c>
      <c r="AH212">
        <f t="shared" si="60"/>
        <v>540.95000000000005</v>
      </c>
      <c r="AI212">
        <f t="shared" si="61"/>
        <v>5.18</v>
      </c>
      <c r="AJ212" s="8">
        <f t="shared" si="62"/>
        <v>546.13</v>
      </c>
      <c r="AK212">
        <f t="shared" si="63"/>
        <v>6.4999999999999997E-3</v>
      </c>
      <c r="AM212">
        <v>549.72997999999995</v>
      </c>
      <c r="AN212">
        <v>540.95000000000005</v>
      </c>
      <c r="AO212">
        <v>544.43000000000006</v>
      </c>
      <c r="AP212">
        <v>544.8900000000001</v>
      </c>
      <c r="AQ212">
        <v>545.51</v>
      </c>
      <c r="AR212">
        <v>546.13</v>
      </c>
      <c r="AS212">
        <v>544.8900000000001</v>
      </c>
      <c r="AT212">
        <v>545.51</v>
      </c>
      <c r="AU212">
        <v>546.13</v>
      </c>
    </row>
    <row r="213" spans="1:47" x14ac:dyDescent="0.3">
      <c r="A213" s="4">
        <v>44526</v>
      </c>
      <c r="B213" s="1">
        <v>212</v>
      </c>
      <c r="C213">
        <v>546.13000499999998</v>
      </c>
      <c r="D213">
        <v>1844800</v>
      </c>
      <c r="M213">
        <f t="shared" si="48"/>
        <v>545.78</v>
      </c>
      <c r="N213">
        <f t="shared" si="49"/>
        <v>3.68</v>
      </c>
      <c r="O213" s="8">
        <f t="shared" si="50"/>
        <v>549.45999999999992</v>
      </c>
      <c r="P213">
        <f t="shared" si="51"/>
        <v>6.1000000000000004E-3</v>
      </c>
      <c r="T213">
        <f t="shared" si="52"/>
        <v>545.78</v>
      </c>
      <c r="U213">
        <f t="shared" si="53"/>
        <v>4.16</v>
      </c>
      <c r="V213" s="8">
        <f t="shared" si="54"/>
        <v>549.93999999999994</v>
      </c>
      <c r="W213">
        <f t="shared" si="55"/>
        <v>7.0000000000000001E-3</v>
      </c>
      <c r="AA213">
        <f t="shared" si="56"/>
        <v>545.78</v>
      </c>
      <c r="AB213">
        <f t="shared" si="57"/>
        <v>4.68</v>
      </c>
      <c r="AC213" s="8">
        <f t="shared" si="58"/>
        <v>550.45999999999992</v>
      </c>
      <c r="AD213">
        <f t="shared" si="59"/>
        <v>7.9000000000000008E-3</v>
      </c>
      <c r="AH213">
        <f t="shared" si="60"/>
        <v>545.78</v>
      </c>
      <c r="AI213">
        <f t="shared" si="61"/>
        <v>4.88</v>
      </c>
      <c r="AJ213" s="8">
        <f t="shared" si="62"/>
        <v>550.66</v>
      </c>
      <c r="AK213">
        <f t="shared" si="63"/>
        <v>8.3000000000000001E-3</v>
      </c>
      <c r="AM213">
        <v>546.13000499999998</v>
      </c>
      <c r="AN213">
        <v>545.78</v>
      </c>
      <c r="AO213">
        <v>549.45999999999992</v>
      </c>
      <c r="AP213">
        <v>549.93999999999994</v>
      </c>
      <c r="AQ213">
        <v>550.45999999999992</v>
      </c>
      <c r="AR213">
        <v>550.66</v>
      </c>
      <c r="AS213">
        <v>549.93999999999994</v>
      </c>
      <c r="AT213">
        <v>550.45999999999992</v>
      </c>
      <c r="AU213">
        <v>550.66</v>
      </c>
    </row>
    <row r="214" spans="1:47" x14ac:dyDescent="0.3">
      <c r="A214" s="4">
        <v>44529</v>
      </c>
      <c r="B214" s="1">
        <v>213</v>
      </c>
      <c r="C214">
        <v>554.88000499999998</v>
      </c>
      <c r="D214">
        <v>2919100</v>
      </c>
      <c r="M214">
        <f t="shared" si="48"/>
        <v>545.97</v>
      </c>
      <c r="N214">
        <f t="shared" si="49"/>
        <v>3.16</v>
      </c>
      <c r="O214" s="8">
        <f t="shared" si="50"/>
        <v>549.13</v>
      </c>
      <c r="P214">
        <f t="shared" si="51"/>
        <v>1.04E-2</v>
      </c>
      <c r="T214">
        <f t="shared" si="52"/>
        <v>545.97</v>
      </c>
      <c r="U214">
        <f t="shared" si="53"/>
        <v>3.17</v>
      </c>
      <c r="V214" s="8">
        <f t="shared" si="54"/>
        <v>549.14</v>
      </c>
      <c r="W214">
        <f t="shared" si="55"/>
        <v>1.03E-2</v>
      </c>
      <c r="AA214">
        <f t="shared" si="56"/>
        <v>545.97</v>
      </c>
      <c r="AB214">
        <f t="shared" si="57"/>
        <v>2.66</v>
      </c>
      <c r="AC214" s="8">
        <f t="shared" si="58"/>
        <v>548.63</v>
      </c>
      <c r="AD214">
        <f t="shared" si="59"/>
        <v>1.1299999999999999E-2</v>
      </c>
      <c r="AH214">
        <f t="shared" si="60"/>
        <v>545.97</v>
      </c>
      <c r="AI214">
        <f t="shared" si="61"/>
        <v>0.89</v>
      </c>
      <c r="AJ214" s="8">
        <f t="shared" si="62"/>
        <v>546.86</v>
      </c>
      <c r="AK214">
        <f t="shared" si="63"/>
        <v>1.4500000000000001E-2</v>
      </c>
      <c r="AM214">
        <v>554.88000499999998</v>
      </c>
      <c r="AN214">
        <v>545.97</v>
      </c>
      <c r="AO214">
        <v>549.13</v>
      </c>
      <c r="AP214">
        <v>549.14</v>
      </c>
      <c r="AQ214">
        <v>548.63</v>
      </c>
      <c r="AR214">
        <v>546.86</v>
      </c>
      <c r="AS214">
        <v>549.14</v>
      </c>
      <c r="AT214">
        <v>548.63</v>
      </c>
      <c r="AU214">
        <v>546.86</v>
      </c>
    </row>
    <row r="215" spans="1:47" x14ac:dyDescent="0.3">
      <c r="A215" s="4">
        <v>44530</v>
      </c>
      <c r="B215" s="1">
        <v>214</v>
      </c>
      <c r="C215">
        <v>539.38000499999998</v>
      </c>
      <c r="D215">
        <v>4244200</v>
      </c>
      <c r="M215">
        <f t="shared" si="48"/>
        <v>550.87</v>
      </c>
      <c r="N215">
        <f t="shared" si="49"/>
        <v>3.42</v>
      </c>
      <c r="O215" s="8">
        <f t="shared" si="50"/>
        <v>554.29</v>
      </c>
      <c r="P215">
        <f t="shared" si="51"/>
        <v>2.76E-2</v>
      </c>
      <c r="T215">
        <f t="shared" si="52"/>
        <v>550.87</v>
      </c>
      <c r="U215">
        <f t="shared" si="53"/>
        <v>3.6</v>
      </c>
      <c r="V215" s="8">
        <f t="shared" si="54"/>
        <v>554.47</v>
      </c>
      <c r="W215">
        <f t="shared" si="55"/>
        <v>2.8000000000000001E-2</v>
      </c>
      <c r="AA215">
        <f t="shared" si="56"/>
        <v>550.87</v>
      </c>
      <c r="AB215">
        <f t="shared" si="57"/>
        <v>3.67</v>
      </c>
      <c r="AC215" s="8">
        <f t="shared" si="58"/>
        <v>554.54</v>
      </c>
      <c r="AD215">
        <f t="shared" si="59"/>
        <v>2.81E-2</v>
      </c>
      <c r="AH215">
        <f t="shared" si="60"/>
        <v>550.87</v>
      </c>
      <c r="AI215">
        <f t="shared" si="61"/>
        <v>4.3</v>
      </c>
      <c r="AJ215" s="8">
        <f t="shared" si="62"/>
        <v>555.16999999999996</v>
      </c>
      <c r="AK215">
        <f t="shared" si="63"/>
        <v>2.93E-2</v>
      </c>
      <c r="AM215">
        <v>539.38000499999998</v>
      </c>
      <c r="AN215">
        <v>550.87</v>
      </c>
      <c r="AO215">
        <v>554.29</v>
      </c>
      <c r="AP215">
        <v>554.47</v>
      </c>
      <c r="AQ215">
        <v>554.54</v>
      </c>
      <c r="AR215">
        <v>555.16999999999996</v>
      </c>
      <c r="AS215">
        <v>554.47</v>
      </c>
      <c r="AT215">
        <v>554.54</v>
      </c>
      <c r="AU215">
        <v>555.16999999999996</v>
      </c>
    </row>
    <row r="216" spans="1:47" x14ac:dyDescent="0.3">
      <c r="A216" s="4">
        <v>44531</v>
      </c>
      <c r="B216" s="1">
        <v>215</v>
      </c>
      <c r="C216">
        <v>529.84002699999996</v>
      </c>
      <c r="D216">
        <v>2877100</v>
      </c>
      <c r="M216">
        <f t="shared" si="48"/>
        <v>544.54999999999995</v>
      </c>
      <c r="N216">
        <f t="shared" si="49"/>
        <v>1.96</v>
      </c>
      <c r="O216" s="8">
        <f t="shared" si="50"/>
        <v>546.51</v>
      </c>
      <c r="P216">
        <f t="shared" si="51"/>
        <v>3.15E-2</v>
      </c>
      <c r="T216">
        <f t="shared" si="52"/>
        <v>544.54999999999995</v>
      </c>
      <c r="U216">
        <f t="shared" si="53"/>
        <v>1.1200000000000001</v>
      </c>
      <c r="V216" s="8">
        <f t="shared" si="54"/>
        <v>545.66999999999996</v>
      </c>
      <c r="W216">
        <f t="shared" si="55"/>
        <v>2.9899999999999999E-2</v>
      </c>
      <c r="AA216">
        <f t="shared" si="56"/>
        <v>544.54999999999995</v>
      </c>
      <c r="AB216">
        <f t="shared" si="57"/>
        <v>-0.83</v>
      </c>
      <c r="AC216" s="8">
        <f t="shared" si="58"/>
        <v>543.71999999999991</v>
      </c>
      <c r="AD216">
        <f t="shared" si="59"/>
        <v>2.6200000000000001E-2</v>
      </c>
      <c r="AH216">
        <f t="shared" si="60"/>
        <v>544.54999999999995</v>
      </c>
      <c r="AI216">
        <f t="shared" si="61"/>
        <v>-4.7300000000000004</v>
      </c>
      <c r="AJ216" s="8">
        <f t="shared" si="62"/>
        <v>539.81999999999994</v>
      </c>
      <c r="AK216">
        <f t="shared" si="63"/>
        <v>1.8800000000000001E-2</v>
      </c>
      <c r="AM216">
        <v>529.84002699999996</v>
      </c>
      <c r="AN216">
        <v>544.54999999999995</v>
      </c>
      <c r="AO216">
        <v>546.51</v>
      </c>
      <c r="AP216">
        <v>545.66999999999996</v>
      </c>
      <c r="AQ216">
        <v>543.71999999999991</v>
      </c>
      <c r="AR216">
        <v>539.81999999999994</v>
      </c>
      <c r="AS216">
        <v>545.66999999999996</v>
      </c>
      <c r="AT216">
        <v>543.71999999999991</v>
      </c>
      <c r="AU216">
        <v>539.81999999999994</v>
      </c>
    </row>
    <row r="217" spans="1:47" x14ac:dyDescent="0.3">
      <c r="A217" s="4">
        <v>44532</v>
      </c>
      <c r="B217" s="1">
        <v>216</v>
      </c>
      <c r="C217">
        <v>525.51000999999997</v>
      </c>
      <c r="D217">
        <v>3277500</v>
      </c>
      <c r="M217">
        <f t="shared" si="48"/>
        <v>536.46</v>
      </c>
      <c r="N217">
        <f t="shared" si="49"/>
        <v>0.45</v>
      </c>
      <c r="O217" s="8">
        <f t="shared" si="50"/>
        <v>536.91000000000008</v>
      </c>
      <c r="P217">
        <f t="shared" si="51"/>
        <v>2.1700000000000001E-2</v>
      </c>
      <c r="T217">
        <f t="shared" si="52"/>
        <v>536.46</v>
      </c>
      <c r="U217">
        <f t="shared" si="53"/>
        <v>-1.18</v>
      </c>
      <c r="V217" s="8">
        <f t="shared" si="54"/>
        <v>535.28000000000009</v>
      </c>
      <c r="W217">
        <f t="shared" si="55"/>
        <v>1.8599999999999998E-2</v>
      </c>
      <c r="AA217">
        <f t="shared" si="56"/>
        <v>536.46</v>
      </c>
      <c r="AB217">
        <f t="shared" si="57"/>
        <v>-4.0999999999999996</v>
      </c>
      <c r="AC217" s="8">
        <f t="shared" si="58"/>
        <v>532.36</v>
      </c>
      <c r="AD217">
        <f t="shared" si="59"/>
        <v>1.2999999999999999E-2</v>
      </c>
      <c r="AH217">
        <f t="shared" si="60"/>
        <v>536.46</v>
      </c>
      <c r="AI217">
        <f t="shared" si="61"/>
        <v>-7.59</v>
      </c>
      <c r="AJ217" s="8">
        <f t="shared" si="62"/>
        <v>528.87</v>
      </c>
      <c r="AK217">
        <f t="shared" si="63"/>
        <v>6.4000000000000003E-3</v>
      </c>
      <c r="AM217">
        <v>525.51000999999997</v>
      </c>
      <c r="AN217">
        <v>536.46</v>
      </c>
      <c r="AO217">
        <v>536.91000000000008</v>
      </c>
      <c r="AP217">
        <v>535.28000000000009</v>
      </c>
      <c r="AQ217">
        <v>532.36</v>
      </c>
      <c r="AR217">
        <v>528.87</v>
      </c>
      <c r="AS217">
        <v>535.28000000000009</v>
      </c>
      <c r="AT217">
        <v>532.36</v>
      </c>
      <c r="AU217">
        <v>528.87</v>
      </c>
    </row>
    <row r="218" spans="1:47" x14ac:dyDescent="0.3">
      <c r="A218" s="4">
        <v>44533</v>
      </c>
      <c r="B218" s="1">
        <v>217</v>
      </c>
      <c r="C218">
        <v>528.92999299999997</v>
      </c>
      <c r="D218">
        <v>2982300</v>
      </c>
      <c r="M218">
        <f t="shared" si="48"/>
        <v>530.44000000000005</v>
      </c>
      <c r="N218">
        <f t="shared" si="49"/>
        <v>-0.52</v>
      </c>
      <c r="O218" s="8">
        <f t="shared" si="50"/>
        <v>529.92000000000007</v>
      </c>
      <c r="P218">
        <f t="shared" si="51"/>
        <v>1.9E-3</v>
      </c>
      <c r="T218">
        <f t="shared" si="52"/>
        <v>530.44000000000005</v>
      </c>
      <c r="U218">
        <f t="shared" si="53"/>
        <v>-2.39</v>
      </c>
      <c r="V218" s="8">
        <f t="shared" si="54"/>
        <v>528.05000000000007</v>
      </c>
      <c r="W218">
        <f t="shared" si="55"/>
        <v>1.6999999999999999E-3</v>
      </c>
      <c r="AA218">
        <f t="shared" si="56"/>
        <v>530.44000000000005</v>
      </c>
      <c r="AB218">
        <f t="shared" si="57"/>
        <v>-4.96</v>
      </c>
      <c r="AC218" s="8">
        <f t="shared" si="58"/>
        <v>525.48</v>
      </c>
      <c r="AD218">
        <f t="shared" si="59"/>
        <v>6.4999999999999997E-3</v>
      </c>
      <c r="AH218">
        <f t="shared" si="60"/>
        <v>530.44000000000005</v>
      </c>
      <c r="AI218">
        <f t="shared" si="61"/>
        <v>-6.26</v>
      </c>
      <c r="AJ218" s="8">
        <f t="shared" si="62"/>
        <v>524.18000000000006</v>
      </c>
      <c r="AK218">
        <f t="shared" si="63"/>
        <v>8.9999999999999993E-3</v>
      </c>
      <c r="AM218">
        <v>528.92999299999997</v>
      </c>
      <c r="AN218">
        <v>530.44000000000005</v>
      </c>
      <c r="AO218">
        <v>529.92000000000007</v>
      </c>
      <c r="AP218">
        <v>528.05000000000007</v>
      </c>
      <c r="AQ218">
        <v>525.48</v>
      </c>
      <c r="AR218">
        <v>524.18000000000006</v>
      </c>
      <c r="AS218">
        <v>528.05000000000007</v>
      </c>
      <c r="AT218">
        <v>525.48</v>
      </c>
      <c r="AU218">
        <v>524.18000000000006</v>
      </c>
    </row>
    <row r="219" spans="1:47" x14ac:dyDescent="0.3">
      <c r="A219" s="4">
        <v>44536</v>
      </c>
      <c r="B219" s="1">
        <v>218</v>
      </c>
      <c r="C219">
        <v>533.20001200000002</v>
      </c>
      <c r="D219">
        <v>2432900</v>
      </c>
      <c r="M219">
        <f t="shared" si="48"/>
        <v>529.61</v>
      </c>
      <c r="N219">
        <f t="shared" si="49"/>
        <v>-0.56999999999999995</v>
      </c>
      <c r="O219" s="8">
        <f t="shared" si="50"/>
        <v>529.04</v>
      </c>
      <c r="P219">
        <f t="shared" si="51"/>
        <v>7.7999999999999996E-3</v>
      </c>
      <c r="T219">
        <f t="shared" si="52"/>
        <v>529.61</v>
      </c>
      <c r="U219">
        <f t="shared" si="53"/>
        <v>-2</v>
      </c>
      <c r="V219" s="8">
        <f t="shared" si="54"/>
        <v>527.61</v>
      </c>
      <c r="W219">
        <f t="shared" si="55"/>
        <v>1.0500000000000001E-2</v>
      </c>
      <c r="AA219">
        <f t="shared" si="56"/>
        <v>529.61</v>
      </c>
      <c r="AB219">
        <f t="shared" si="57"/>
        <v>-3.1</v>
      </c>
      <c r="AC219" s="8">
        <f t="shared" si="58"/>
        <v>526.51</v>
      </c>
      <c r="AD219">
        <f t="shared" si="59"/>
        <v>1.2500000000000001E-2</v>
      </c>
      <c r="AH219">
        <f t="shared" si="60"/>
        <v>529.61</v>
      </c>
      <c r="AI219">
        <f t="shared" si="61"/>
        <v>-1.64</v>
      </c>
      <c r="AJ219" s="8">
        <f t="shared" si="62"/>
        <v>527.97</v>
      </c>
      <c r="AK219">
        <f t="shared" si="63"/>
        <v>9.7999999999999997E-3</v>
      </c>
      <c r="AM219">
        <v>533.20001200000002</v>
      </c>
      <c r="AN219">
        <v>529.61</v>
      </c>
      <c r="AO219">
        <v>529.04</v>
      </c>
      <c r="AP219">
        <v>527.61</v>
      </c>
      <c r="AQ219">
        <v>526.51</v>
      </c>
      <c r="AR219">
        <v>527.97</v>
      </c>
      <c r="AS219">
        <v>527.61</v>
      </c>
      <c r="AT219">
        <v>526.51</v>
      </c>
      <c r="AU219">
        <v>527.97</v>
      </c>
    </row>
    <row r="220" spans="1:47" x14ac:dyDescent="0.3">
      <c r="A220" s="4">
        <v>44537</v>
      </c>
      <c r="B220" s="1">
        <v>219</v>
      </c>
      <c r="C220">
        <v>542.02002000000005</v>
      </c>
      <c r="D220">
        <v>2579800</v>
      </c>
      <c r="M220">
        <f t="shared" si="48"/>
        <v>531.58000000000004</v>
      </c>
      <c r="N220">
        <f t="shared" si="49"/>
        <v>-0.19</v>
      </c>
      <c r="O220" s="8">
        <f t="shared" si="50"/>
        <v>531.39</v>
      </c>
      <c r="P220">
        <f t="shared" si="51"/>
        <v>1.9599999999999999E-2</v>
      </c>
      <c r="T220">
        <f t="shared" si="52"/>
        <v>531.58000000000004</v>
      </c>
      <c r="U220">
        <f t="shared" si="53"/>
        <v>-1.01</v>
      </c>
      <c r="V220" s="8">
        <f t="shared" si="54"/>
        <v>530.57000000000005</v>
      </c>
      <c r="W220">
        <f t="shared" si="55"/>
        <v>2.1100000000000001E-2</v>
      </c>
      <c r="AA220">
        <f t="shared" si="56"/>
        <v>531.58000000000004</v>
      </c>
      <c r="AB220">
        <f t="shared" si="57"/>
        <v>-0.82</v>
      </c>
      <c r="AC220" s="8">
        <f t="shared" si="58"/>
        <v>530.76</v>
      </c>
      <c r="AD220">
        <f t="shared" si="59"/>
        <v>2.0799999999999999E-2</v>
      </c>
      <c r="AH220">
        <f t="shared" si="60"/>
        <v>531.58000000000004</v>
      </c>
      <c r="AI220">
        <f t="shared" si="61"/>
        <v>1.43</v>
      </c>
      <c r="AJ220" s="8">
        <f t="shared" si="62"/>
        <v>533.01</v>
      </c>
      <c r="AK220">
        <f t="shared" si="63"/>
        <v>1.66E-2</v>
      </c>
      <c r="AM220">
        <v>542.02002000000005</v>
      </c>
      <c r="AN220">
        <v>531.58000000000004</v>
      </c>
      <c r="AO220">
        <v>531.39</v>
      </c>
      <c r="AP220">
        <v>530.57000000000005</v>
      </c>
      <c r="AQ220">
        <v>530.76</v>
      </c>
      <c r="AR220">
        <v>533.01</v>
      </c>
      <c r="AS220">
        <v>530.57000000000005</v>
      </c>
      <c r="AT220">
        <v>530.76</v>
      </c>
      <c r="AU220">
        <v>533.01</v>
      </c>
    </row>
    <row r="221" spans="1:47" x14ac:dyDescent="0.3">
      <c r="A221" s="4">
        <v>44538</v>
      </c>
      <c r="B221" s="1">
        <v>220</v>
      </c>
      <c r="C221">
        <v>530.10998500000005</v>
      </c>
      <c r="D221">
        <v>3037500</v>
      </c>
      <c r="M221">
        <f t="shared" si="48"/>
        <v>537.32000000000005</v>
      </c>
      <c r="N221">
        <f t="shared" si="49"/>
        <v>0.7</v>
      </c>
      <c r="O221" s="8">
        <f t="shared" si="50"/>
        <v>538.0200000000001</v>
      </c>
      <c r="P221">
        <f t="shared" si="51"/>
        <v>1.49E-2</v>
      </c>
      <c r="T221">
        <f t="shared" si="52"/>
        <v>537.32000000000005</v>
      </c>
      <c r="U221">
        <f t="shared" si="53"/>
        <v>0.68</v>
      </c>
      <c r="V221" s="8">
        <f t="shared" si="54"/>
        <v>538</v>
      </c>
      <c r="W221">
        <f t="shared" si="55"/>
        <v>1.49E-2</v>
      </c>
      <c r="AA221">
        <f t="shared" si="56"/>
        <v>537.32000000000005</v>
      </c>
      <c r="AB221">
        <f t="shared" si="57"/>
        <v>2.13</v>
      </c>
      <c r="AC221" s="8">
        <f t="shared" si="58"/>
        <v>539.45000000000005</v>
      </c>
      <c r="AD221">
        <f t="shared" si="59"/>
        <v>1.7600000000000001E-2</v>
      </c>
      <c r="AH221">
        <f t="shared" si="60"/>
        <v>537.32000000000005</v>
      </c>
      <c r="AI221">
        <f t="shared" si="61"/>
        <v>5.09</v>
      </c>
      <c r="AJ221" s="8">
        <f t="shared" si="62"/>
        <v>542.41000000000008</v>
      </c>
      <c r="AK221">
        <f t="shared" si="63"/>
        <v>2.3199999999999998E-2</v>
      </c>
      <c r="AM221">
        <v>530.10998500000005</v>
      </c>
      <c r="AN221">
        <v>537.32000000000005</v>
      </c>
      <c r="AO221">
        <v>538.0200000000001</v>
      </c>
      <c r="AP221">
        <v>538</v>
      </c>
      <c r="AQ221">
        <v>539.45000000000005</v>
      </c>
      <c r="AR221">
        <v>542.41000000000008</v>
      </c>
      <c r="AS221">
        <v>538</v>
      </c>
      <c r="AT221">
        <v>539.45000000000005</v>
      </c>
      <c r="AU221">
        <v>542.41000000000008</v>
      </c>
    </row>
    <row r="222" spans="1:47" x14ac:dyDescent="0.3">
      <c r="A222" s="4">
        <v>44539</v>
      </c>
      <c r="B222" s="1">
        <v>221</v>
      </c>
      <c r="C222">
        <v>524.330017</v>
      </c>
      <c r="D222">
        <v>3200500</v>
      </c>
      <c r="M222">
        <f t="shared" si="48"/>
        <v>533.35</v>
      </c>
      <c r="N222">
        <f t="shared" si="49"/>
        <v>0</v>
      </c>
      <c r="O222" s="8">
        <f t="shared" si="50"/>
        <v>533.35</v>
      </c>
      <c r="P222">
        <f t="shared" si="51"/>
        <v>1.72E-2</v>
      </c>
      <c r="T222">
        <f t="shared" si="52"/>
        <v>533.35</v>
      </c>
      <c r="U222">
        <f t="shared" si="53"/>
        <v>-0.48</v>
      </c>
      <c r="V222" s="8">
        <f t="shared" si="54"/>
        <v>532.87</v>
      </c>
      <c r="W222">
        <f t="shared" si="55"/>
        <v>1.6299999999999999E-2</v>
      </c>
      <c r="AA222">
        <f t="shared" si="56"/>
        <v>533.35</v>
      </c>
      <c r="AB222">
        <f t="shared" si="57"/>
        <v>-0.62</v>
      </c>
      <c r="AC222" s="8">
        <f t="shared" si="58"/>
        <v>532.73</v>
      </c>
      <c r="AD222">
        <f t="shared" si="59"/>
        <v>1.6E-2</v>
      </c>
      <c r="AH222">
        <f t="shared" si="60"/>
        <v>533.35</v>
      </c>
      <c r="AI222">
        <f t="shared" si="61"/>
        <v>-2.61</v>
      </c>
      <c r="AJ222" s="8">
        <f t="shared" si="62"/>
        <v>530.74</v>
      </c>
      <c r="AK222">
        <f t="shared" si="63"/>
        <v>1.2200000000000001E-2</v>
      </c>
      <c r="AM222">
        <v>524.330017</v>
      </c>
      <c r="AN222">
        <v>533.35</v>
      </c>
      <c r="AO222">
        <v>533.35</v>
      </c>
      <c r="AP222">
        <v>532.87</v>
      </c>
      <c r="AQ222">
        <v>532.73</v>
      </c>
      <c r="AR222">
        <v>530.74</v>
      </c>
      <c r="AS222">
        <v>532.87</v>
      </c>
      <c r="AT222">
        <v>532.73</v>
      </c>
      <c r="AU222">
        <v>530.74</v>
      </c>
    </row>
    <row r="223" spans="1:47" x14ac:dyDescent="0.3">
      <c r="A223" s="4">
        <v>44540</v>
      </c>
      <c r="B223" s="1">
        <v>222</v>
      </c>
      <c r="C223">
        <v>558.82000700000003</v>
      </c>
      <c r="D223">
        <v>6323400</v>
      </c>
      <c r="M223">
        <f t="shared" si="48"/>
        <v>528.39</v>
      </c>
      <c r="N223">
        <f t="shared" si="49"/>
        <v>-0.74</v>
      </c>
      <c r="O223" s="8">
        <f t="shared" si="50"/>
        <v>527.65</v>
      </c>
      <c r="P223">
        <f t="shared" si="51"/>
        <v>5.5800000000000002E-2</v>
      </c>
      <c r="T223">
        <f t="shared" si="52"/>
        <v>528.39</v>
      </c>
      <c r="U223">
        <f t="shared" si="53"/>
        <v>-1.6</v>
      </c>
      <c r="V223" s="8">
        <f t="shared" si="54"/>
        <v>526.79</v>
      </c>
      <c r="W223">
        <f t="shared" si="55"/>
        <v>5.7299999999999997E-2</v>
      </c>
      <c r="AA223">
        <f t="shared" si="56"/>
        <v>528.39</v>
      </c>
      <c r="AB223">
        <f t="shared" si="57"/>
        <v>-2.57</v>
      </c>
      <c r="AC223" s="8">
        <f t="shared" si="58"/>
        <v>525.81999999999994</v>
      </c>
      <c r="AD223">
        <f t="shared" si="59"/>
        <v>5.91E-2</v>
      </c>
      <c r="AH223">
        <f t="shared" si="60"/>
        <v>528.39</v>
      </c>
      <c r="AI223">
        <f t="shared" si="61"/>
        <v>-4.6100000000000003</v>
      </c>
      <c r="AJ223" s="8">
        <f t="shared" si="62"/>
        <v>523.78</v>
      </c>
      <c r="AK223">
        <f t="shared" si="63"/>
        <v>6.2700000000000006E-2</v>
      </c>
      <c r="AM223">
        <v>558.82000700000003</v>
      </c>
      <c r="AN223">
        <v>528.39</v>
      </c>
      <c r="AO223">
        <v>527.65</v>
      </c>
      <c r="AP223">
        <v>526.79</v>
      </c>
      <c r="AQ223">
        <v>525.81999999999994</v>
      </c>
      <c r="AR223">
        <v>523.78</v>
      </c>
      <c r="AS223">
        <v>526.79</v>
      </c>
      <c r="AT223">
        <v>525.81999999999994</v>
      </c>
      <c r="AU223">
        <v>523.78</v>
      </c>
    </row>
    <row r="224" spans="1:47" x14ac:dyDescent="0.3">
      <c r="A224" s="4">
        <v>44543</v>
      </c>
      <c r="B224" s="1">
        <v>223</v>
      </c>
      <c r="C224">
        <v>557.21997099999999</v>
      </c>
      <c r="D224">
        <v>3415200</v>
      </c>
      <c r="M224">
        <f t="shared" si="48"/>
        <v>545.13</v>
      </c>
      <c r="N224">
        <f t="shared" si="49"/>
        <v>1.88</v>
      </c>
      <c r="O224" s="8">
        <f t="shared" si="50"/>
        <v>547.01</v>
      </c>
      <c r="P224">
        <f t="shared" si="51"/>
        <v>1.83E-2</v>
      </c>
      <c r="T224">
        <f t="shared" si="52"/>
        <v>545.13</v>
      </c>
      <c r="U224">
        <f t="shared" si="53"/>
        <v>2.99</v>
      </c>
      <c r="V224" s="8">
        <f t="shared" si="54"/>
        <v>548.12</v>
      </c>
      <c r="W224">
        <f t="shared" si="55"/>
        <v>1.6299999999999999E-2</v>
      </c>
      <c r="AA224">
        <f t="shared" si="56"/>
        <v>545.13</v>
      </c>
      <c r="AB224">
        <f t="shared" si="57"/>
        <v>6.12</v>
      </c>
      <c r="AC224" s="8">
        <f t="shared" si="58"/>
        <v>551.25</v>
      </c>
      <c r="AD224">
        <f t="shared" si="59"/>
        <v>1.0699999999999999E-2</v>
      </c>
      <c r="AH224">
        <f t="shared" si="60"/>
        <v>545.13</v>
      </c>
      <c r="AI224">
        <f t="shared" si="61"/>
        <v>13.54</v>
      </c>
      <c r="AJ224" s="8">
        <f t="shared" si="62"/>
        <v>558.66999999999996</v>
      </c>
      <c r="AK224">
        <f t="shared" si="63"/>
        <v>2.5999999999999999E-3</v>
      </c>
      <c r="AM224">
        <v>557.21997099999999</v>
      </c>
      <c r="AN224">
        <v>545.13</v>
      </c>
      <c r="AO224">
        <v>547.01</v>
      </c>
      <c r="AP224">
        <v>548.12</v>
      </c>
      <c r="AQ224">
        <v>551.25</v>
      </c>
      <c r="AR224">
        <v>558.66999999999996</v>
      </c>
      <c r="AS224">
        <v>548.12</v>
      </c>
      <c r="AT224">
        <v>551.25</v>
      </c>
      <c r="AU224">
        <v>558.66999999999996</v>
      </c>
    </row>
    <row r="225" spans="1:47" x14ac:dyDescent="0.3">
      <c r="A225" s="4">
        <v>44544</v>
      </c>
      <c r="B225" s="1">
        <v>224</v>
      </c>
      <c r="C225">
        <v>545.34002699999996</v>
      </c>
      <c r="D225">
        <v>3494400</v>
      </c>
      <c r="M225">
        <f t="shared" si="48"/>
        <v>551.78</v>
      </c>
      <c r="N225">
        <f t="shared" si="49"/>
        <v>2.6</v>
      </c>
      <c r="O225" s="8">
        <f t="shared" si="50"/>
        <v>554.38</v>
      </c>
      <c r="P225">
        <f t="shared" si="51"/>
        <v>1.66E-2</v>
      </c>
      <c r="T225">
        <f t="shared" si="52"/>
        <v>551.78</v>
      </c>
      <c r="U225">
        <f t="shared" si="53"/>
        <v>3.9</v>
      </c>
      <c r="V225" s="8">
        <f t="shared" si="54"/>
        <v>555.67999999999995</v>
      </c>
      <c r="W225">
        <f t="shared" si="55"/>
        <v>1.9E-2</v>
      </c>
      <c r="AA225">
        <f t="shared" si="56"/>
        <v>551.78</v>
      </c>
      <c r="AB225">
        <f t="shared" si="57"/>
        <v>6.36</v>
      </c>
      <c r="AC225" s="8">
        <f t="shared" si="58"/>
        <v>558.14</v>
      </c>
      <c r="AD225">
        <f t="shared" si="59"/>
        <v>2.35E-2</v>
      </c>
      <c r="AH225">
        <f t="shared" si="60"/>
        <v>551.78</v>
      </c>
      <c r="AI225">
        <f t="shared" si="61"/>
        <v>7.68</v>
      </c>
      <c r="AJ225" s="8">
        <f t="shared" si="62"/>
        <v>559.45999999999992</v>
      </c>
      <c r="AK225">
        <f t="shared" si="63"/>
        <v>2.5899999999999999E-2</v>
      </c>
      <c r="AM225">
        <v>545.34002699999996</v>
      </c>
      <c r="AN225">
        <v>551.78</v>
      </c>
      <c r="AO225">
        <v>554.38</v>
      </c>
      <c r="AP225">
        <v>555.67999999999995</v>
      </c>
      <c r="AQ225">
        <v>558.14</v>
      </c>
      <c r="AR225">
        <v>559.45999999999992</v>
      </c>
      <c r="AS225">
        <v>555.67999999999995</v>
      </c>
      <c r="AT225">
        <v>558.14</v>
      </c>
      <c r="AU225">
        <v>559.45999999999992</v>
      </c>
    </row>
    <row r="226" spans="1:47" x14ac:dyDescent="0.3">
      <c r="A226" s="4">
        <v>44545</v>
      </c>
      <c r="B226" s="1">
        <v>225</v>
      </c>
      <c r="C226">
        <v>565.47997999999995</v>
      </c>
      <c r="D226">
        <v>2937100</v>
      </c>
      <c r="M226">
        <f t="shared" si="48"/>
        <v>548.24</v>
      </c>
      <c r="N226">
        <f t="shared" si="49"/>
        <v>1.68</v>
      </c>
      <c r="O226" s="8">
        <f t="shared" si="50"/>
        <v>549.91999999999996</v>
      </c>
      <c r="P226">
        <f t="shared" si="51"/>
        <v>2.75E-2</v>
      </c>
      <c r="T226">
        <f t="shared" si="52"/>
        <v>548.24</v>
      </c>
      <c r="U226">
        <f t="shared" si="53"/>
        <v>2.04</v>
      </c>
      <c r="V226" s="8">
        <f t="shared" si="54"/>
        <v>550.28</v>
      </c>
      <c r="W226">
        <f t="shared" si="55"/>
        <v>2.69E-2</v>
      </c>
      <c r="AA226">
        <f t="shared" si="56"/>
        <v>548.24</v>
      </c>
      <c r="AB226">
        <f t="shared" si="57"/>
        <v>1.91</v>
      </c>
      <c r="AC226" s="8">
        <f t="shared" si="58"/>
        <v>550.15</v>
      </c>
      <c r="AD226">
        <f t="shared" si="59"/>
        <v>2.7099999999999999E-2</v>
      </c>
      <c r="AH226">
        <f t="shared" si="60"/>
        <v>548.24</v>
      </c>
      <c r="AI226">
        <f t="shared" si="61"/>
        <v>-1.86</v>
      </c>
      <c r="AJ226" s="8">
        <f t="shared" si="62"/>
        <v>546.38</v>
      </c>
      <c r="AK226">
        <f t="shared" si="63"/>
        <v>3.3799999999999997E-2</v>
      </c>
      <c r="AM226">
        <v>565.47997999999995</v>
      </c>
      <c r="AN226">
        <v>548.24</v>
      </c>
      <c r="AO226">
        <v>549.91999999999996</v>
      </c>
      <c r="AP226">
        <v>550.28</v>
      </c>
      <c r="AQ226">
        <v>550.15</v>
      </c>
      <c r="AR226">
        <v>546.38</v>
      </c>
      <c r="AS226">
        <v>550.28</v>
      </c>
      <c r="AT226">
        <v>550.15</v>
      </c>
      <c r="AU226">
        <v>546.38</v>
      </c>
    </row>
    <row r="227" spans="1:47" x14ac:dyDescent="0.3">
      <c r="A227" s="4">
        <v>44546</v>
      </c>
      <c r="B227" s="1">
        <v>226</v>
      </c>
      <c r="C227">
        <v>552.63000499999998</v>
      </c>
      <c r="D227">
        <v>2683000</v>
      </c>
      <c r="M227">
        <f t="shared" si="48"/>
        <v>557.72</v>
      </c>
      <c r="N227">
        <f t="shared" si="49"/>
        <v>2.85</v>
      </c>
      <c r="O227" s="8">
        <f t="shared" si="50"/>
        <v>560.57000000000005</v>
      </c>
      <c r="P227">
        <f t="shared" si="51"/>
        <v>1.44E-2</v>
      </c>
      <c r="T227">
        <f t="shared" si="52"/>
        <v>557.72</v>
      </c>
      <c r="U227">
        <f t="shared" si="53"/>
        <v>3.9</v>
      </c>
      <c r="V227" s="8">
        <f t="shared" si="54"/>
        <v>561.62</v>
      </c>
      <c r="W227">
        <f t="shared" si="55"/>
        <v>1.6299999999999999E-2</v>
      </c>
      <c r="AA227">
        <f t="shared" si="56"/>
        <v>557.72</v>
      </c>
      <c r="AB227">
        <f t="shared" si="57"/>
        <v>5.32</v>
      </c>
      <c r="AC227" s="8">
        <f t="shared" si="58"/>
        <v>563.04000000000008</v>
      </c>
      <c r="AD227">
        <f t="shared" si="59"/>
        <v>1.8800000000000001E-2</v>
      </c>
      <c r="AH227">
        <f t="shared" si="60"/>
        <v>557.72</v>
      </c>
      <c r="AI227">
        <f t="shared" si="61"/>
        <v>7.78</v>
      </c>
      <c r="AJ227" s="8">
        <f t="shared" si="62"/>
        <v>565.5</v>
      </c>
      <c r="AK227">
        <f t="shared" si="63"/>
        <v>2.3300000000000001E-2</v>
      </c>
      <c r="AM227">
        <v>552.63000499999998</v>
      </c>
      <c r="AN227">
        <v>557.72</v>
      </c>
      <c r="AO227">
        <v>560.57000000000005</v>
      </c>
      <c r="AP227">
        <v>561.62</v>
      </c>
      <c r="AQ227">
        <v>563.04000000000008</v>
      </c>
      <c r="AR227">
        <v>565.5</v>
      </c>
      <c r="AS227">
        <v>561.62</v>
      </c>
      <c r="AT227">
        <v>563.04000000000008</v>
      </c>
      <c r="AU227">
        <v>565.5</v>
      </c>
    </row>
    <row r="228" spans="1:47" x14ac:dyDescent="0.3">
      <c r="A228" s="4">
        <v>44547</v>
      </c>
      <c r="B228" s="1">
        <v>227</v>
      </c>
      <c r="C228">
        <v>547.60998500000005</v>
      </c>
      <c r="D228">
        <v>5752000</v>
      </c>
      <c r="M228">
        <f t="shared" si="48"/>
        <v>554.91999999999996</v>
      </c>
      <c r="N228">
        <f t="shared" si="49"/>
        <v>2</v>
      </c>
      <c r="O228" s="8">
        <f t="shared" si="50"/>
        <v>556.91999999999996</v>
      </c>
      <c r="P228">
        <f t="shared" si="51"/>
        <v>1.7000000000000001E-2</v>
      </c>
      <c r="T228">
        <f t="shared" si="52"/>
        <v>554.91999999999996</v>
      </c>
      <c r="U228">
        <f t="shared" si="53"/>
        <v>2.2200000000000002</v>
      </c>
      <c r="V228" s="8">
        <f t="shared" si="54"/>
        <v>557.14</v>
      </c>
      <c r="W228">
        <f t="shared" si="55"/>
        <v>1.7399999999999999E-2</v>
      </c>
      <c r="AA228">
        <f t="shared" si="56"/>
        <v>554.91999999999996</v>
      </c>
      <c r="AB228">
        <f t="shared" si="57"/>
        <v>1.67</v>
      </c>
      <c r="AC228" s="8">
        <f t="shared" si="58"/>
        <v>556.58999999999992</v>
      </c>
      <c r="AD228">
        <f t="shared" si="59"/>
        <v>1.6400000000000001E-2</v>
      </c>
      <c r="AH228">
        <f t="shared" si="60"/>
        <v>554.91999999999996</v>
      </c>
      <c r="AI228">
        <f t="shared" si="61"/>
        <v>-1.21</v>
      </c>
      <c r="AJ228" s="8">
        <f t="shared" si="62"/>
        <v>553.70999999999992</v>
      </c>
      <c r="AK228">
        <f t="shared" si="63"/>
        <v>1.11E-2</v>
      </c>
      <c r="AM228">
        <v>547.60998500000005</v>
      </c>
      <c r="AN228">
        <v>554.91999999999996</v>
      </c>
      <c r="AO228">
        <v>556.91999999999996</v>
      </c>
      <c r="AP228">
        <v>557.14</v>
      </c>
      <c r="AQ228">
        <v>556.58999999999992</v>
      </c>
      <c r="AR228">
        <v>553.70999999999992</v>
      </c>
      <c r="AS228">
        <v>557.14</v>
      </c>
      <c r="AT228">
        <v>556.58999999999992</v>
      </c>
      <c r="AU228">
        <v>553.70999999999992</v>
      </c>
    </row>
    <row r="229" spans="1:47" x14ac:dyDescent="0.3">
      <c r="A229" s="4">
        <v>44550</v>
      </c>
      <c r="B229" s="1">
        <v>228</v>
      </c>
      <c r="C229">
        <v>548.55999799999995</v>
      </c>
      <c r="D229">
        <v>2033600</v>
      </c>
      <c r="M229">
        <f t="shared" si="48"/>
        <v>550.9</v>
      </c>
      <c r="N229">
        <f t="shared" si="49"/>
        <v>1.1000000000000001</v>
      </c>
      <c r="O229" s="8">
        <f t="shared" si="50"/>
        <v>552</v>
      </c>
      <c r="P229">
        <f t="shared" si="51"/>
        <v>6.3E-3</v>
      </c>
      <c r="T229">
        <f t="shared" si="52"/>
        <v>550.9</v>
      </c>
      <c r="U229">
        <f t="shared" si="53"/>
        <v>0.66</v>
      </c>
      <c r="V229" s="8">
        <f t="shared" si="54"/>
        <v>551.55999999999995</v>
      </c>
      <c r="W229">
        <f t="shared" si="55"/>
        <v>5.4999999999999997E-3</v>
      </c>
      <c r="AA229">
        <f t="shared" si="56"/>
        <v>550.9</v>
      </c>
      <c r="AB229">
        <f t="shared" si="57"/>
        <v>-0.89</v>
      </c>
      <c r="AC229" s="8">
        <f t="shared" si="58"/>
        <v>550.01</v>
      </c>
      <c r="AD229">
        <f t="shared" si="59"/>
        <v>2.5999999999999999E-3</v>
      </c>
      <c r="AH229">
        <f t="shared" si="60"/>
        <v>550.9</v>
      </c>
      <c r="AI229">
        <f t="shared" si="61"/>
        <v>-3.6</v>
      </c>
      <c r="AJ229" s="8">
        <f t="shared" si="62"/>
        <v>547.29999999999995</v>
      </c>
      <c r="AK229">
        <f t="shared" si="63"/>
        <v>2.3E-3</v>
      </c>
      <c r="AM229">
        <v>548.55999799999995</v>
      </c>
      <c r="AN229">
        <v>550.9</v>
      </c>
      <c r="AO229">
        <v>552</v>
      </c>
      <c r="AP229">
        <v>551.55999999999995</v>
      </c>
      <c r="AQ229">
        <v>550.01</v>
      </c>
      <c r="AR229">
        <v>547.29999999999995</v>
      </c>
      <c r="AS229">
        <v>551.55999999999995</v>
      </c>
      <c r="AT229">
        <v>550.01</v>
      </c>
      <c r="AU229">
        <v>547.29999999999995</v>
      </c>
    </row>
    <row r="230" spans="1:47" x14ac:dyDescent="0.3">
      <c r="A230" s="4">
        <v>44551</v>
      </c>
      <c r="B230" s="1">
        <v>229</v>
      </c>
      <c r="C230">
        <v>545.42999299999997</v>
      </c>
      <c r="D230">
        <v>2472800</v>
      </c>
      <c r="M230">
        <f t="shared" si="48"/>
        <v>549.61</v>
      </c>
      <c r="N230">
        <f t="shared" si="49"/>
        <v>0.74</v>
      </c>
      <c r="O230" s="8">
        <f t="shared" si="50"/>
        <v>550.35</v>
      </c>
      <c r="P230">
        <f t="shared" si="51"/>
        <v>8.9999999999999993E-3</v>
      </c>
      <c r="T230">
        <f t="shared" si="52"/>
        <v>549.61</v>
      </c>
      <c r="U230">
        <f t="shared" si="53"/>
        <v>0.17</v>
      </c>
      <c r="V230" s="8">
        <f t="shared" si="54"/>
        <v>549.78</v>
      </c>
      <c r="W230">
        <f t="shared" si="55"/>
        <v>8.0000000000000002E-3</v>
      </c>
      <c r="AA230">
        <f t="shared" si="56"/>
        <v>549.61</v>
      </c>
      <c r="AB230">
        <f t="shared" si="57"/>
        <v>-1.07</v>
      </c>
      <c r="AC230" s="8">
        <f t="shared" si="58"/>
        <v>548.54</v>
      </c>
      <c r="AD230">
        <f t="shared" si="59"/>
        <v>5.7000000000000002E-3</v>
      </c>
      <c r="AH230">
        <f t="shared" si="60"/>
        <v>549.61</v>
      </c>
      <c r="AI230">
        <f t="shared" si="61"/>
        <v>-1.64</v>
      </c>
      <c r="AJ230" s="8">
        <f t="shared" si="62"/>
        <v>547.97</v>
      </c>
      <c r="AK230">
        <f t="shared" si="63"/>
        <v>4.7000000000000002E-3</v>
      </c>
      <c r="AM230">
        <v>545.42999299999997</v>
      </c>
      <c r="AN230">
        <v>549.61</v>
      </c>
      <c r="AO230">
        <v>550.35</v>
      </c>
      <c r="AP230">
        <v>549.78</v>
      </c>
      <c r="AQ230">
        <v>548.54</v>
      </c>
      <c r="AR230">
        <v>547.97</v>
      </c>
      <c r="AS230">
        <v>549.78</v>
      </c>
      <c r="AT230">
        <v>548.54</v>
      </c>
      <c r="AU230">
        <v>547.97</v>
      </c>
    </row>
    <row r="231" spans="1:47" x14ac:dyDescent="0.3">
      <c r="A231" s="4">
        <v>44552</v>
      </c>
      <c r="B231" s="1">
        <v>230</v>
      </c>
      <c r="C231">
        <v>549.669983</v>
      </c>
      <c r="D231">
        <v>1454500</v>
      </c>
      <c r="M231">
        <f t="shared" si="48"/>
        <v>547.30999999999995</v>
      </c>
      <c r="N231">
        <f t="shared" si="49"/>
        <v>0.28000000000000003</v>
      </c>
      <c r="O231" s="8">
        <f t="shared" si="50"/>
        <v>547.58999999999992</v>
      </c>
      <c r="P231">
        <f t="shared" si="51"/>
        <v>3.8E-3</v>
      </c>
      <c r="T231">
        <f t="shared" si="52"/>
        <v>547.30999999999995</v>
      </c>
      <c r="U231">
        <f t="shared" si="53"/>
        <v>-0.45</v>
      </c>
      <c r="V231" s="8">
        <f t="shared" si="54"/>
        <v>546.8599999999999</v>
      </c>
      <c r="W231">
        <f t="shared" si="55"/>
        <v>5.1000000000000004E-3</v>
      </c>
      <c r="AA231">
        <f t="shared" si="56"/>
        <v>547.30999999999995</v>
      </c>
      <c r="AB231">
        <f t="shared" si="57"/>
        <v>-1.62</v>
      </c>
      <c r="AC231" s="8">
        <f t="shared" si="58"/>
        <v>545.68999999999994</v>
      </c>
      <c r="AD231">
        <f t="shared" si="59"/>
        <v>7.1999999999999998E-3</v>
      </c>
      <c r="AH231">
        <f t="shared" si="60"/>
        <v>547.30999999999995</v>
      </c>
      <c r="AI231">
        <f t="shared" si="61"/>
        <v>-2.2000000000000002</v>
      </c>
      <c r="AJ231" s="8">
        <f t="shared" si="62"/>
        <v>545.1099999999999</v>
      </c>
      <c r="AK231">
        <f t="shared" si="63"/>
        <v>8.3000000000000001E-3</v>
      </c>
      <c r="AM231">
        <v>549.669983</v>
      </c>
      <c r="AN231">
        <v>547.30999999999995</v>
      </c>
      <c r="AO231">
        <v>547.58999999999992</v>
      </c>
      <c r="AP231">
        <v>546.8599999999999</v>
      </c>
      <c r="AQ231">
        <v>545.68999999999994</v>
      </c>
      <c r="AR231">
        <v>545.1099999999999</v>
      </c>
      <c r="AS231">
        <v>546.8599999999999</v>
      </c>
      <c r="AT231">
        <v>545.68999999999994</v>
      </c>
      <c r="AU231">
        <v>545.1099999999999</v>
      </c>
    </row>
    <row r="232" spans="1:47" x14ac:dyDescent="0.3">
      <c r="A232" s="4">
        <v>44553</v>
      </c>
      <c r="B232" s="1">
        <v>231</v>
      </c>
      <c r="C232">
        <v>550.36999500000002</v>
      </c>
      <c r="D232">
        <v>1757800</v>
      </c>
      <c r="M232">
        <f t="shared" si="48"/>
        <v>548.61</v>
      </c>
      <c r="N232">
        <f t="shared" si="49"/>
        <v>0.43</v>
      </c>
      <c r="O232" s="8">
        <f t="shared" si="50"/>
        <v>549.04</v>
      </c>
      <c r="P232">
        <f t="shared" si="51"/>
        <v>2.3999999999999998E-3</v>
      </c>
      <c r="T232">
        <f t="shared" si="52"/>
        <v>548.61</v>
      </c>
      <c r="U232">
        <f t="shared" si="53"/>
        <v>-0.01</v>
      </c>
      <c r="V232" s="8">
        <f t="shared" si="54"/>
        <v>548.6</v>
      </c>
      <c r="W232">
        <f t="shared" si="55"/>
        <v>3.2000000000000002E-3</v>
      </c>
      <c r="AA232">
        <f t="shared" si="56"/>
        <v>548.61</v>
      </c>
      <c r="AB232">
        <f t="shared" si="57"/>
        <v>-0.31</v>
      </c>
      <c r="AC232" s="8">
        <f t="shared" si="58"/>
        <v>548.30000000000007</v>
      </c>
      <c r="AD232">
        <f t="shared" si="59"/>
        <v>3.8E-3</v>
      </c>
      <c r="AH232">
        <f t="shared" si="60"/>
        <v>548.61</v>
      </c>
      <c r="AI232">
        <f t="shared" si="61"/>
        <v>0.78</v>
      </c>
      <c r="AJ232" s="8">
        <f t="shared" si="62"/>
        <v>549.39</v>
      </c>
      <c r="AK232">
        <f t="shared" si="63"/>
        <v>1.8E-3</v>
      </c>
      <c r="AM232">
        <v>550.36999500000002</v>
      </c>
      <c r="AN232">
        <v>548.61</v>
      </c>
      <c r="AO232">
        <v>549.04</v>
      </c>
      <c r="AP232">
        <v>548.6</v>
      </c>
      <c r="AQ232">
        <v>548.30000000000007</v>
      </c>
      <c r="AR232">
        <v>549.39</v>
      </c>
      <c r="AS232">
        <v>548.6</v>
      </c>
      <c r="AT232">
        <v>548.30000000000007</v>
      </c>
      <c r="AU232">
        <v>549.39</v>
      </c>
    </row>
    <row r="233" spans="1:47" x14ac:dyDescent="0.3">
      <c r="A233" s="4">
        <v>44557</v>
      </c>
      <c r="B233" s="1">
        <v>232</v>
      </c>
      <c r="C233">
        <v>563.46997099999999</v>
      </c>
      <c r="D233">
        <v>2262900</v>
      </c>
      <c r="M233">
        <f t="shared" si="48"/>
        <v>549.58000000000004</v>
      </c>
      <c r="N233">
        <f t="shared" si="49"/>
        <v>0.51</v>
      </c>
      <c r="O233" s="8">
        <f t="shared" si="50"/>
        <v>550.09</v>
      </c>
      <c r="P233">
        <f t="shared" si="51"/>
        <v>2.3699999999999999E-2</v>
      </c>
      <c r="T233">
        <f t="shared" si="52"/>
        <v>549.58000000000004</v>
      </c>
      <c r="U233">
        <f t="shared" si="53"/>
        <v>0.24</v>
      </c>
      <c r="V233" s="8">
        <f t="shared" si="54"/>
        <v>549.82000000000005</v>
      </c>
      <c r="W233">
        <f t="shared" si="55"/>
        <v>2.4199999999999999E-2</v>
      </c>
      <c r="AA233">
        <f t="shared" si="56"/>
        <v>549.58000000000004</v>
      </c>
      <c r="AB233">
        <f t="shared" si="57"/>
        <v>0.27</v>
      </c>
      <c r="AC233" s="8">
        <f t="shared" si="58"/>
        <v>549.85</v>
      </c>
      <c r="AD233">
        <f t="shared" si="59"/>
        <v>2.4199999999999999E-2</v>
      </c>
      <c r="AH233">
        <f t="shared" si="60"/>
        <v>549.58000000000004</v>
      </c>
      <c r="AI233">
        <f t="shared" si="61"/>
        <v>0.94</v>
      </c>
      <c r="AJ233" s="8">
        <f t="shared" si="62"/>
        <v>550.5200000000001</v>
      </c>
      <c r="AK233">
        <f t="shared" si="63"/>
        <v>2.3E-2</v>
      </c>
      <c r="AM233">
        <v>563.46997099999999</v>
      </c>
      <c r="AN233">
        <v>549.58000000000004</v>
      </c>
      <c r="AO233">
        <v>550.09</v>
      </c>
      <c r="AP233">
        <v>549.82000000000005</v>
      </c>
      <c r="AQ233">
        <v>549.85</v>
      </c>
      <c r="AR233">
        <v>550.5200000000001</v>
      </c>
      <c r="AS233">
        <v>549.82000000000005</v>
      </c>
      <c r="AT233">
        <v>549.85</v>
      </c>
      <c r="AU233">
        <v>550.5200000000001</v>
      </c>
    </row>
    <row r="234" spans="1:47" x14ac:dyDescent="0.3">
      <c r="A234" s="4">
        <v>44558</v>
      </c>
      <c r="B234" s="1">
        <v>233</v>
      </c>
      <c r="C234">
        <v>564.64001499999995</v>
      </c>
      <c r="D234">
        <v>1155000</v>
      </c>
      <c r="M234">
        <f t="shared" si="48"/>
        <v>557.22</v>
      </c>
      <c r="N234">
        <f t="shared" si="49"/>
        <v>1.58</v>
      </c>
      <c r="O234" s="8">
        <f t="shared" si="50"/>
        <v>558.80000000000007</v>
      </c>
      <c r="P234">
        <f t="shared" si="51"/>
        <v>1.03E-2</v>
      </c>
      <c r="T234">
        <f t="shared" si="52"/>
        <v>557.22</v>
      </c>
      <c r="U234">
        <f t="shared" si="53"/>
        <v>2.09</v>
      </c>
      <c r="V234" s="8">
        <f t="shared" si="54"/>
        <v>559.31000000000006</v>
      </c>
      <c r="W234">
        <f t="shared" si="55"/>
        <v>9.4000000000000004E-3</v>
      </c>
      <c r="AA234">
        <f t="shared" si="56"/>
        <v>557.22</v>
      </c>
      <c r="AB234">
        <f t="shared" si="57"/>
        <v>3.59</v>
      </c>
      <c r="AC234" s="8">
        <f t="shared" si="58"/>
        <v>560.81000000000006</v>
      </c>
      <c r="AD234">
        <f t="shared" si="59"/>
        <v>6.7999999999999996E-3</v>
      </c>
      <c r="AH234">
        <f t="shared" si="60"/>
        <v>557.22</v>
      </c>
      <c r="AI234">
        <f t="shared" si="61"/>
        <v>6.63</v>
      </c>
      <c r="AJ234" s="8">
        <f t="shared" si="62"/>
        <v>563.85</v>
      </c>
      <c r="AK234">
        <f t="shared" si="63"/>
        <v>1.4E-3</v>
      </c>
      <c r="AM234">
        <v>564.64001499999995</v>
      </c>
      <c r="AN234">
        <v>557.22</v>
      </c>
      <c r="AO234">
        <v>558.80000000000007</v>
      </c>
      <c r="AP234">
        <v>559.31000000000006</v>
      </c>
      <c r="AQ234">
        <v>560.81000000000006</v>
      </c>
      <c r="AR234">
        <v>563.85</v>
      </c>
      <c r="AS234">
        <v>559.31000000000006</v>
      </c>
      <c r="AT234">
        <v>560.81000000000006</v>
      </c>
      <c r="AU234">
        <v>563.85</v>
      </c>
    </row>
    <row r="235" spans="1:47" x14ac:dyDescent="0.3">
      <c r="A235" s="4">
        <v>44559</v>
      </c>
      <c r="B235" s="1">
        <v>234</v>
      </c>
      <c r="C235">
        <v>567.77002000000005</v>
      </c>
      <c r="D235">
        <v>1753000</v>
      </c>
      <c r="M235">
        <f t="shared" si="48"/>
        <v>561.29999999999995</v>
      </c>
      <c r="N235">
        <f t="shared" si="49"/>
        <v>1.95</v>
      </c>
      <c r="O235" s="8">
        <f t="shared" si="50"/>
        <v>563.25</v>
      </c>
      <c r="P235">
        <f t="shared" si="51"/>
        <v>8.0000000000000002E-3</v>
      </c>
      <c r="T235">
        <f t="shared" si="52"/>
        <v>561.29999999999995</v>
      </c>
      <c r="U235">
        <f t="shared" si="53"/>
        <v>2.59</v>
      </c>
      <c r="V235" s="8">
        <f t="shared" si="54"/>
        <v>563.89</v>
      </c>
      <c r="W235">
        <f t="shared" si="55"/>
        <v>6.7999999999999996E-3</v>
      </c>
      <c r="AA235">
        <f t="shared" si="56"/>
        <v>561.29999999999995</v>
      </c>
      <c r="AB235">
        <f t="shared" si="57"/>
        <v>3.81</v>
      </c>
      <c r="AC235" s="8">
        <f t="shared" si="58"/>
        <v>565.1099999999999</v>
      </c>
      <c r="AD235">
        <f t="shared" si="59"/>
        <v>4.7000000000000002E-3</v>
      </c>
      <c r="AH235">
        <f t="shared" si="60"/>
        <v>561.29999999999995</v>
      </c>
      <c r="AI235">
        <f t="shared" si="61"/>
        <v>4.46</v>
      </c>
      <c r="AJ235" s="8">
        <f t="shared" si="62"/>
        <v>565.76</v>
      </c>
      <c r="AK235">
        <f t="shared" si="63"/>
        <v>3.5000000000000001E-3</v>
      </c>
      <c r="AM235">
        <v>567.77002000000005</v>
      </c>
      <c r="AN235">
        <v>561.29999999999995</v>
      </c>
      <c r="AO235">
        <v>563.25</v>
      </c>
      <c r="AP235">
        <v>563.89</v>
      </c>
      <c r="AQ235">
        <v>565.1099999999999</v>
      </c>
      <c r="AR235">
        <v>565.76</v>
      </c>
      <c r="AS235">
        <v>563.89</v>
      </c>
      <c r="AT235">
        <v>565.1099999999999</v>
      </c>
      <c r="AU235">
        <v>565.76</v>
      </c>
    </row>
    <row r="236" spans="1:47" x14ac:dyDescent="0.3">
      <c r="A236" s="4">
        <v>44560</v>
      </c>
      <c r="B236" s="1">
        <v>235</v>
      </c>
      <c r="C236">
        <v>563.90997300000004</v>
      </c>
      <c r="D236">
        <v>1338700</v>
      </c>
      <c r="M236">
        <f t="shared" si="48"/>
        <v>564.86</v>
      </c>
      <c r="N236">
        <f t="shared" si="49"/>
        <v>2.19</v>
      </c>
      <c r="O236" s="8">
        <f t="shared" si="50"/>
        <v>567.05000000000007</v>
      </c>
      <c r="P236">
        <f t="shared" si="51"/>
        <v>5.5999999999999999E-3</v>
      </c>
      <c r="T236">
        <f t="shared" si="52"/>
        <v>564.86</v>
      </c>
      <c r="U236">
        <f t="shared" si="53"/>
        <v>2.83</v>
      </c>
      <c r="V236" s="8">
        <f t="shared" si="54"/>
        <v>567.69000000000005</v>
      </c>
      <c r="W236">
        <f t="shared" si="55"/>
        <v>6.7000000000000002E-3</v>
      </c>
      <c r="AA236">
        <f t="shared" si="56"/>
        <v>564.86</v>
      </c>
      <c r="AB236">
        <f t="shared" si="57"/>
        <v>3.7</v>
      </c>
      <c r="AC236" s="8">
        <f t="shared" si="58"/>
        <v>568.56000000000006</v>
      </c>
      <c r="AD236">
        <f t="shared" si="59"/>
        <v>8.2000000000000007E-3</v>
      </c>
      <c r="AH236">
        <f t="shared" si="60"/>
        <v>564.86</v>
      </c>
      <c r="AI236">
        <f t="shared" si="61"/>
        <v>3.7</v>
      </c>
      <c r="AJ236" s="8">
        <f t="shared" si="62"/>
        <v>568.56000000000006</v>
      </c>
      <c r="AK236">
        <f t="shared" si="63"/>
        <v>8.2000000000000007E-3</v>
      </c>
      <c r="AM236">
        <v>563.90997300000004</v>
      </c>
      <c r="AN236">
        <v>564.86</v>
      </c>
      <c r="AO236">
        <v>567.05000000000007</v>
      </c>
      <c r="AP236">
        <v>567.69000000000005</v>
      </c>
      <c r="AQ236">
        <v>568.56000000000006</v>
      </c>
      <c r="AR236">
        <v>568.56000000000006</v>
      </c>
      <c r="AS236">
        <v>567.69000000000005</v>
      </c>
      <c r="AT236">
        <v>568.56000000000006</v>
      </c>
      <c r="AU236">
        <v>568.56000000000006</v>
      </c>
    </row>
    <row r="237" spans="1:47" x14ac:dyDescent="0.3">
      <c r="A237" s="4">
        <v>44561</v>
      </c>
      <c r="B237" s="1">
        <v>236</v>
      </c>
      <c r="C237">
        <v>567.70001200000002</v>
      </c>
      <c r="D237">
        <v>1509200</v>
      </c>
      <c r="M237">
        <f t="shared" si="48"/>
        <v>564.34</v>
      </c>
      <c r="N237">
        <f t="shared" si="49"/>
        <v>1.78</v>
      </c>
      <c r="O237" s="8">
        <f t="shared" si="50"/>
        <v>566.12</v>
      </c>
      <c r="P237">
        <f t="shared" si="51"/>
        <v>2.8E-3</v>
      </c>
      <c r="T237">
        <f t="shared" si="52"/>
        <v>564.34</v>
      </c>
      <c r="U237">
        <f t="shared" si="53"/>
        <v>1.99</v>
      </c>
      <c r="V237" s="8">
        <f t="shared" si="54"/>
        <v>566.33000000000004</v>
      </c>
      <c r="W237">
        <f t="shared" si="55"/>
        <v>2.3999999999999998E-3</v>
      </c>
      <c r="AA237">
        <f t="shared" si="56"/>
        <v>564.34</v>
      </c>
      <c r="AB237">
        <f t="shared" si="57"/>
        <v>1.8</v>
      </c>
      <c r="AC237" s="8">
        <f t="shared" si="58"/>
        <v>566.14</v>
      </c>
      <c r="AD237">
        <f t="shared" si="59"/>
        <v>2.7000000000000001E-3</v>
      </c>
      <c r="AH237">
        <f t="shared" si="60"/>
        <v>564.34</v>
      </c>
      <c r="AI237">
        <f t="shared" si="61"/>
        <v>0.11</v>
      </c>
      <c r="AJ237" s="8">
        <f t="shared" si="62"/>
        <v>564.45000000000005</v>
      </c>
      <c r="AK237">
        <f t="shared" si="63"/>
        <v>5.7000000000000002E-3</v>
      </c>
      <c r="AM237">
        <v>567.70001200000002</v>
      </c>
      <c r="AN237">
        <v>564.34</v>
      </c>
      <c r="AO237">
        <v>566.12</v>
      </c>
      <c r="AP237">
        <v>566.33000000000004</v>
      </c>
      <c r="AQ237">
        <v>566.14</v>
      </c>
      <c r="AR237">
        <v>564.45000000000005</v>
      </c>
      <c r="AS237">
        <v>566.33000000000004</v>
      </c>
      <c r="AT237">
        <v>566.14</v>
      </c>
      <c r="AU237">
        <v>564.45000000000005</v>
      </c>
    </row>
    <row r="238" spans="1:47" x14ac:dyDescent="0.3">
      <c r="A238" s="4">
        <v>44564</v>
      </c>
      <c r="B238" s="1">
        <v>237</v>
      </c>
      <c r="C238">
        <v>566.71002199999998</v>
      </c>
      <c r="D238">
        <v>2714100</v>
      </c>
      <c r="M238">
        <f t="shared" si="48"/>
        <v>566.19000000000005</v>
      </c>
      <c r="N238">
        <f t="shared" si="49"/>
        <v>1.79</v>
      </c>
      <c r="O238" s="8">
        <f t="shared" si="50"/>
        <v>567.98</v>
      </c>
      <c r="P238">
        <f t="shared" si="51"/>
        <v>2.2000000000000001E-3</v>
      </c>
      <c r="T238">
        <f t="shared" si="52"/>
        <v>566.19000000000005</v>
      </c>
      <c r="U238">
        <f t="shared" si="53"/>
        <v>1.96</v>
      </c>
      <c r="V238" s="8">
        <f t="shared" si="54"/>
        <v>568.15000000000009</v>
      </c>
      <c r="W238">
        <f t="shared" si="55"/>
        <v>2.5000000000000001E-3</v>
      </c>
      <c r="AA238">
        <f t="shared" si="56"/>
        <v>566.19000000000005</v>
      </c>
      <c r="AB238">
        <f t="shared" si="57"/>
        <v>1.82</v>
      </c>
      <c r="AC238" s="8">
        <f t="shared" si="58"/>
        <v>568.0100000000001</v>
      </c>
      <c r="AD238">
        <f t="shared" si="59"/>
        <v>2.3E-3</v>
      </c>
      <c r="AH238">
        <f t="shared" si="60"/>
        <v>566.19000000000005</v>
      </c>
      <c r="AI238">
        <f t="shared" si="61"/>
        <v>1.59</v>
      </c>
      <c r="AJ238" s="8">
        <f t="shared" si="62"/>
        <v>567.78000000000009</v>
      </c>
      <c r="AK238">
        <f t="shared" si="63"/>
        <v>1.9E-3</v>
      </c>
      <c r="AM238">
        <v>566.71002199999998</v>
      </c>
      <c r="AN238">
        <v>566.19000000000005</v>
      </c>
      <c r="AO238">
        <v>567.98</v>
      </c>
      <c r="AP238">
        <v>568.15000000000009</v>
      </c>
      <c r="AQ238">
        <v>568.0100000000001</v>
      </c>
      <c r="AR238">
        <v>567.78000000000009</v>
      </c>
      <c r="AS238">
        <v>568.15000000000009</v>
      </c>
      <c r="AT238">
        <v>568.0100000000001</v>
      </c>
      <c r="AU238">
        <v>567.78000000000009</v>
      </c>
    </row>
    <row r="239" spans="1:47" x14ac:dyDescent="0.3">
      <c r="A239" s="4">
        <v>44565</v>
      </c>
      <c r="B239" s="1">
        <v>238</v>
      </c>
      <c r="C239">
        <v>564.22997999999995</v>
      </c>
      <c r="D239">
        <v>2097500</v>
      </c>
      <c r="M239">
        <f t="shared" si="48"/>
        <v>566.48</v>
      </c>
      <c r="N239">
        <f t="shared" si="49"/>
        <v>1.56</v>
      </c>
      <c r="O239" s="8">
        <f t="shared" si="50"/>
        <v>568.04</v>
      </c>
      <c r="P239">
        <f t="shared" si="51"/>
        <v>6.7999999999999996E-3</v>
      </c>
      <c r="T239">
        <f t="shared" si="52"/>
        <v>566.48</v>
      </c>
      <c r="U239">
        <f t="shared" si="53"/>
        <v>1.54</v>
      </c>
      <c r="V239" s="8">
        <f t="shared" si="54"/>
        <v>568.02</v>
      </c>
      <c r="W239">
        <f t="shared" si="55"/>
        <v>6.7000000000000002E-3</v>
      </c>
      <c r="AA239">
        <f t="shared" si="56"/>
        <v>566.48</v>
      </c>
      <c r="AB239">
        <f t="shared" si="57"/>
        <v>1.1299999999999999</v>
      </c>
      <c r="AC239" s="8">
        <f t="shared" si="58"/>
        <v>567.61</v>
      </c>
      <c r="AD239">
        <f t="shared" si="59"/>
        <v>6.0000000000000001E-3</v>
      </c>
      <c r="AH239">
        <f t="shared" si="60"/>
        <v>566.48</v>
      </c>
      <c r="AI239">
        <f t="shared" si="61"/>
        <v>0.48</v>
      </c>
      <c r="AJ239" s="8">
        <f t="shared" si="62"/>
        <v>566.96</v>
      </c>
      <c r="AK239">
        <f t="shared" si="63"/>
        <v>4.7999999999999996E-3</v>
      </c>
      <c r="AM239">
        <v>564.22997999999995</v>
      </c>
      <c r="AN239">
        <v>566.48</v>
      </c>
      <c r="AO239">
        <v>568.04</v>
      </c>
      <c r="AP239">
        <v>568.02</v>
      </c>
      <c r="AQ239">
        <v>567.61</v>
      </c>
      <c r="AR239">
        <v>566.96</v>
      </c>
      <c r="AS239">
        <v>568.02</v>
      </c>
      <c r="AT239">
        <v>567.61</v>
      </c>
      <c r="AU239">
        <v>566.96</v>
      </c>
    </row>
    <row r="240" spans="1:47" x14ac:dyDescent="0.3">
      <c r="A240" s="4">
        <v>44566</v>
      </c>
      <c r="B240" s="1">
        <v>239</v>
      </c>
      <c r="C240">
        <v>549.919983</v>
      </c>
      <c r="D240">
        <v>2887500</v>
      </c>
      <c r="M240">
        <f t="shared" si="48"/>
        <v>565.24</v>
      </c>
      <c r="N240">
        <f t="shared" si="49"/>
        <v>1.1399999999999999</v>
      </c>
      <c r="O240" s="8">
        <f t="shared" si="50"/>
        <v>566.38</v>
      </c>
      <c r="P240">
        <f t="shared" si="51"/>
        <v>2.9899999999999999E-2</v>
      </c>
      <c r="T240">
        <f t="shared" si="52"/>
        <v>565.24</v>
      </c>
      <c r="U240">
        <f t="shared" si="53"/>
        <v>0.84</v>
      </c>
      <c r="V240" s="8">
        <f t="shared" si="54"/>
        <v>566.08000000000004</v>
      </c>
      <c r="W240">
        <f t="shared" si="55"/>
        <v>2.9399999999999999E-2</v>
      </c>
      <c r="AA240">
        <f t="shared" si="56"/>
        <v>565.24</v>
      </c>
      <c r="AB240">
        <f t="shared" si="57"/>
        <v>0.06</v>
      </c>
      <c r="AC240" s="8">
        <f t="shared" si="58"/>
        <v>565.29999999999995</v>
      </c>
      <c r="AD240">
        <f t="shared" si="59"/>
        <v>2.8000000000000001E-2</v>
      </c>
      <c r="AH240">
        <f t="shared" si="60"/>
        <v>565.24</v>
      </c>
      <c r="AI240">
        <f t="shared" si="61"/>
        <v>-0.98</v>
      </c>
      <c r="AJ240" s="8">
        <f t="shared" si="62"/>
        <v>564.26</v>
      </c>
      <c r="AK240">
        <f t="shared" si="63"/>
        <v>2.6100000000000002E-2</v>
      </c>
      <c r="AM240">
        <v>549.919983</v>
      </c>
      <c r="AN240">
        <v>565.24</v>
      </c>
      <c r="AO240">
        <v>566.38</v>
      </c>
      <c r="AP240">
        <v>566.08000000000004</v>
      </c>
      <c r="AQ240">
        <v>565.29999999999995</v>
      </c>
      <c r="AR240">
        <v>564.26</v>
      </c>
      <c r="AS240">
        <v>566.08000000000004</v>
      </c>
      <c r="AT240">
        <v>565.29999999999995</v>
      </c>
      <c r="AU240">
        <v>564.26</v>
      </c>
    </row>
    <row r="241" spans="1:47" x14ac:dyDescent="0.3">
      <c r="A241" s="4">
        <v>44567</v>
      </c>
      <c r="B241" s="1">
        <v>240</v>
      </c>
      <c r="C241">
        <v>549.79998799999998</v>
      </c>
      <c r="D241">
        <v>2503100</v>
      </c>
      <c r="M241">
        <f t="shared" si="48"/>
        <v>556.80999999999995</v>
      </c>
      <c r="N241">
        <f t="shared" si="49"/>
        <v>-0.3</v>
      </c>
      <c r="O241" s="8">
        <f t="shared" si="50"/>
        <v>556.51</v>
      </c>
      <c r="P241">
        <f t="shared" si="51"/>
        <v>1.2200000000000001E-2</v>
      </c>
      <c r="T241">
        <f t="shared" si="52"/>
        <v>556.80999999999995</v>
      </c>
      <c r="U241">
        <f t="shared" si="53"/>
        <v>-1.48</v>
      </c>
      <c r="V241" s="8">
        <f t="shared" si="54"/>
        <v>555.32999999999993</v>
      </c>
      <c r="W241">
        <f t="shared" si="55"/>
        <v>1.01E-2</v>
      </c>
      <c r="AA241">
        <f t="shared" si="56"/>
        <v>556.80999999999995</v>
      </c>
      <c r="AB241">
        <f t="shared" si="57"/>
        <v>-3.76</v>
      </c>
      <c r="AC241" s="8">
        <f t="shared" si="58"/>
        <v>553.04999999999995</v>
      </c>
      <c r="AD241">
        <f t="shared" si="59"/>
        <v>5.8999999999999999E-3</v>
      </c>
      <c r="AH241">
        <f t="shared" si="60"/>
        <v>556.80999999999995</v>
      </c>
      <c r="AI241">
        <f t="shared" si="61"/>
        <v>-7.31</v>
      </c>
      <c r="AJ241" s="8">
        <f t="shared" si="62"/>
        <v>549.5</v>
      </c>
      <c r="AK241">
        <f t="shared" si="63"/>
        <v>5.0000000000000001E-4</v>
      </c>
      <c r="AM241">
        <v>549.79998799999998</v>
      </c>
      <c r="AN241">
        <v>556.80999999999995</v>
      </c>
      <c r="AO241">
        <v>556.51</v>
      </c>
      <c r="AP241">
        <v>555.32999999999993</v>
      </c>
      <c r="AQ241">
        <v>553.04999999999995</v>
      </c>
      <c r="AR241">
        <v>549.5</v>
      </c>
      <c r="AS241">
        <v>555.32999999999993</v>
      </c>
      <c r="AT241">
        <v>553.04999999999995</v>
      </c>
      <c r="AU241">
        <v>549.5</v>
      </c>
    </row>
    <row r="242" spans="1:47" x14ac:dyDescent="0.3">
      <c r="A242" s="4">
        <v>44568</v>
      </c>
      <c r="B242" s="1">
        <v>241</v>
      </c>
      <c r="C242">
        <v>536.17999299999997</v>
      </c>
      <c r="D242">
        <v>2323200</v>
      </c>
      <c r="M242">
        <f t="shared" si="48"/>
        <v>552.95000000000005</v>
      </c>
      <c r="N242">
        <f t="shared" si="49"/>
        <v>-0.83</v>
      </c>
      <c r="O242" s="8">
        <f t="shared" si="50"/>
        <v>552.12</v>
      </c>
      <c r="P242">
        <f t="shared" si="51"/>
        <v>2.9700000000000001E-2</v>
      </c>
      <c r="T242">
        <f t="shared" si="52"/>
        <v>552.95000000000005</v>
      </c>
      <c r="U242">
        <f t="shared" si="53"/>
        <v>-2.0699999999999998</v>
      </c>
      <c r="V242" s="8">
        <f t="shared" si="54"/>
        <v>550.88</v>
      </c>
      <c r="W242">
        <f t="shared" si="55"/>
        <v>2.7400000000000001E-2</v>
      </c>
      <c r="AA242">
        <f t="shared" si="56"/>
        <v>552.95000000000005</v>
      </c>
      <c r="AB242">
        <f t="shared" si="57"/>
        <v>-3.8</v>
      </c>
      <c r="AC242" s="8">
        <f t="shared" si="58"/>
        <v>549.15000000000009</v>
      </c>
      <c r="AD242">
        <f t="shared" si="59"/>
        <v>2.4199999999999999E-2</v>
      </c>
      <c r="AH242">
        <f t="shared" si="60"/>
        <v>552.95000000000005</v>
      </c>
      <c r="AI242">
        <f t="shared" si="61"/>
        <v>-4.38</v>
      </c>
      <c r="AJ242" s="8">
        <f t="shared" si="62"/>
        <v>548.57000000000005</v>
      </c>
      <c r="AK242">
        <f t="shared" si="63"/>
        <v>2.3099999999999999E-2</v>
      </c>
      <c r="AM242">
        <v>536.17999299999997</v>
      </c>
      <c r="AN242">
        <v>552.95000000000005</v>
      </c>
      <c r="AO242">
        <v>552.12</v>
      </c>
      <c r="AP242">
        <v>550.88</v>
      </c>
      <c r="AQ242">
        <v>549.15000000000009</v>
      </c>
      <c r="AR242">
        <v>548.57000000000005</v>
      </c>
      <c r="AS242">
        <v>550.88</v>
      </c>
      <c r="AT242">
        <v>549.15000000000009</v>
      </c>
      <c r="AU242">
        <v>548.57000000000005</v>
      </c>
    </row>
    <row r="243" spans="1:47" x14ac:dyDescent="0.3">
      <c r="A243" s="4">
        <v>44571</v>
      </c>
      <c r="B243" s="1">
        <v>242</v>
      </c>
      <c r="C243">
        <v>518.79998799999998</v>
      </c>
      <c r="D243">
        <v>4916800</v>
      </c>
      <c r="M243">
        <f t="shared" si="48"/>
        <v>543.73</v>
      </c>
      <c r="N243">
        <f t="shared" si="49"/>
        <v>-2.09</v>
      </c>
      <c r="O243" s="8">
        <f t="shared" si="50"/>
        <v>541.64</v>
      </c>
      <c r="P243">
        <f t="shared" si="51"/>
        <v>4.3999999999999997E-2</v>
      </c>
      <c r="T243">
        <f t="shared" si="52"/>
        <v>543.73</v>
      </c>
      <c r="U243">
        <f t="shared" si="53"/>
        <v>-3.86</v>
      </c>
      <c r="V243" s="8">
        <f t="shared" si="54"/>
        <v>539.87</v>
      </c>
      <c r="W243">
        <f t="shared" si="55"/>
        <v>4.0599999999999997E-2</v>
      </c>
      <c r="AA243">
        <f t="shared" si="56"/>
        <v>543.73</v>
      </c>
      <c r="AB243">
        <f t="shared" si="57"/>
        <v>-6.24</v>
      </c>
      <c r="AC243" s="8">
        <f t="shared" si="58"/>
        <v>537.49</v>
      </c>
      <c r="AD243">
        <f t="shared" si="59"/>
        <v>3.5999999999999997E-2</v>
      </c>
      <c r="AH243">
        <f t="shared" si="60"/>
        <v>543.73</v>
      </c>
      <c r="AI243">
        <f t="shared" si="61"/>
        <v>-8.49</v>
      </c>
      <c r="AJ243" s="8">
        <f t="shared" si="62"/>
        <v>535.24</v>
      </c>
      <c r="AK243">
        <f t="shared" si="63"/>
        <v>3.1699999999999999E-2</v>
      </c>
      <c r="AM243">
        <v>518.79998799999998</v>
      </c>
      <c r="AN243">
        <v>543.73</v>
      </c>
      <c r="AO243">
        <v>541.64</v>
      </c>
      <c r="AP243">
        <v>539.87</v>
      </c>
      <c r="AQ243">
        <v>537.49</v>
      </c>
      <c r="AR243">
        <v>535.24</v>
      </c>
      <c r="AS243">
        <v>539.87</v>
      </c>
      <c r="AT243">
        <v>537.49</v>
      </c>
      <c r="AU243">
        <v>535.24</v>
      </c>
    </row>
    <row r="244" spans="1:47" x14ac:dyDescent="0.3">
      <c r="A244" s="4">
        <v>44572</v>
      </c>
      <c r="B244" s="1">
        <v>243</v>
      </c>
      <c r="C244">
        <v>522.03002900000001</v>
      </c>
      <c r="D244">
        <v>2457300</v>
      </c>
      <c r="M244">
        <f t="shared" si="48"/>
        <v>530.02</v>
      </c>
      <c r="N244">
        <f t="shared" si="49"/>
        <v>-3.83</v>
      </c>
      <c r="O244" s="8">
        <f t="shared" si="50"/>
        <v>526.18999999999994</v>
      </c>
      <c r="P244">
        <f t="shared" si="51"/>
        <v>8.0000000000000002E-3</v>
      </c>
      <c r="T244">
        <f t="shared" si="52"/>
        <v>530.02</v>
      </c>
      <c r="U244">
        <f t="shared" si="53"/>
        <v>-6.32</v>
      </c>
      <c r="V244" s="8">
        <f t="shared" si="54"/>
        <v>523.69999999999993</v>
      </c>
      <c r="W244">
        <f t="shared" si="55"/>
        <v>3.2000000000000002E-3</v>
      </c>
      <c r="AA244">
        <f t="shared" si="56"/>
        <v>530.02</v>
      </c>
      <c r="AB244">
        <f t="shared" si="57"/>
        <v>-9.6</v>
      </c>
      <c r="AC244" s="8">
        <f t="shared" si="58"/>
        <v>520.41999999999996</v>
      </c>
      <c r="AD244">
        <f t="shared" si="59"/>
        <v>3.0999999999999999E-3</v>
      </c>
      <c r="AH244">
        <f t="shared" si="60"/>
        <v>530.02</v>
      </c>
      <c r="AI244">
        <f t="shared" si="61"/>
        <v>-12.93</v>
      </c>
      <c r="AJ244" s="8">
        <f t="shared" si="62"/>
        <v>517.09</v>
      </c>
      <c r="AK244">
        <f t="shared" si="63"/>
        <v>9.4999999999999998E-3</v>
      </c>
      <c r="AM244">
        <v>522.03002900000001</v>
      </c>
      <c r="AN244">
        <v>530.02</v>
      </c>
      <c r="AO244">
        <v>526.18999999999994</v>
      </c>
      <c r="AP244">
        <v>523.69999999999993</v>
      </c>
      <c r="AQ244">
        <v>520.41999999999996</v>
      </c>
      <c r="AR244">
        <v>517.09</v>
      </c>
      <c r="AS244">
        <v>523.69999999999993</v>
      </c>
      <c r="AT244">
        <v>520.41999999999996</v>
      </c>
      <c r="AU244">
        <v>517.09</v>
      </c>
    </row>
    <row r="245" spans="1:47" x14ac:dyDescent="0.3">
      <c r="A245" s="4">
        <v>44573</v>
      </c>
      <c r="B245" s="1">
        <v>244</v>
      </c>
      <c r="C245">
        <v>525.79998799999998</v>
      </c>
      <c r="D245">
        <v>1729500</v>
      </c>
      <c r="M245">
        <f t="shared" si="48"/>
        <v>525.63</v>
      </c>
      <c r="N245">
        <f t="shared" si="49"/>
        <v>-3.91</v>
      </c>
      <c r="O245" s="8">
        <f t="shared" si="50"/>
        <v>521.72</v>
      </c>
      <c r="P245">
        <f t="shared" si="51"/>
        <v>7.7999999999999996E-3</v>
      </c>
      <c r="T245">
        <f t="shared" si="52"/>
        <v>525.63</v>
      </c>
      <c r="U245">
        <f t="shared" si="53"/>
        <v>-5.84</v>
      </c>
      <c r="V245" s="8">
        <f t="shared" si="54"/>
        <v>519.79</v>
      </c>
      <c r="W245">
        <f t="shared" si="55"/>
        <v>1.14E-2</v>
      </c>
      <c r="AA245">
        <f t="shared" si="56"/>
        <v>525.63</v>
      </c>
      <c r="AB245">
        <f t="shared" si="57"/>
        <v>-7.26</v>
      </c>
      <c r="AC245" s="8">
        <f t="shared" si="58"/>
        <v>518.37</v>
      </c>
      <c r="AD245">
        <f t="shared" si="59"/>
        <v>1.41E-2</v>
      </c>
      <c r="AH245">
        <f t="shared" si="60"/>
        <v>525.63</v>
      </c>
      <c r="AI245">
        <f t="shared" si="61"/>
        <v>-5.67</v>
      </c>
      <c r="AJ245" s="8">
        <f t="shared" si="62"/>
        <v>519.96</v>
      </c>
      <c r="AK245">
        <f t="shared" si="63"/>
        <v>1.11E-2</v>
      </c>
      <c r="AM245">
        <v>525.79998799999998</v>
      </c>
      <c r="AN245">
        <v>525.63</v>
      </c>
      <c r="AO245">
        <v>521.72</v>
      </c>
      <c r="AP245">
        <v>519.79</v>
      </c>
      <c r="AQ245">
        <v>518.37</v>
      </c>
      <c r="AR245">
        <v>519.96</v>
      </c>
      <c r="AS245">
        <v>519.79</v>
      </c>
      <c r="AT245">
        <v>518.37</v>
      </c>
      <c r="AU245">
        <v>519.96</v>
      </c>
    </row>
    <row r="246" spans="1:47" x14ac:dyDescent="0.3">
      <c r="A246" s="4">
        <v>44574</v>
      </c>
      <c r="B246" s="1">
        <v>245</v>
      </c>
      <c r="C246">
        <v>516.88000499999998</v>
      </c>
      <c r="D246">
        <v>2428100</v>
      </c>
      <c r="M246">
        <f t="shared" si="48"/>
        <v>525.72</v>
      </c>
      <c r="N246">
        <f t="shared" si="49"/>
        <v>-3.31</v>
      </c>
      <c r="O246" s="8">
        <f t="shared" si="50"/>
        <v>522.41000000000008</v>
      </c>
      <c r="P246">
        <f t="shared" si="51"/>
        <v>1.0699999999999999E-2</v>
      </c>
      <c r="T246">
        <f t="shared" si="52"/>
        <v>525.72</v>
      </c>
      <c r="U246">
        <f t="shared" si="53"/>
        <v>-4.3600000000000003</v>
      </c>
      <c r="V246" s="8">
        <f t="shared" si="54"/>
        <v>521.36</v>
      </c>
      <c r="W246">
        <f t="shared" si="55"/>
        <v>8.6999999999999994E-3</v>
      </c>
      <c r="AA246">
        <f t="shared" si="56"/>
        <v>525.72</v>
      </c>
      <c r="AB246">
        <f t="shared" si="57"/>
        <v>-3.95</v>
      </c>
      <c r="AC246" s="8">
        <f t="shared" si="58"/>
        <v>521.77</v>
      </c>
      <c r="AD246">
        <f t="shared" si="59"/>
        <v>9.4999999999999998E-3</v>
      </c>
      <c r="AH246">
        <f t="shared" si="60"/>
        <v>525.72</v>
      </c>
      <c r="AI246">
        <f t="shared" si="61"/>
        <v>-0.77</v>
      </c>
      <c r="AJ246" s="8">
        <f t="shared" si="62"/>
        <v>524.95000000000005</v>
      </c>
      <c r="AK246">
        <f t="shared" si="63"/>
        <v>1.5599999999999999E-2</v>
      </c>
      <c r="AM246">
        <v>516.88000499999998</v>
      </c>
      <c r="AN246">
        <v>525.72</v>
      </c>
      <c r="AO246">
        <v>522.41000000000008</v>
      </c>
      <c r="AP246">
        <v>521.36</v>
      </c>
      <c r="AQ246">
        <v>521.77</v>
      </c>
      <c r="AR246">
        <v>524.95000000000005</v>
      </c>
      <c r="AS246">
        <v>521.36</v>
      </c>
      <c r="AT246">
        <v>521.77</v>
      </c>
      <c r="AU246">
        <v>524.95000000000005</v>
      </c>
    </row>
    <row r="247" spans="1:47" x14ac:dyDescent="0.3">
      <c r="A247" s="4">
        <v>44575</v>
      </c>
      <c r="B247" s="1">
        <v>246</v>
      </c>
      <c r="C247">
        <v>502.98998999999998</v>
      </c>
      <c r="D247">
        <v>3870100</v>
      </c>
      <c r="M247">
        <f t="shared" si="48"/>
        <v>520.86</v>
      </c>
      <c r="N247">
        <f t="shared" si="49"/>
        <v>-3.54</v>
      </c>
      <c r="O247" s="8">
        <f t="shared" si="50"/>
        <v>517.32000000000005</v>
      </c>
      <c r="P247">
        <f t="shared" si="51"/>
        <v>2.8500000000000001E-2</v>
      </c>
      <c r="T247">
        <f t="shared" si="52"/>
        <v>520.86</v>
      </c>
      <c r="U247">
        <f t="shared" si="53"/>
        <v>-4.49</v>
      </c>
      <c r="V247" s="8">
        <f t="shared" si="54"/>
        <v>516.37</v>
      </c>
      <c r="W247">
        <f t="shared" si="55"/>
        <v>2.6599999999999999E-2</v>
      </c>
      <c r="AA247">
        <f t="shared" si="56"/>
        <v>520.86</v>
      </c>
      <c r="AB247">
        <f t="shared" si="57"/>
        <v>-4.3600000000000003</v>
      </c>
      <c r="AC247" s="8">
        <f t="shared" si="58"/>
        <v>516.5</v>
      </c>
      <c r="AD247">
        <f t="shared" si="59"/>
        <v>2.69E-2</v>
      </c>
      <c r="AH247">
        <f t="shared" si="60"/>
        <v>520.86</v>
      </c>
      <c r="AI247">
        <f t="shared" si="61"/>
        <v>-4.25</v>
      </c>
      <c r="AJ247" s="8">
        <f t="shared" si="62"/>
        <v>516.61</v>
      </c>
      <c r="AK247">
        <f t="shared" si="63"/>
        <v>2.7099999999999999E-2</v>
      </c>
      <c r="AM247">
        <v>502.98998999999998</v>
      </c>
      <c r="AN247">
        <v>520.86</v>
      </c>
      <c r="AO247">
        <v>517.32000000000005</v>
      </c>
      <c r="AP247">
        <v>516.37</v>
      </c>
      <c r="AQ247">
        <v>516.5</v>
      </c>
      <c r="AR247">
        <v>516.61</v>
      </c>
      <c r="AS247">
        <v>516.37</v>
      </c>
      <c r="AT247">
        <v>516.5</v>
      </c>
      <c r="AU247">
        <v>516.61</v>
      </c>
    </row>
    <row r="248" spans="1:47" x14ac:dyDescent="0.3">
      <c r="A248" s="4">
        <v>44579</v>
      </c>
      <c r="B248" s="1">
        <v>247</v>
      </c>
      <c r="C248">
        <v>488.07000699999998</v>
      </c>
      <c r="D248">
        <v>3801900</v>
      </c>
      <c r="M248">
        <f t="shared" si="48"/>
        <v>511.03</v>
      </c>
      <c r="N248">
        <f t="shared" si="49"/>
        <v>-4.4800000000000004</v>
      </c>
      <c r="O248" s="8">
        <f t="shared" si="50"/>
        <v>506.54999999999995</v>
      </c>
      <c r="P248">
        <f t="shared" si="51"/>
        <v>3.7900000000000003E-2</v>
      </c>
      <c r="T248">
        <f t="shared" si="52"/>
        <v>511.03</v>
      </c>
      <c r="U248">
        <f t="shared" si="53"/>
        <v>-5.83</v>
      </c>
      <c r="V248" s="8">
        <f t="shared" si="54"/>
        <v>505.2</v>
      </c>
      <c r="W248">
        <f t="shared" si="55"/>
        <v>3.5099999999999999E-2</v>
      </c>
      <c r="AA248">
        <f t="shared" si="56"/>
        <v>511.03</v>
      </c>
      <c r="AB248">
        <f t="shared" si="57"/>
        <v>-6.82</v>
      </c>
      <c r="AC248" s="8">
        <f t="shared" si="58"/>
        <v>504.21</v>
      </c>
      <c r="AD248">
        <f t="shared" si="59"/>
        <v>3.3099999999999997E-2</v>
      </c>
      <c r="AH248">
        <f t="shared" si="60"/>
        <v>511.03</v>
      </c>
      <c r="AI248">
        <f t="shared" si="61"/>
        <v>-8.99</v>
      </c>
      <c r="AJ248" s="8">
        <f t="shared" si="62"/>
        <v>502.03999999999996</v>
      </c>
      <c r="AK248">
        <f t="shared" si="63"/>
        <v>2.86E-2</v>
      </c>
      <c r="AM248">
        <v>488.07000699999998</v>
      </c>
      <c r="AN248">
        <v>511.03</v>
      </c>
      <c r="AO248">
        <v>506.54999999999995</v>
      </c>
      <c r="AP248">
        <v>505.2</v>
      </c>
      <c r="AQ248">
        <v>504.21</v>
      </c>
      <c r="AR248">
        <v>502.03999999999996</v>
      </c>
      <c r="AS248">
        <v>505.2</v>
      </c>
      <c r="AT248">
        <v>504.21</v>
      </c>
      <c r="AU248">
        <v>502.03999999999996</v>
      </c>
    </row>
    <row r="249" spans="1:47" x14ac:dyDescent="0.3">
      <c r="A249" s="4">
        <v>44580</v>
      </c>
      <c r="B249" s="1">
        <v>248</v>
      </c>
      <c r="C249">
        <v>490.16000400000001</v>
      </c>
      <c r="D249">
        <v>2709400</v>
      </c>
      <c r="M249">
        <f t="shared" si="48"/>
        <v>498.4</v>
      </c>
      <c r="N249">
        <f t="shared" si="49"/>
        <v>-5.7</v>
      </c>
      <c r="O249" s="8">
        <f t="shared" si="50"/>
        <v>492.7</v>
      </c>
      <c r="P249">
        <f t="shared" si="51"/>
        <v>5.1999999999999998E-3</v>
      </c>
      <c r="T249">
        <f t="shared" si="52"/>
        <v>498.4</v>
      </c>
      <c r="U249">
        <f t="shared" si="53"/>
        <v>-7.53</v>
      </c>
      <c r="V249" s="8">
        <f t="shared" si="54"/>
        <v>490.87</v>
      </c>
      <c r="W249">
        <f t="shared" si="55"/>
        <v>1.4E-3</v>
      </c>
      <c r="AA249">
        <f t="shared" si="56"/>
        <v>498.4</v>
      </c>
      <c r="AB249">
        <f t="shared" si="57"/>
        <v>-9.43</v>
      </c>
      <c r="AC249" s="8">
        <f t="shared" si="58"/>
        <v>488.96999999999997</v>
      </c>
      <c r="AD249">
        <f t="shared" si="59"/>
        <v>2.3999999999999998E-3</v>
      </c>
      <c r="AH249">
        <f t="shared" si="60"/>
        <v>498.4</v>
      </c>
      <c r="AI249">
        <f t="shared" si="61"/>
        <v>-12.08</v>
      </c>
      <c r="AJ249" s="8">
        <f t="shared" si="62"/>
        <v>486.32</v>
      </c>
      <c r="AK249">
        <f t="shared" si="63"/>
        <v>7.7999999999999996E-3</v>
      </c>
      <c r="AM249">
        <v>490.16000400000001</v>
      </c>
      <c r="AN249">
        <v>498.4</v>
      </c>
      <c r="AO249">
        <v>492.7</v>
      </c>
      <c r="AP249">
        <v>490.87</v>
      </c>
      <c r="AQ249">
        <v>488.96999999999997</v>
      </c>
      <c r="AR249">
        <v>486.32</v>
      </c>
      <c r="AS249">
        <v>490.87</v>
      </c>
      <c r="AT249">
        <v>488.96999999999997</v>
      </c>
      <c r="AU249">
        <v>486.32</v>
      </c>
    </row>
    <row r="250" spans="1:47" x14ac:dyDescent="0.3">
      <c r="A250" s="4">
        <v>44581</v>
      </c>
      <c r="B250" s="1">
        <v>249</v>
      </c>
      <c r="C250">
        <v>482.82000699999998</v>
      </c>
      <c r="D250">
        <v>2893700</v>
      </c>
      <c r="M250">
        <f t="shared" si="48"/>
        <v>493.87</v>
      </c>
      <c r="N250">
        <f t="shared" si="49"/>
        <v>-5.52</v>
      </c>
      <c r="O250" s="8">
        <f t="shared" si="50"/>
        <v>488.35</v>
      </c>
      <c r="P250">
        <f t="shared" si="51"/>
        <v>1.15E-2</v>
      </c>
      <c r="T250">
        <f t="shared" si="52"/>
        <v>493.87</v>
      </c>
      <c r="U250">
        <f t="shared" si="53"/>
        <v>-6.78</v>
      </c>
      <c r="V250" s="8">
        <f t="shared" si="54"/>
        <v>487.09000000000003</v>
      </c>
      <c r="W250">
        <f t="shared" si="55"/>
        <v>8.8000000000000005E-3</v>
      </c>
      <c r="AA250">
        <f t="shared" si="56"/>
        <v>493.87</v>
      </c>
      <c r="AB250">
        <f t="shared" si="57"/>
        <v>-7.22</v>
      </c>
      <c r="AC250" s="8">
        <f t="shared" si="58"/>
        <v>486.65</v>
      </c>
      <c r="AD250">
        <f t="shared" si="59"/>
        <v>7.9000000000000008E-3</v>
      </c>
      <c r="AH250">
        <f t="shared" si="60"/>
        <v>493.87</v>
      </c>
      <c r="AI250">
        <f t="shared" si="61"/>
        <v>-5.66</v>
      </c>
      <c r="AJ250" s="8">
        <f t="shared" si="62"/>
        <v>488.21</v>
      </c>
      <c r="AK250">
        <f t="shared" si="63"/>
        <v>1.12E-2</v>
      </c>
      <c r="AM250">
        <v>482.82000699999998</v>
      </c>
      <c r="AN250">
        <v>493.87</v>
      </c>
      <c r="AO250">
        <v>488.35</v>
      </c>
      <c r="AP250">
        <v>487.09000000000003</v>
      </c>
      <c r="AQ250">
        <v>486.65</v>
      </c>
      <c r="AR250">
        <v>488.21</v>
      </c>
      <c r="AS250">
        <v>487.09000000000003</v>
      </c>
      <c r="AT250">
        <v>486.65</v>
      </c>
      <c r="AU250">
        <v>488.21</v>
      </c>
    </row>
    <row r="251" spans="1:47" x14ac:dyDescent="0.3">
      <c r="A251" s="4">
        <v>44582</v>
      </c>
      <c r="B251" s="1">
        <v>250</v>
      </c>
      <c r="C251">
        <v>481.60998499999999</v>
      </c>
      <c r="D251">
        <v>3292800</v>
      </c>
      <c r="M251">
        <f t="shared" si="48"/>
        <v>487.79</v>
      </c>
      <c r="N251">
        <f t="shared" si="49"/>
        <v>-5.6</v>
      </c>
      <c r="O251" s="8">
        <f t="shared" si="50"/>
        <v>482.19</v>
      </c>
      <c r="P251">
        <f t="shared" si="51"/>
        <v>1.1999999999999999E-3</v>
      </c>
      <c r="T251">
        <f t="shared" si="52"/>
        <v>487.79</v>
      </c>
      <c r="U251">
        <f t="shared" si="53"/>
        <v>-6.61</v>
      </c>
      <c r="V251" s="8">
        <f t="shared" si="54"/>
        <v>481.18</v>
      </c>
      <c r="W251">
        <f t="shared" si="55"/>
        <v>8.9999999999999998E-4</v>
      </c>
      <c r="AA251">
        <f t="shared" si="56"/>
        <v>487.79</v>
      </c>
      <c r="AB251">
        <f t="shared" si="57"/>
        <v>-6.71</v>
      </c>
      <c r="AC251" s="8">
        <f t="shared" si="58"/>
        <v>481.08000000000004</v>
      </c>
      <c r="AD251">
        <f t="shared" si="59"/>
        <v>1.1000000000000001E-3</v>
      </c>
      <c r="AH251">
        <f t="shared" si="60"/>
        <v>487.79</v>
      </c>
      <c r="AI251">
        <f t="shared" si="61"/>
        <v>-6.02</v>
      </c>
      <c r="AJ251" s="8">
        <f t="shared" si="62"/>
        <v>481.77000000000004</v>
      </c>
      <c r="AK251">
        <f t="shared" si="63"/>
        <v>2.9999999999999997E-4</v>
      </c>
      <c r="AM251">
        <v>481.60998499999999</v>
      </c>
      <c r="AN251">
        <v>487.79</v>
      </c>
      <c r="AO251">
        <v>482.19</v>
      </c>
      <c r="AP251">
        <v>481.18</v>
      </c>
      <c r="AQ251">
        <v>481.08000000000004</v>
      </c>
      <c r="AR251">
        <v>481.77000000000004</v>
      </c>
      <c r="AS251">
        <v>481.18</v>
      </c>
      <c r="AT251">
        <v>481.08000000000004</v>
      </c>
      <c r="AU251">
        <v>481.77000000000004</v>
      </c>
    </row>
    <row r="252" spans="1:47" x14ac:dyDescent="0.3">
      <c r="A252" s="4">
        <v>44585</v>
      </c>
      <c r="B252" s="1">
        <v>251</v>
      </c>
      <c r="C252">
        <v>488.89999399999999</v>
      </c>
      <c r="D252">
        <v>4423900</v>
      </c>
      <c r="M252">
        <f t="shared" si="48"/>
        <v>484.39</v>
      </c>
      <c r="N252">
        <f t="shared" si="49"/>
        <v>-5.27</v>
      </c>
      <c r="O252" s="8">
        <f t="shared" si="50"/>
        <v>479.12</v>
      </c>
      <c r="P252">
        <f t="shared" si="51"/>
        <v>0.02</v>
      </c>
      <c r="T252">
        <f t="shared" si="52"/>
        <v>484.39</v>
      </c>
      <c r="U252">
        <f t="shared" si="53"/>
        <v>-5.81</v>
      </c>
      <c r="V252" s="8">
        <f t="shared" si="54"/>
        <v>478.58</v>
      </c>
      <c r="W252">
        <f t="shared" si="55"/>
        <v>2.1100000000000001E-2</v>
      </c>
      <c r="AA252">
        <f t="shared" si="56"/>
        <v>484.39</v>
      </c>
      <c r="AB252">
        <f t="shared" si="57"/>
        <v>-5.22</v>
      </c>
      <c r="AC252" s="8">
        <f t="shared" si="58"/>
        <v>479.16999999999996</v>
      </c>
      <c r="AD252">
        <f t="shared" si="59"/>
        <v>1.9900000000000001E-2</v>
      </c>
      <c r="AH252">
        <f t="shared" si="60"/>
        <v>484.39</v>
      </c>
      <c r="AI252">
        <f t="shared" si="61"/>
        <v>-3.79</v>
      </c>
      <c r="AJ252" s="8">
        <f t="shared" si="62"/>
        <v>480.59999999999997</v>
      </c>
      <c r="AK252">
        <f t="shared" si="63"/>
        <v>1.7000000000000001E-2</v>
      </c>
      <c r="AM252">
        <v>488.89999399999999</v>
      </c>
      <c r="AN252">
        <v>484.39</v>
      </c>
      <c r="AO252">
        <v>479.12</v>
      </c>
      <c r="AP252">
        <v>478.58</v>
      </c>
      <c r="AQ252">
        <v>479.16999999999996</v>
      </c>
      <c r="AR252">
        <v>480.59999999999997</v>
      </c>
      <c r="AS252">
        <v>478.58</v>
      </c>
      <c r="AT252">
        <v>479.16999999999996</v>
      </c>
      <c r="AU252">
        <v>480.59999999999997</v>
      </c>
    </row>
    <row r="253" spans="1:47" ht="16.2" thickBot="1" x14ac:dyDescent="0.35">
      <c r="A253" s="4">
        <v>44586</v>
      </c>
      <c r="B253" s="1">
        <v>252</v>
      </c>
      <c r="C253">
        <v>477.32000699999998</v>
      </c>
      <c r="D253">
        <v>3076800</v>
      </c>
      <c r="M253">
        <f t="shared" si="48"/>
        <v>486.87</v>
      </c>
      <c r="N253">
        <f t="shared" si="49"/>
        <v>-4.1100000000000003</v>
      </c>
      <c r="O253" s="8">
        <f t="shared" si="50"/>
        <v>482.76</v>
      </c>
      <c r="P253">
        <f t="shared" si="51"/>
        <v>1.14E-2</v>
      </c>
      <c r="T253">
        <f t="shared" si="52"/>
        <v>486.87</v>
      </c>
      <c r="U253">
        <f t="shared" si="53"/>
        <v>-3.74</v>
      </c>
      <c r="V253" s="8">
        <f t="shared" si="54"/>
        <v>483.13</v>
      </c>
      <c r="W253">
        <f t="shared" si="55"/>
        <v>1.2200000000000001E-2</v>
      </c>
      <c r="AA253">
        <f t="shared" si="56"/>
        <v>486.87</v>
      </c>
      <c r="AB253">
        <f t="shared" si="57"/>
        <v>-1.75</v>
      </c>
      <c r="AC253" s="8">
        <f t="shared" si="58"/>
        <v>485.12</v>
      </c>
      <c r="AD253">
        <f t="shared" si="59"/>
        <v>1.6299999999999999E-2</v>
      </c>
      <c r="AH253">
        <f t="shared" si="60"/>
        <v>486.87</v>
      </c>
      <c r="AI253">
        <f t="shared" si="61"/>
        <v>1.54</v>
      </c>
      <c r="AJ253" s="8">
        <f t="shared" si="62"/>
        <v>488.41</v>
      </c>
      <c r="AK253">
        <f t="shared" si="63"/>
        <v>2.3199999999999998E-2</v>
      </c>
      <c r="AM253">
        <v>477.32000699999998</v>
      </c>
      <c r="AN253">
        <v>486.87</v>
      </c>
      <c r="AO253">
        <v>482.76</v>
      </c>
      <c r="AP253">
        <v>483.13</v>
      </c>
      <c r="AQ253">
        <v>485.12</v>
      </c>
      <c r="AR253">
        <v>488.41</v>
      </c>
      <c r="AS253">
        <v>483.13</v>
      </c>
      <c r="AT253">
        <v>485.12</v>
      </c>
      <c r="AU253">
        <v>488.41</v>
      </c>
    </row>
    <row r="254" spans="1:47" ht="16.2" thickBot="1" x14ac:dyDescent="0.35">
      <c r="A254" s="4">
        <v>44587</v>
      </c>
      <c r="B254" s="1">
        <v>253</v>
      </c>
      <c r="C254" s="3"/>
      <c r="D254" s="1"/>
      <c r="M254">
        <f t="shared" si="48"/>
        <v>481.62</v>
      </c>
      <c r="O254" s="8"/>
      <c r="T254">
        <f t="shared" si="52"/>
        <v>481.62</v>
      </c>
      <c r="AA254">
        <f t="shared" si="56"/>
        <v>481.62</v>
      </c>
      <c r="AH254">
        <f t="shared" si="60"/>
        <v>481.62</v>
      </c>
      <c r="AM254" s="3"/>
      <c r="AN254">
        <v>481.62</v>
      </c>
    </row>
    <row r="255" spans="1:47" x14ac:dyDescent="0.3">
      <c r="A255" s="4">
        <v>44588</v>
      </c>
      <c r="B255" s="1">
        <v>254</v>
      </c>
      <c r="C255" s="1"/>
      <c r="D255" s="1"/>
      <c r="O255" s="8" t="s">
        <v>13</v>
      </c>
      <c r="P255" s="9">
        <f>AVERAGE(P3:P253)</f>
        <v>9.962948207171321E-3</v>
      </c>
      <c r="V255" s="8" t="s">
        <v>13</v>
      </c>
      <c r="W255" s="9">
        <f>AVERAGE(W3:W253)</f>
        <v>9.7589641434262901E-3</v>
      </c>
      <c r="AC255" s="8" t="s">
        <v>13</v>
      </c>
      <c r="AD255" s="9">
        <f>AVERAGE(AD3:AD253)</f>
        <v>9.6374501992031857E-3</v>
      </c>
      <c r="AJ255" s="8" t="s">
        <v>13</v>
      </c>
      <c r="AK255" s="9">
        <f>AVERAGE(AK3:AK253)</f>
        <v>9.5494023904382462E-3</v>
      </c>
      <c r="AM255" s="1"/>
    </row>
    <row r="256" spans="1:47" x14ac:dyDescent="0.3">
      <c r="A256" s="4">
        <v>44589</v>
      </c>
      <c r="B256" s="1">
        <v>255</v>
      </c>
      <c r="C256" s="1"/>
      <c r="D256" s="1"/>
      <c r="AM256" s="1"/>
    </row>
    <row r="257" spans="1:39" x14ac:dyDescent="0.3">
      <c r="A257" s="4">
        <v>44590</v>
      </c>
      <c r="B257" s="1">
        <v>256</v>
      </c>
      <c r="C257" s="1"/>
      <c r="D257" s="1"/>
      <c r="AM257" s="1"/>
    </row>
    <row r="258" spans="1:39" x14ac:dyDescent="0.3">
      <c r="A258" s="4">
        <v>44591</v>
      </c>
      <c r="B258" s="1">
        <v>257</v>
      </c>
      <c r="C258" s="1"/>
      <c r="D258" s="1"/>
      <c r="AM25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8250D-A656-4924-B1FA-1FD1C31B0E1C}">
  <sheetPr>
    <tabColor theme="5" tint="0.59999389629810485"/>
  </sheetPr>
  <dimension ref="A1:BC267"/>
  <sheetViews>
    <sheetView tabSelected="1" topLeftCell="A13" workbookViewId="0">
      <selection activeCell="I26" sqref="I26"/>
    </sheetView>
  </sheetViews>
  <sheetFormatPr defaultRowHeight="15.6" x14ac:dyDescent="0.3"/>
  <cols>
    <col min="1" max="1" width="10.296875" style="1" bestFit="1" customWidth="1"/>
    <col min="2" max="2" width="6" style="1" bestFit="1" customWidth="1"/>
    <col min="3" max="3" width="14.59765625" style="1" bestFit="1" customWidth="1"/>
    <col min="4" max="4" width="10.59765625" style="1" bestFit="1" customWidth="1"/>
    <col min="5" max="5" width="19.796875" bestFit="1" customWidth="1"/>
    <col min="51" max="51" width="14.59765625" style="1" bestFit="1" customWidth="1"/>
    <col min="52" max="52" width="15.59765625" bestFit="1" customWidth="1"/>
    <col min="53" max="55" width="15.09765625" bestFit="1" customWidth="1"/>
  </cols>
  <sheetData>
    <row r="1" spans="1:55" x14ac:dyDescent="0.3">
      <c r="A1" s="1" t="s">
        <v>0</v>
      </c>
      <c r="B1" s="1" t="s">
        <v>1</v>
      </c>
      <c r="C1" t="s">
        <v>5</v>
      </c>
      <c r="D1" t="s">
        <v>4</v>
      </c>
      <c r="M1" s="7" t="s">
        <v>8</v>
      </c>
      <c r="N1" s="7" t="s">
        <v>9</v>
      </c>
      <c r="O1" t="s">
        <v>10</v>
      </c>
      <c r="P1" t="s">
        <v>11</v>
      </c>
      <c r="T1" s="7" t="s">
        <v>8</v>
      </c>
      <c r="U1" s="7" t="s">
        <v>9</v>
      </c>
      <c r="V1" t="s">
        <v>10</v>
      </c>
      <c r="W1" t="s">
        <v>11</v>
      </c>
      <c r="AA1" s="7" t="s">
        <v>8</v>
      </c>
      <c r="AB1" s="7" t="s">
        <v>9</v>
      </c>
      <c r="AC1" t="s">
        <v>10</v>
      </c>
      <c r="AD1" t="s">
        <v>11</v>
      </c>
      <c r="AH1" s="7" t="s">
        <v>8</v>
      </c>
      <c r="AI1" s="7" t="s">
        <v>9</v>
      </c>
      <c r="AJ1" t="s">
        <v>10</v>
      </c>
      <c r="AK1" t="s">
        <v>11</v>
      </c>
      <c r="AY1" t="s">
        <v>5</v>
      </c>
      <c r="AZ1" s="7" t="s">
        <v>17</v>
      </c>
      <c r="BA1" s="7" t="s">
        <v>18</v>
      </c>
      <c r="BB1" s="7" t="s">
        <v>19</v>
      </c>
      <c r="BC1" s="7" t="s">
        <v>20</v>
      </c>
    </row>
    <row r="2" spans="1:55" x14ac:dyDescent="0.3">
      <c r="A2" s="4">
        <v>44223</v>
      </c>
      <c r="B2" s="1">
        <v>1</v>
      </c>
      <c r="C2">
        <v>48.529998999999997</v>
      </c>
      <c r="D2">
        <v>21242400</v>
      </c>
      <c r="K2" s="5" t="s">
        <v>6</v>
      </c>
      <c r="L2" s="5">
        <v>0.15</v>
      </c>
      <c r="M2" s="8">
        <f>C2</f>
        <v>48.529998999999997</v>
      </c>
      <c r="R2" s="5" t="s">
        <v>6</v>
      </c>
      <c r="S2" s="5">
        <v>0.35</v>
      </c>
      <c r="T2" s="8">
        <f>C2</f>
        <v>48.529998999999997</v>
      </c>
      <c r="Y2" s="5" t="s">
        <v>6</v>
      </c>
      <c r="Z2" s="5">
        <v>0.55000000000000004</v>
      </c>
      <c r="AA2" s="8">
        <f>C2</f>
        <v>48.529998999999997</v>
      </c>
      <c r="AF2" s="5" t="s">
        <v>6</v>
      </c>
      <c r="AG2" s="5">
        <v>0.75</v>
      </c>
      <c r="AH2" s="8">
        <f>C2</f>
        <v>48.529998999999997</v>
      </c>
      <c r="AY2">
        <v>48.529998999999997</v>
      </c>
      <c r="AZ2" s="8">
        <v>48.529998999999997</v>
      </c>
      <c r="BA2" s="8">
        <v>48.529998999999997</v>
      </c>
      <c r="BB2" s="8">
        <v>48.529998999999997</v>
      </c>
      <c r="BC2" s="8">
        <v>48.529998999999997</v>
      </c>
    </row>
    <row r="3" spans="1:55" x14ac:dyDescent="0.3">
      <c r="A3" s="4">
        <v>44224</v>
      </c>
      <c r="B3" s="1">
        <v>2</v>
      </c>
      <c r="C3">
        <v>49.150002000000001</v>
      </c>
      <c r="D3">
        <v>17498900</v>
      </c>
      <c r="K3" s="5" t="s">
        <v>7</v>
      </c>
      <c r="L3" s="6">
        <f>AVERAGE(M2:M254)</f>
        <v>54.471976280632461</v>
      </c>
      <c r="M3">
        <f>ROUND($L$2*C2+(1-$L$2)*M2,2)</f>
        <v>48.53</v>
      </c>
      <c r="N3">
        <f>ROUND(ABS(C3-M3),2)</f>
        <v>0.62</v>
      </c>
      <c r="O3" s="8">
        <f>N3^2</f>
        <v>0.38440000000000002</v>
      </c>
      <c r="P3">
        <f>ROUND(N3/C3,2)</f>
        <v>0.01</v>
      </c>
      <c r="R3" s="5" t="s">
        <v>7</v>
      </c>
      <c r="S3" s="6">
        <f>AVERAGE(T2:T254)</f>
        <v>54.648735173913082</v>
      </c>
      <c r="T3">
        <f>ROUND($S$2*C2+(1-$S$2)*T2,2)</f>
        <v>48.53</v>
      </c>
      <c r="U3">
        <f>ROUND(ABS(C3-T3),2)</f>
        <v>0.62</v>
      </c>
      <c r="V3" s="8">
        <f t="shared" ref="V3:V66" si="0">U3^2</f>
        <v>0.38440000000000002</v>
      </c>
      <c r="W3">
        <f>ROUND(U3/C3,2)</f>
        <v>0.01</v>
      </c>
      <c r="Y3" s="5" t="s">
        <v>7</v>
      </c>
      <c r="Z3" s="6">
        <f>AVERAGE(AA2:AA254)</f>
        <v>54.697272723320125</v>
      </c>
      <c r="AA3">
        <f>ROUND($Z$2*C2+(1-$Z$2)*AA2,2)</f>
        <v>48.53</v>
      </c>
      <c r="AB3">
        <f>ROUND(ABS(C3-AA3),2)</f>
        <v>0.62</v>
      </c>
      <c r="AC3" s="8">
        <f t="shared" ref="AC3:AC66" si="1">AB3^2</f>
        <v>0.38440000000000002</v>
      </c>
      <c r="AD3">
        <f>ROUND(AB3/C3,2)</f>
        <v>0.01</v>
      </c>
      <c r="AF3" s="5" t="s">
        <v>7</v>
      </c>
      <c r="AG3" s="6">
        <f>AVERAGE(AH2:AH254)</f>
        <v>54.720276675889338</v>
      </c>
      <c r="AH3">
        <f>ROUND($AG$2*C2+(1-$AG$2)*AH2,2)</f>
        <v>48.53</v>
      </c>
      <c r="AI3">
        <f>ROUND(ABS(C3-AH3),2)</f>
        <v>0.62</v>
      </c>
      <c r="AJ3" s="8">
        <f t="shared" ref="AJ3:AJ66" si="2">AI3^2</f>
        <v>0.38440000000000002</v>
      </c>
      <c r="AK3">
        <f>ROUND(AI3/C3,2)</f>
        <v>0.01</v>
      </c>
      <c r="AY3">
        <v>49.150002000000001</v>
      </c>
      <c r="AZ3">
        <v>48.53</v>
      </c>
      <c r="BA3">
        <v>48.53</v>
      </c>
      <c r="BB3">
        <v>48.53</v>
      </c>
      <c r="BC3">
        <v>48.53</v>
      </c>
    </row>
    <row r="4" spans="1:55" x14ac:dyDescent="0.3">
      <c r="A4" s="4">
        <v>44225</v>
      </c>
      <c r="B4" s="1">
        <v>3</v>
      </c>
      <c r="C4">
        <v>48.150002000000001</v>
      </c>
      <c r="D4">
        <v>18670300</v>
      </c>
      <c r="M4">
        <f>ROUND($L$2*C3+(1-$L$2)*M3,2)</f>
        <v>48.62</v>
      </c>
      <c r="N4">
        <f>ROUND(ABS(C4-M4),2)</f>
        <v>0.47</v>
      </c>
      <c r="O4" s="8">
        <f>N4^2</f>
        <v>0.22089999999999999</v>
      </c>
      <c r="P4">
        <f>ROUND(N4/C4,2)</f>
        <v>0.01</v>
      </c>
      <c r="T4">
        <f t="shared" ref="T4:T67" si="3">ROUND($S$2*C3+(1-$S$2)*T3,2)</f>
        <v>48.75</v>
      </c>
      <c r="U4">
        <f t="shared" ref="U4:U67" si="4">ROUND(ABS(C4-T4),2)</f>
        <v>0.6</v>
      </c>
      <c r="V4" s="8">
        <f t="shared" si="0"/>
        <v>0.36</v>
      </c>
      <c r="W4">
        <f t="shared" ref="W4:W67" si="5">ROUND(U4/C4,2)</f>
        <v>0.01</v>
      </c>
      <c r="AA4">
        <f t="shared" ref="AA4:AA67" si="6">ROUND($Z$2*C3+(1-$Z$2)*AA3,2)</f>
        <v>48.87</v>
      </c>
      <c r="AB4">
        <f t="shared" ref="AB4:AB67" si="7">ROUND(ABS(C4-AA4),2)</f>
        <v>0.72</v>
      </c>
      <c r="AC4" s="8">
        <f t="shared" si="1"/>
        <v>0.51839999999999997</v>
      </c>
      <c r="AD4">
        <f t="shared" ref="AD4:AD67" si="8">ROUND(AB4/C4,2)</f>
        <v>0.01</v>
      </c>
      <c r="AH4">
        <f t="shared" ref="AH4:AH67" si="9">ROUND($AG$2*C3+(1-$AG$2)*AH3,2)</f>
        <v>49</v>
      </c>
      <c r="AI4">
        <f t="shared" ref="AI4:AI67" si="10">ROUND(ABS(C4-AH4),2)</f>
        <v>0.85</v>
      </c>
      <c r="AJ4" s="8">
        <f t="shared" si="2"/>
        <v>0.72249999999999992</v>
      </c>
      <c r="AK4">
        <f t="shared" ref="AK4:AK67" si="11">ROUND(AI4/C4,2)</f>
        <v>0.02</v>
      </c>
      <c r="AY4">
        <v>48.150002000000001</v>
      </c>
      <c r="AZ4">
        <v>48.62</v>
      </c>
      <c r="BA4">
        <v>48.75</v>
      </c>
      <c r="BB4">
        <v>48.87</v>
      </c>
      <c r="BC4">
        <v>49</v>
      </c>
    </row>
    <row r="5" spans="1:55" x14ac:dyDescent="0.3">
      <c r="A5" s="4">
        <v>44228</v>
      </c>
      <c r="B5" s="1">
        <v>4</v>
      </c>
      <c r="C5">
        <v>48.48</v>
      </c>
      <c r="D5">
        <v>12183600</v>
      </c>
      <c r="M5">
        <f>ROUND($L$2*C4+(1-$L$2)*M4,2)</f>
        <v>48.55</v>
      </c>
      <c r="N5">
        <f t="shared" ref="N5:N68" si="12">ROUND(ABS(C5-M5),2)</f>
        <v>7.0000000000000007E-2</v>
      </c>
      <c r="O5" s="8">
        <f t="shared" ref="O5:O68" si="13">N5^2</f>
        <v>4.9000000000000007E-3</v>
      </c>
      <c r="P5">
        <f t="shared" ref="P5:P68" si="14">ROUND(N5/C5,2)</f>
        <v>0</v>
      </c>
      <c r="T5">
        <f t="shared" si="3"/>
        <v>48.54</v>
      </c>
      <c r="U5">
        <f t="shared" si="4"/>
        <v>0.06</v>
      </c>
      <c r="V5" s="8">
        <f t="shared" si="0"/>
        <v>3.5999999999999999E-3</v>
      </c>
      <c r="W5">
        <f t="shared" si="5"/>
        <v>0</v>
      </c>
      <c r="AA5">
        <f t="shared" si="6"/>
        <v>48.47</v>
      </c>
      <c r="AB5">
        <f t="shared" si="7"/>
        <v>0.01</v>
      </c>
      <c r="AC5" s="8">
        <f t="shared" si="1"/>
        <v>1E-4</v>
      </c>
      <c r="AD5">
        <f t="shared" si="8"/>
        <v>0</v>
      </c>
      <c r="AH5">
        <f t="shared" si="9"/>
        <v>48.36</v>
      </c>
      <c r="AI5">
        <f t="shared" si="10"/>
        <v>0.12</v>
      </c>
      <c r="AJ5" s="8">
        <f t="shared" si="2"/>
        <v>1.44E-2</v>
      </c>
      <c r="AK5">
        <f t="shared" si="11"/>
        <v>0</v>
      </c>
      <c r="AY5">
        <v>48.48</v>
      </c>
      <c r="AZ5">
        <v>48.55</v>
      </c>
      <c r="BA5">
        <v>48.54</v>
      </c>
      <c r="BB5">
        <v>48.47</v>
      </c>
      <c r="BC5">
        <v>48.36</v>
      </c>
    </row>
    <row r="6" spans="1:55" x14ac:dyDescent="0.3">
      <c r="A6" s="4">
        <v>44229</v>
      </c>
      <c r="B6" s="1">
        <v>5</v>
      </c>
      <c r="C6">
        <v>48.959999000000003</v>
      </c>
      <c r="D6">
        <v>13319800</v>
      </c>
      <c r="M6">
        <f t="shared" ref="M6:M69" si="15">ROUND($L$2*C5+(1-$L$2)*M5,2)</f>
        <v>48.54</v>
      </c>
      <c r="N6">
        <f t="shared" si="12"/>
        <v>0.42</v>
      </c>
      <c r="O6" s="8">
        <f t="shared" si="13"/>
        <v>0.17639999999999997</v>
      </c>
      <c r="P6">
        <f t="shared" si="14"/>
        <v>0.01</v>
      </c>
      <c r="T6">
        <f t="shared" si="3"/>
        <v>48.52</v>
      </c>
      <c r="U6">
        <f t="shared" si="4"/>
        <v>0.44</v>
      </c>
      <c r="V6" s="8">
        <f t="shared" si="0"/>
        <v>0.19359999999999999</v>
      </c>
      <c r="W6">
        <f t="shared" si="5"/>
        <v>0.01</v>
      </c>
      <c r="AA6">
        <f t="shared" si="6"/>
        <v>48.48</v>
      </c>
      <c r="AB6">
        <f t="shared" si="7"/>
        <v>0.48</v>
      </c>
      <c r="AC6" s="8">
        <f t="shared" si="1"/>
        <v>0.23039999999999999</v>
      </c>
      <c r="AD6">
        <f t="shared" si="8"/>
        <v>0.01</v>
      </c>
      <c r="AH6">
        <f t="shared" si="9"/>
        <v>48.45</v>
      </c>
      <c r="AI6">
        <f t="shared" si="10"/>
        <v>0.51</v>
      </c>
      <c r="AJ6" s="8">
        <f t="shared" si="2"/>
        <v>0.2601</v>
      </c>
      <c r="AK6">
        <f t="shared" si="11"/>
        <v>0.01</v>
      </c>
      <c r="AY6">
        <v>48.959999000000003</v>
      </c>
      <c r="AZ6">
        <v>48.54</v>
      </c>
      <c r="BA6">
        <v>48.52</v>
      </c>
      <c r="BB6">
        <v>48.48</v>
      </c>
      <c r="BC6">
        <v>48.45</v>
      </c>
    </row>
    <row r="7" spans="1:55" x14ac:dyDescent="0.3">
      <c r="A7" s="4">
        <v>44230</v>
      </c>
      <c r="B7" s="1">
        <v>6</v>
      </c>
      <c r="C7">
        <v>48.77</v>
      </c>
      <c r="D7">
        <v>12274100</v>
      </c>
      <c r="M7">
        <f t="shared" si="15"/>
        <v>48.6</v>
      </c>
      <c r="N7">
        <f t="shared" si="12"/>
        <v>0.17</v>
      </c>
      <c r="O7" s="8">
        <f t="shared" si="13"/>
        <v>2.8900000000000006E-2</v>
      </c>
      <c r="P7">
        <f t="shared" si="14"/>
        <v>0</v>
      </c>
      <c r="T7">
        <f t="shared" si="3"/>
        <v>48.67</v>
      </c>
      <c r="U7">
        <f t="shared" si="4"/>
        <v>0.1</v>
      </c>
      <c r="V7" s="8">
        <f t="shared" si="0"/>
        <v>1.0000000000000002E-2</v>
      </c>
      <c r="W7">
        <f t="shared" si="5"/>
        <v>0</v>
      </c>
      <c r="AA7">
        <f t="shared" si="6"/>
        <v>48.74</v>
      </c>
      <c r="AB7">
        <f t="shared" si="7"/>
        <v>0.03</v>
      </c>
      <c r="AC7" s="8">
        <f t="shared" si="1"/>
        <v>8.9999999999999998E-4</v>
      </c>
      <c r="AD7">
        <f t="shared" si="8"/>
        <v>0</v>
      </c>
      <c r="AH7">
        <f t="shared" si="9"/>
        <v>48.83</v>
      </c>
      <c r="AI7">
        <f t="shared" si="10"/>
        <v>0.06</v>
      </c>
      <c r="AJ7" s="8">
        <f t="shared" si="2"/>
        <v>3.5999999999999999E-3</v>
      </c>
      <c r="AK7">
        <f t="shared" si="11"/>
        <v>0</v>
      </c>
      <c r="AY7">
        <v>48.77</v>
      </c>
      <c r="AZ7">
        <v>48.6</v>
      </c>
      <c r="BA7">
        <v>48.67</v>
      </c>
      <c r="BB7">
        <v>48.74</v>
      </c>
      <c r="BC7">
        <v>48.83</v>
      </c>
    </row>
    <row r="8" spans="1:55" x14ac:dyDescent="0.3">
      <c r="A8" s="4">
        <v>44231</v>
      </c>
      <c r="B8" s="1">
        <v>7</v>
      </c>
      <c r="C8">
        <v>49.009998000000003</v>
      </c>
      <c r="D8">
        <v>20597400</v>
      </c>
      <c r="M8">
        <f t="shared" si="15"/>
        <v>48.63</v>
      </c>
      <c r="N8">
        <f t="shared" si="12"/>
        <v>0.38</v>
      </c>
      <c r="O8" s="8">
        <f t="shared" si="13"/>
        <v>0.1444</v>
      </c>
      <c r="P8">
        <f t="shared" si="14"/>
        <v>0.01</v>
      </c>
      <c r="T8">
        <f t="shared" si="3"/>
        <v>48.71</v>
      </c>
      <c r="U8">
        <f t="shared" si="4"/>
        <v>0.3</v>
      </c>
      <c r="V8" s="8">
        <f t="shared" si="0"/>
        <v>0.09</v>
      </c>
      <c r="W8">
        <f t="shared" si="5"/>
        <v>0.01</v>
      </c>
      <c r="AA8">
        <f t="shared" si="6"/>
        <v>48.76</v>
      </c>
      <c r="AB8">
        <f t="shared" si="7"/>
        <v>0.25</v>
      </c>
      <c r="AC8" s="8">
        <f t="shared" si="1"/>
        <v>6.25E-2</v>
      </c>
      <c r="AD8">
        <f t="shared" si="8"/>
        <v>0.01</v>
      </c>
      <c r="AH8">
        <f t="shared" si="9"/>
        <v>48.79</v>
      </c>
      <c r="AI8">
        <f t="shared" si="10"/>
        <v>0.22</v>
      </c>
      <c r="AJ8" s="8">
        <f t="shared" si="2"/>
        <v>4.8399999999999999E-2</v>
      </c>
      <c r="AK8">
        <f t="shared" si="11"/>
        <v>0</v>
      </c>
      <c r="AY8">
        <v>49.009998000000003</v>
      </c>
      <c r="AZ8">
        <v>48.63</v>
      </c>
      <c r="BA8">
        <v>48.71</v>
      </c>
      <c r="BB8">
        <v>48.76</v>
      </c>
      <c r="BC8">
        <v>48.79</v>
      </c>
    </row>
    <row r="9" spans="1:55" x14ac:dyDescent="0.3">
      <c r="A9" s="4">
        <v>44232</v>
      </c>
      <c r="B9" s="1">
        <v>8</v>
      </c>
      <c r="C9">
        <v>49.650002000000001</v>
      </c>
      <c r="D9">
        <v>12742000</v>
      </c>
      <c r="M9">
        <f t="shared" si="15"/>
        <v>48.69</v>
      </c>
      <c r="N9">
        <f t="shared" si="12"/>
        <v>0.96</v>
      </c>
      <c r="O9" s="8">
        <f t="shared" si="13"/>
        <v>0.92159999999999997</v>
      </c>
      <c r="P9">
        <f t="shared" si="14"/>
        <v>0.02</v>
      </c>
      <c r="T9">
        <f t="shared" si="3"/>
        <v>48.81</v>
      </c>
      <c r="U9">
        <f t="shared" si="4"/>
        <v>0.84</v>
      </c>
      <c r="V9" s="8">
        <f t="shared" si="0"/>
        <v>0.70559999999999989</v>
      </c>
      <c r="W9">
        <f t="shared" si="5"/>
        <v>0.02</v>
      </c>
      <c r="AA9">
        <f t="shared" si="6"/>
        <v>48.9</v>
      </c>
      <c r="AB9">
        <f t="shared" si="7"/>
        <v>0.75</v>
      </c>
      <c r="AC9" s="8">
        <f t="shared" si="1"/>
        <v>0.5625</v>
      </c>
      <c r="AD9">
        <f t="shared" si="8"/>
        <v>0.02</v>
      </c>
      <c r="AH9">
        <f t="shared" si="9"/>
        <v>48.95</v>
      </c>
      <c r="AI9">
        <f t="shared" si="10"/>
        <v>0.7</v>
      </c>
      <c r="AJ9" s="8">
        <f t="shared" si="2"/>
        <v>0.48999999999999994</v>
      </c>
      <c r="AK9">
        <f t="shared" si="11"/>
        <v>0.01</v>
      </c>
      <c r="AY9">
        <v>49.650002000000001</v>
      </c>
      <c r="AZ9">
        <v>48.69</v>
      </c>
      <c r="BA9">
        <v>48.81</v>
      </c>
      <c r="BB9">
        <v>48.9</v>
      </c>
      <c r="BC9">
        <v>48.95</v>
      </c>
    </row>
    <row r="10" spans="1:55" x14ac:dyDescent="0.3">
      <c r="A10" s="4">
        <v>44235</v>
      </c>
      <c r="B10" s="1">
        <v>9</v>
      </c>
      <c r="C10">
        <v>49.919998</v>
      </c>
      <c r="D10">
        <v>17833200</v>
      </c>
      <c r="M10">
        <f t="shared" si="15"/>
        <v>48.83</v>
      </c>
      <c r="N10">
        <f t="shared" si="12"/>
        <v>1.0900000000000001</v>
      </c>
      <c r="O10" s="8">
        <f t="shared" si="13"/>
        <v>1.1881000000000002</v>
      </c>
      <c r="P10">
        <f t="shared" si="14"/>
        <v>0.02</v>
      </c>
      <c r="T10">
        <f t="shared" si="3"/>
        <v>49.1</v>
      </c>
      <c r="U10">
        <f t="shared" si="4"/>
        <v>0.82</v>
      </c>
      <c r="V10" s="8">
        <f t="shared" si="0"/>
        <v>0.67239999999999989</v>
      </c>
      <c r="W10">
        <f t="shared" si="5"/>
        <v>0.02</v>
      </c>
      <c r="AA10">
        <f t="shared" si="6"/>
        <v>49.31</v>
      </c>
      <c r="AB10">
        <f t="shared" si="7"/>
        <v>0.61</v>
      </c>
      <c r="AC10" s="8">
        <f t="shared" si="1"/>
        <v>0.37209999999999999</v>
      </c>
      <c r="AD10">
        <f t="shared" si="8"/>
        <v>0.01</v>
      </c>
      <c r="AH10">
        <f t="shared" si="9"/>
        <v>49.48</v>
      </c>
      <c r="AI10">
        <f t="shared" si="10"/>
        <v>0.44</v>
      </c>
      <c r="AJ10" s="8">
        <f t="shared" si="2"/>
        <v>0.19359999999999999</v>
      </c>
      <c r="AK10">
        <f t="shared" si="11"/>
        <v>0.01</v>
      </c>
      <c r="AY10">
        <v>49.919998</v>
      </c>
      <c r="AZ10">
        <v>48.83</v>
      </c>
      <c r="BA10">
        <v>49.1</v>
      </c>
      <c r="BB10">
        <v>49.31</v>
      </c>
      <c r="BC10">
        <v>49.48</v>
      </c>
    </row>
    <row r="11" spans="1:55" x14ac:dyDescent="0.3">
      <c r="A11" s="4">
        <v>44236</v>
      </c>
      <c r="B11" s="1">
        <v>10</v>
      </c>
      <c r="C11">
        <v>49.700001</v>
      </c>
      <c r="D11">
        <v>14592900</v>
      </c>
      <c r="M11">
        <f t="shared" si="15"/>
        <v>48.99</v>
      </c>
      <c r="N11">
        <f t="shared" si="12"/>
        <v>0.71</v>
      </c>
      <c r="O11" s="8">
        <f t="shared" si="13"/>
        <v>0.50409999999999999</v>
      </c>
      <c r="P11">
        <f t="shared" si="14"/>
        <v>0.01</v>
      </c>
      <c r="T11">
        <f t="shared" si="3"/>
        <v>49.39</v>
      </c>
      <c r="U11">
        <f t="shared" si="4"/>
        <v>0.31</v>
      </c>
      <c r="V11" s="8">
        <f t="shared" si="0"/>
        <v>9.6100000000000005E-2</v>
      </c>
      <c r="W11">
        <f t="shared" si="5"/>
        <v>0.01</v>
      </c>
      <c r="AA11">
        <f t="shared" si="6"/>
        <v>49.65</v>
      </c>
      <c r="AB11">
        <f t="shared" si="7"/>
        <v>0.05</v>
      </c>
      <c r="AC11" s="8">
        <f t="shared" si="1"/>
        <v>2.5000000000000005E-3</v>
      </c>
      <c r="AD11">
        <f t="shared" si="8"/>
        <v>0</v>
      </c>
      <c r="AH11">
        <f t="shared" si="9"/>
        <v>49.81</v>
      </c>
      <c r="AI11">
        <f t="shared" si="10"/>
        <v>0.11</v>
      </c>
      <c r="AJ11" s="8">
        <f t="shared" si="2"/>
        <v>1.21E-2</v>
      </c>
      <c r="AK11">
        <f t="shared" si="11"/>
        <v>0</v>
      </c>
      <c r="AY11">
        <v>49.700001</v>
      </c>
      <c r="AZ11">
        <v>48.99</v>
      </c>
      <c r="BA11">
        <v>49.39</v>
      </c>
      <c r="BB11">
        <v>49.65</v>
      </c>
      <c r="BC11">
        <v>49.81</v>
      </c>
    </row>
    <row r="12" spans="1:55" x14ac:dyDescent="0.3">
      <c r="A12" s="4">
        <v>44237</v>
      </c>
      <c r="B12" s="1">
        <v>11</v>
      </c>
      <c r="C12">
        <v>49.599997999999999</v>
      </c>
      <c r="D12">
        <v>22965400</v>
      </c>
      <c r="M12">
        <f t="shared" si="15"/>
        <v>49.1</v>
      </c>
      <c r="N12">
        <f t="shared" si="12"/>
        <v>0.5</v>
      </c>
      <c r="O12" s="8">
        <f t="shared" si="13"/>
        <v>0.25</v>
      </c>
      <c r="P12">
        <f t="shared" si="14"/>
        <v>0.01</v>
      </c>
      <c r="T12">
        <f t="shared" si="3"/>
        <v>49.5</v>
      </c>
      <c r="U12">
        <f t="shared" si="4"/>
        <v>0.1</v>
      </c>
      <c r="V12" s="8">
        <f t="shared" si="0"/>
        <v>1.0000000000000002E-2</v>
      </c>
      <c r="W12">
        <f t="shared" si="5"/>
        <v>0</v>
      </c>
      <c r="AA12">
        <f t="shared" si="6"/>
        <v>49.68</v>
      </c>
      <c r="AB12">
        <f t="shared" si="7"/>
        <v>0.08</v>
      </c>
      <c r="AC12" s="8">
        <f t="shared" si="1"/>
        <v>6.4000000000000003E-3</v>
      </c>
      <c r="AD12">
        <f t="shared" si="8"/>
        <v>0</v>
      </c>
      <c r="AH12">
        <f t="shared" si="9"/>
        <v>49.73</v>
      </c>
      <c r="AI12">
        <f t="shared" si="10"/>
        <v>0.13</v>
      </c>
      <c r="AJ12" s="8">
        <f t="shared" si="2"/>
        <v>1.6900000000000002E-2</v>
      </c>
      <c r="AK12">
        <f t="shared" si="11"/>
        <v>0</v>
      </c>
      <c r="AY12">
        <v>49.599997999999999</v>
      </c>
      <c r="AZ12">
        <v>49.1</v>
      </c>
      <c r="BA12">
        <v>49.5</v>
      </c>
      <c r="BB12">
        <v>49.68</v>
      </c>
      <c r="BC12">
        <v>49.73</v>
      </c>
    </row>
    <row r="13" spans="1:55" x14ac:dyDescent="0.3">
      <c r="A13" s="4">
        <v>44238</v>
      </c>
      <c r="B13" s="1">
        <v>12</v>
      </c>
      <c r="C13">
        <v>50.299999</v>
      </c>
      <c r="D13">
        <v>21928600</v>
      </c>
      <c r="M13">
        <f t="shared" si="15"/>
        <v>49.17</v>
      </c>
      <c r="N13">
        <f t="shared" si="12"/>
        <v>1.1299999999999999</v>
      </c>
      <c r="O13" s="8">
        <f t="shared" si="13"/>
        <v>1.2768999999999997</v>
      </c>
      <c r="P13">
        <f t="shared" si="14"/>
        <v>0.02</v>
      </c>
      <c r="T13">
        <f t="shared" si="3"/>
        <v>49.53</v>
      </c>
      <c r="U13">
        <f t="shared" si="4"/>
        <v>0.77</v>
      </c>
      <c r="V13" s="8">
        <f t="shared" si="0"/>
        <v>0.59289999999999998</v>
      </c>
      <c r="W13">
        <f t="shared" si="5"/>
        <v>0.02</v>
      </c>
      <c r="AA13">
        <f t="shared" si="6"/>
        <v>49.64</v>
      </c>
      <c r="AB13">
        <f t="shared" si="7"/>
        <v>0.66</v>
      </c>
      <c r="AC13" s="8">
        <f t="shared" si="1"/>
        <v>0.43560000000000004</v>
      </c>
      <c r="AD13">
        <f t="shared" si="8"/>
        <v>0.01</v>
      </c>
      <c r="AH13">
        <f t="shared" si="9"/>
        <v>49.63</v>
      </c>
      <c r="AI13">
        <f t="shared" si="10"/>
        <v>0.67</v>
      </c>
      <c r="AJ13" s="8">
        <f t="shared" si="2"/>
        <v>0.44890000000000008</v>
      </c>
      <c r="AK13">
        <f t="shared" si="11"/>
        <v>0.01</v>
      </c>
      <c r="AY13">
        <v>50.299999</v>
      </c>
      <c r="AZ13">
        <v>49.17</v>
      </c>
      <c r="BA13">
        <v>49.53</v>
      </c>
      <c r="BB13">
        <v>49.64</v>
      </c>
      <c r="BC13">
        <v>49.63</v>
      </c>
    </row>
    <row r="14" spans="1:55" x14ac:dyDescent="0.3">
      <c r="A14" s="4">
        <v>44239</v>
      </c>
      <c r="B14" s="1">
        <v>13</v>
      </c>
      <c r="C14">
        <v>50.689999</v>
      </c>
      <c r="D14">
        <v>13137100</v>
      </c>
      <c r="M14">
        <f t="shared" si="15"/>
        <v>49.34</v>
      </c>
      <c r="N14">
        <f t="shared" si="12"/>
        <v>1.35</v>
      </c>
      <c r="O14" s="8">
        <f t="shared" si="13"/>
        <v>1.8225000000000002</v>
      </c>
      <c r="P14">
        <f t="shared" si="14"/>
        <v>0.03</v>
      </c>
      <c r="T14">
        <f t="shared" si="3"/>
        <v>49.8</v>
      </c>
      <c r="U14">
        <f t="shared" si="4"/>
        <v>0.89</v>
      </c>
      <c r="V14" s="8">
        <f t="shared" si="0"/>
        <v>0.79210000000000003</v>
      </c>
      <c r="W14">
        <f t="shared" si="5"/>
        <v>0.02</v>
      </c>
      <c r="AA14">
        <f t="shared" si="6"/>
        <v>50</v>
      </c>
      <c r="AB14">
        <f t="shared" si="7"/>
        <v>0.69</v>
      </c>
      <c r="AC14" s="8">
        <f t="shared" si="1"/>
        <v>0.47609999999999991</v>
      </c>
      <c r="AD14">
        <f t="shared" si="8"/>
        <v>0.01</v>
      </c>
      <c r="AH14">
        <f t="shared" si="9"/>
        <v>50.13</v>
      </c>
      <c r="AI14">
        <f t="shared" si="10"/>
        <v>0.56000000000000005</v>
      </c>
      <c r="AJ14" s="8">
        <f t="shared" si="2"/>
        <v>0.31360000000000005</v>
      </c>
      <c r="AK14">
        <f t="shared" si="11"/>
        <v>0.01</v>
      </c>
      <c r="AY14">
        <v>50.689999</v>
      </c>
      <c r="AZ14">
        <v>49.34</v>
      </c>
      <c r="BA14">
        <v>49.8</v>
      </c>
      <c r="BB14">
        <v>50</v>
      </c>
      <c r="BC14">
        <v>50.13</v>
      </c>
    </row>
    <row r="15" spans="1:55" x14ac:dyDescent="0.3">
      <c r="A15" s="4">
        <v>44243</v>
      </c>
      <c r="B15" s="1">
        <v>14</v>
      </c>
      <c r="C15">
        <v>50.27</v>
      </c>
      <c r="D15">
        <v>15093400</v>
      </c>
      <c r="M15">
        <f t="shared" si="15"/>
        <v>49.54</v>
      </c>
      <c r="N15">
        <f t="shared" si="12"/>
        <v>0.73</v>
      </c>
      <c r="O15" s="8">
        <f t="shared" si="13"/>
        <v>0.53289999999999993</v>
      </c>
      <c r="P15">
        <f t="shared" si="14"/>
        <v>0.01</v>
      </c>
      <c r="T15">
        <f t="shared" si="3"/>
        <v>50.11</v>
      </c>
      <c r="U15">
        <f t="shared" si="4"/>
        <v>0.16</v>
      </c>
      <c r="V15" s="8">
        <f t="shared" si="0"/>
        <v>2.5600000000000001E-2</v>
      </c>
      <c r="W15">
        <f t="shared" si="5"/>
        <v>0</v>
      </c>
      <c r="AA15">
        <f t="shared" si="6"/>
        <v>50.38</v>
      </c>
      <c r="AB15">
        <f t="shared" si="7"/>
        <v>0.11</v>
      </c>
      <c r="AC15" s="8">
        <f t="shared" si="1"/>
        <v>1.21E-2</v>
      </c>
      <c r="AD15">
        <f t="shared" si="8"/>
        <v>0</v>
      </c>
      <c r="AH15">
        <f t="shared" si="9"/>
        <v>50.55</v>
      </c>
      <c r="AI15">
        <f t="shared" si="10"/>
        <v>0.28000000000000003</v>
      </c>
      <c r="AJ15" s="8">
        <f t="shared" si="2"/>
        <v>7.8400000000000011E-2</v>
      </c>
      <c r="AK15">
        <f t="shared" si="11"/>
        <v>0.01</v>
      </c>
      <c r="AY15">
        <v>50.27</v>
      </c>
      <c r="AZ15">
        <v>49.54</v>
      </c>
      <c r="BA15">
        <v>50.11</v>
      </c>
      <c r="BB15">
        <v>50.38</v>
      </c>
      <c r="BC15">
        <v>50.55</v>
      </c>
    </row>
    <row r="16" spans="1:55" x14ac:dyDescent="0.3">
      <c r="A16" s="4">
        <v>44244</v>
      </c>
      <c r="B16" s="1">
        <v>15</v>
      </c>
      <c r="C16">
        <v>50.130001</v>
      </c>
      <c r="D16">
        <v>12794300</v>
      </c>
      <c r="M16">
        <f t="shared" si="15"/>
        <v>49.65</v>
      </c>
      <c r="N16">
        <f t="shared" si="12"/>
        <v>0.48</v>
      </c>
      <c r="O16" s="8">
        <f t="shared" si="13"/>
        <v>0.23039999999999999</v>
      </c>
      <c r="P16">
        <f t="shared" si="14"/>
        <v>0.01</v>
      </c>
      <c r="T16">
        <f t="shared" si="3"/>
        <v>50.17</v>
      </c>
      <c r="U16">
        <f t="shared" si="4"/>
        <v>0.04</v>
      </c>
      <c r="V16" s="8">
        <f t="shared" si="0"/>
        <v>1.6000000000000001E-3</v>
      </c>
      <c r="W16">
        <f t="shared" si="5"/>
        <v>0</v>
      </c>
      <c r="AA16">
        <f t="shared" si="6"/>
        <v>50.32</v>
      </c>
      <c r="AB16">
        <f t="shared" si="7"/>
        <v>0.19</v>
      </c>
      <c r="AC16" s="8">
        <f t="shared" si="1"/>
        <v>3.61E-2</v>
      </c>
      <c r="AD16">
        <f t="shared" si="8"/>
        <v>0</v>
      </c>
      <c r="AH16">
        <f t="shared" si="9"/>
        <v>50.34</v>
      </c>
      <c r="AI16">
        <f t="shared" si="10"/>
        <v>0.21</v>
      </c>
      <c r="AJ16" s="8">
        <f t="shared" si="2"/>
        <v>4.4099999999999993E-2</v>
      </c>
      <c r="AK16">
        <f t="shared" si="11"/>
        <v>0</v>
      </c>
      <c r="AY16">
        <v>50.130001</v>
      </c>
      <c r="AZ16">
        <v>49.65</v>
      </c>
      <c r="BA16">
        <v>50.17</v>
      </c>
      <c r="BB16">
        <v>50.32</v>
      </c>
      <c r="BC16">
        <v>50.34</v>
      </c>
    </row>
    <row r="17" spans="1:55" x14ac:dyDescent="0.3">
      <c r="A17" s="4">
        <v>44245</v>
      </c>
      <c r="B17" s="1">
        <v>16</v>
      </c>
      <c r="C17">
        <v>50.77</v>
      </c>
      <c r="D17">
        <v>12747100</v>
      </c>
      <c r="M17">
        <f t="shared" si="15"/>
        <v>49.72</v>
      </c>
      <c r="N17">
        <f t="shared" si="12"/>
        <v>1.05</v>
      </c>
      <c r="O17" s="8">
        <f t="shared" si="13"/>
        <v>1.1025</v>
      </c>
      <c r="P17">
        <f t="shared" si="14"/>
        <v>0.02</v>
      </c>
      <c r="T17">
        <f t="shared" si="3"/>
        <v>50.16</v>
      </c>
      <c r="U17">
        <f t="shared" si="4"/>
        <v>0.61</v>
      </c>
      <c r="V17" s="8">
        <f t="shared" si="0"/>
        <v>0.37209999999999999</v>
      </c>
      <c r="W17">
        <f t="shared" si="5"/>
        <v>0.01</v>
      </c>
      <c r="AA17">
        <f t="shared" si="6"/>
        <v>50.22</v>
      </c>
      <c r="AB17">
        <f t="shared" si="7"/>
        <v>0.55000000000000004</v>
      </c>
      <c r="AC17" s="8">
        <f t="shared" si="1"/>
        <v>0.30250000000000005</v>
      </c>
      <c r="AD17">
        <f t="shared" si="8"/>
        <v>0.01</v>
      </c>
      <c r="AH17">
        <f t="shared" si="9"/>
        <v>50.18</v>
      </c>
      <c r="AI17">
        <f t="shared" si="10"/>
        <v>0.59</v>
      </c>
      <c r="AJ17" s="8">
        <f t="shared" si="2"/>
        <v>0.34809999999999997</v>
      </c>
      <c r="AK17">
        <f t="shared" si="11"/>
        <v>0.01</v>
      </c>
      <c r="AY17">
        <v>50.77</v>
      </c>
      <c r="AZ17">
        <v>49.72</v>
      </c>
      <c r="BA17">
        <v>50.16</v>
      </c>
      <c r="BB17">
        <v>50.22</v>
      </c>
      <c r="BC17">
        <v>50.18</v>
      </c>
    </row>
    <row r="18" spans="1:55" x14ac:dyDescent="0.3">
      <c r="A18" s="4">
        <v>44246</v>
      </c>
      <c r="B18" s="1">
        <v>17</v>
      </c>
      <c r="C18">
        <v>50.110000999999997</v>
      </c>
      <c r="D18">
        <v>15968800</v>
      </c>
      <c r="M18">
        <f t="shared" si="15"/>
        <v>49.88</v>
      </c>
      <c r="N18">
        <f t="shared" si="12"/>
        <v>0.23</v>
      </c>
      <c r="O18" s="8">
        <f t="shared" si="13"/>
        <v>5.2900000000000003E-2</v>
      </c>
      <c r="P18">
        <f t="shared" si="14"/>
        <v>0</v>
      </c>
      <c r="T18">
        <f t="shared" si="3"/>
        <v>50.37</v>
      </c>
      <c r="U18">
        <f t="shared" si="4"/>
        <v>0.26</v>
      </c>
      <c r="V18" s="8">
        <f t="shared" si="0"/>
        <v>6.7600000000000007E-2</v>
      </c>
      <c r="W18">
        <f t="shared" si="5"/>
        <v>0.01</v>
      </c>
      <c r="AA18">
        <f t="shared" si="6"/>
        <v>50.52</v>
      </c>
      <c r="AB18">
        <f t="shared" si="7"/>
        <v>0.41</v>
      </c>
      <c r="AC18" s="8">
        <f t="shared" si="1"/>
        <v>0.16809999999999997</v>
      </c>
      <c r="AD18">
        <f t="shared" si="8"/>
        <v>0.01</v>
      </c>
      <c r="AH18">
        <f t="shared" si="9"/>
        <v>50.62</v>
      </c>
      <c r="AI18">
        <f t="shared" si="10"/>
        <v>0.51</v>
      </c>
      <c r="AJ18" s="8">
        <f t="shared" si="2"/>
        <v>0.2601</v>
      </c>
      <c r="AK18">
        <f t="shared" si="11"/>
        <v>0.01</v>
      </c>
      <c r="AY18">
        <v>50.110000999999997</v>
      </c>
      <c r="AZ18">
        <v>49.88</v>
      </c>
      <c r="BA18">
        <v>50.37</v>
      </c>
      <c r="BB18">
        <v>50.52</v>
      </c>
      <c r="BC18">
        <v>50.62</v>
      </c>
    </row>
    <row r="19" spans="1:55" x14ac:dyDescent="0.3">
      <c r="A19" s="4">
        <v>44249</v>
      </c>
      <c r="B19" s="1">
        <v>18</v>
      </c>
      <c r="C19">
        <v>50.630001</v>
      </c>
      <c r="D19">
        <v>14370900</v>
      </c>
      <c r="M19">
        <f t="shared" si="15"/>
        <v>49.91</v>
      </c>
      <c r="N19">
        <f t="shared" si="12"/>
        <v>0.72</v>
      </c>
      <c r="O19" s="8">
        <f t="shared" si="13"/>
        <v>0.51839999999999997</v>
      </c>
      <c r="P19">
        <f t="shared" si="14"/>
        <v>0.01</v>
      </c>
      <c r="T19">
        <f t="shared" si="3"/>
        <v>50.28</v>
      </c>
      <c r="U19">
        <f t="shared" si="4"/>
        <v>0.35</v>
      </c>
      <c r="V19" s="8">
        <f t="shared" si="0"/>
        <v>0.12249999999999998</v>
      </c>
      <c r="W19">
        <f t="shared" si="5"/>
        <v>0.01</v>
      </c>
      <c r="AA19">
        <f t="shared" si="6"/>
        <v>50.29</v>
      </c>
      <c r="AB19">
        <f t="shared" si="7"/>
        <v>0.34</v>
      </c>
      <c r="AC19" s="8">
        <f t="shared" si="1"/>
        <v>0.11560000000000002</v>
      </c>
      <c r="AD19">
        <f t="shared" si="8"/>
        <v>0.01</v>
      </c>
      <c r="AH19">
        <f t="shared" si="9"/>
        <v>50.24</v>
      </c>
      <c r="AI19">
        <f t="shared" si="10"/>
        <v>0.39</v>
      </c>
      <c r="AJ19" s="8">
        <f t="shared" si="2"/>
        <v>0.15210000000000001</v>
      </c>
      <c r="AK19">
        <f t="shared" si="11"/>
        <v>0.01</v>
      </c>
      <c r="AY19">
        <v>50.630001</v>
      </c>
      <c r="AZ19">
        <v>49.91</v>
      </c>
      <c r="BA19">
        <v>50.28</v>
      </c>
      <c r="BB19">
        <v>50.29</v>
      </c>
      <c r="BC19">
        <v>50.24</v>
      </c>
    </row>
    <row r="20" spans="1:55" x14ac:dyDescent="0.3">
      <c r="A20" s="4">
        <v>44250</v>
      </c>
      <c r="B20" s="1">
        <v>19</v>
      </c>
      <c r="C20">
        <v>50.540000999999997</v>
      </c>
      <c r="D20">
        <v>16222300</v>
      </c>
      <c r="M20">
        <f t="shared" si="15"/>
        <v>50.02</v>
      </c>
      <c r="N20">
        <f t="shared" si="12"/>
        <v>0.52</v>
      </c>
      <c r="O20" s="8">
        <f t="shared" si="13"/>
        <v>0.27040000000000003</v>
      </c>
      <c r="P20">
        <f t="shared" si="14"/>
        <v>0.01</v>
      </c>
      <c r="T20">
        <f t="shared" si="3"/>
        <v>50.4</v>
      </c>
      <c r="U20">
        <f t="shared" si="4"/>
        <v>0.14000000000000001</v>
      </c>
      <c r="V20" s="8">
        <f t="shared" si="0"/>
        <v>1.9600000000000003E-2</v>
      </c>
      <c r="W20">
        <f t="shared" si="5"/>
        <v>0</v>
      </c>
      <c r="AA20">
        <f t="shared" si="6"/>
        <v>50.48</v>
      </c>
      <c r="AB20">
        <f t="shared" si="7"/>
        <v>0.06</v>
      </c>
      <c r="AC20" s="8">
        <f t="shared" si="1"/>
        <v>3.5999999999999999E-3</v>
      </c>
      <c r="AD20">
        <f t="shared" si="8"/>
        <v>0</v>
      </c>
      <c r="AH20">
        <f t="shared" si="9"/>
        <v>50.53</v>
      </c>
      <c r="AI20">
        <f t="shared" si="10"/>
        <v>0.01</v>
      </c>
      <c r="AJ20" s="8">
        <f t="shared" si="2"/>
        <v>1E-4</v>
      </c>
      <c r="AK20">
        <f t="shared" si="11"/>
        <v>0</v>
      </c>
      <c r="AY20">
        <v>50.540000999999997</v>
      </c>
      <c r="AZ20">
        <v>50.02</v>
      </c>
      <c r="BA20">
        <v>50.4</v>
      </c>
      <c r="BB20">
        <v>50.48</v>
      </c>
      <c r="BC20">
        <v>50.53</v>
      </c>
    </row>
    <row r="21" spans="1:55" x14ac:dyDescent="0.3">
      <c r="A21" s="4">
        <v>44251</v>
      </c>
      <c r="B21" s="1">
        <v>20</v>
      </c>
      <c r="C21">
        <v>50.709999000000003</v>
      </c>
      <c r="D21">
        <v>14442000</v>
      </c>
      <c r="M21">
        <f t="shared" si="15"/>
        <v>50.1</v>
      </c>
      <c r="N21">
        <f t="shared" si="12"/>
        <v>0.61</v>
      </c>
      <c r="O21" s="8">
        <f t="shared" si="13"/>
        <v>0.37209999999999999</v>
      </c>
      <c r="P21">
        <f t="shared" si="14"/>
        <v>0.01</v>
      </c>
      <c r="T21">
        <f t="shared" si="3"/>
        <v>50.45</v>
      </c>
      <c r="U21">
        <f t="shared" si="4"/>
        <v>0.26</v>
      </c>
      <c r="V21" s="8">
        <f t="shared" si="0"/>
        <v>6.7600000000000007E-2</v>
      </c>
      <c r="W21">
        <f t="shared" si="5"/>
        <v>0.01</v>
      </c>
      <c r="AA21">
        <f t="shared" si="6"/>
        <v>50.51</v>
      </c>
      <c r="AB21">
        <f t="shared" si="7"/>
        <v>0.2</v>
      </c>
      <c r="AC21" s="8">
        <f t="shared" si="1"/>
        <v>4.0000000000000008E-2</v>
      </c>
      <c r="AD21">
        <f t="shared" si="8"/>
        <v>0</v>
      </c>
      <c r="AH21">
        <f t="shared" si="9"/>
        <v>50.54</v>
      </c>
      <c r="AI21">
        <f t="shared" si="10"/>
        <v>0.17</v>
      </c>
      <c r="AJ21" s="8">
        <f t="shared" si="2"/>
        <v>2.8900000000000006E-2</v>
      </c>
      <c r="AK21">
        <f t="shared" si="11"/>
        <v>0</v>
      </c>
      <c r="AY21">
        <v>50.709999000000003</v>
      </c>
      <c r="AZ21">
        <v>50.1</v>
      </c>
      <c r="BA21">
        <v>50.45</v>
      </c>
      <c r="BB21">
        <v>50.51</v>
      </c>
      <c r="BC21">
        <v>50.54</v>
      </c>
    </row>
    <row r="22" spans="1:55" ht="16.2" thickBot="1" x14ac:dyDescent="0.35">
      <c r="A22" s="4">
        <v>44252</v>
      </c>
      <c r="B22" s="1">
        <v>21</v>
      </c>
      <c r="C22">
        <v>50.169998</v>
      </c>
      <c r="D22">
        <v>14211100</v>
      </c>
      <c r="G22" t="s">
        <v>42</v>
      </c>
      <c r="M22">
        <f t="shared" si="15"/>
        <v>50.19</v>
      </c>
      <c r="N22">
        <f t="shared" si="12"/>
        <v>0.02</v>
      </c>
      <c r="O22" s="8">
        <f t="shared" si="13"/>
        <v>4.0000000000000002E-4</v>
      </c>
      <c r="P22">
        <f t="shared" si="14"/>
        <v>0</v>
      </c>
      <c r="T22">
        <f t="shared" si="3"/>
        <v>50.54</v>
      </c>
      <c r="U22">
        <f t="shared" si="4"/>
        <v>0.37</v>
      </c>
      <c r="V22" s="8">
        <f t="shared" si="0"/>
        <v>0.13689999999999999</v>
      </c>
      <c r="W22">
        <f t="shared" si="5"/>
        <v>0.01</v>
      </c>
      <c r="AA22">
        <f t="shared" si="6"/>
        <v>50.62</v>
      </c>
      <c r="AB22">
        <f t="shared" si="7"/>
        <v>0.45</v>
      </c>
      <c r="AC22" s="8">
        <f t="shared" si="1"/>
        <v>0.20250000000000001</v>
      </c>
      <c r="AD22">
        <f t="shared" si="8"/>
        <v>0.01</v>
      </c>
      <c r="AH22">
        <f t="shared" si="9"/>
        <v>50.67</v>
      </c>
      <c r="AI22">
        <f t="shared" si="10"/>
        <v>0.5</v>
      </c>
      <c r="AJ22" s="8">
        <f t="shared" si="2"/>
        <v>0.25</v>
      </c>
      <c r="AK22">
        <f t="shared" si="11"/>
        <v>0.01</v>
      </c>
      <c r="AY22">
        <v>50.169998</v>
      </c>
      <c r="AZ22">
        <v>50.19</v>
      </c>
      <c r="BA22">
        <v>50.54</v>
      </c>
      <c r="BB22">
        <v>50.62</v>
      </c>
      <c r="BC22">
        <v>50.67</v>
      </c>
    </row>
    <row r="23" spans="1:55" x14ac:dyDescent="0.3">
      <c r="A23" s="4">
        <v>44253</v>
      </c>
      <c r="B23" s="1">
        <v>22</v>
      </c>
      <c r="C23">
        <v>48.990001999999997</v>
      </c>
      <c r="D23">
        <v>23638400</v>
      </c>
      <c r="E23" s="10" t="s">
        <v>6</v>
      </c>
      <c r="F23" s="11">
        <v>0.15</v>
      </c>
      <c r="G23" s="11">
        <v>0.35</v>
      </c>
      <c r="H23" s="11">
        <v>0.55000000000000004</v>
      </c>
      <c r="I23" s="12">
        <v>0.75</v>
      </c>
      <c r="M23">
        <f t="shared" si="15"/>
        <v>50.19</v>
      </c>
      <c r="N23">
        <f t="shared" si="12"/>
        <v>1.2</v>
      </c>
      <c r="O23" s="8">
        <f t="shared" si="13"/>
        <v>1.44</v>
      </c>
      <c r="P23">
        <f t="shared" si="14"/>
        <v>0.02</v>
      </c>
      <c r="T23">
        <f t="shared" si="3"/>
        <v>50.41</v>
      </c>
      <c r="U23">
        <f t="shared" si="4"/>
        <v>1.42</v>
      </c>
      <c r="V23" s="8">
        <f t="shared" si="0"/>
        <v>2.0164</v>
      </c>
      <c r="W23">
        <f t="shared" si="5"/>
        <v>0.03</v>
      </c>
      <c r="AA23">
        <f t="shared" si="6"/>
        <v>50.37</v>
      </c>
      <c r="AB23">
        <f t="shared" si="7"/>
        <v>1.38</v>
      </c>
      <c r="AC23" s="8">
        <f t="shared" si="1"/>
        <v>1.9043999999999996</v>
      </c>
      <c r="AD23">
        <f t="shared" si="8"/>
        <v>0.03</v>
      </c>
      <c r="AH23">
        <f t="shared" si="9"/>
        <v>50.29</v>
      </c>
      <c r="AI23">
        <f t="shared" si="10"/>
        <v>1.3</v>
      </c>
      <c r="AJ23" s="8">
        <f t="shared" si="2"/>
        <v>1.6900000000000002</v>
      </c>
      <c r="AK23">
        <f t="shared" si="11"/>
        <v>0.03</v>
      </c>
      <c r="AY23">
        <v>48.990001999999997</v>
      </c>
      <c r="AZ23">
        <v>50.19</v>
      </c>
      <c r="BA23">
        <v>50.41</v>
      </c>
      <c r="BB23">
        <v>50.37</v>
      </c>
      <c r="BC23">
        <v>50.29</v>
      </c>
    </row>
    <row r="24" spans="1:55" x14ac:dyDescent="0.3">
      <c r="A24" s="4">
        <v>44256</v>
      </c>
      <c r="B24" s="1">
        <v>23</v>
      </c>
      <c r="C24">
        <v>49.900002000000001</v>
      </c>
      <c r="D24">
        <v>13901200</v>
      </c>
      <c r="E24" s="13" t="s">
        <v>14</v>
      </c>
      <c r="F24" s="21">
        <v>0.72466135458167324</v>
      </c>
      <c r="G24" s="21">
        <v>0.46318725099601604</v>
      </c>
      <c r="H24" s="21">
        <v>0.39310756972111516</v>
      </c>
      <c r="I24" s="22">
        <v>0.37195219123505974</v>
      </c>
      <c r="M24">
        <f t="shared" si="15"/>
        <v>50.01</v>
      </c>
      <c r="N24">
        <f t="shared" si="12"/>
        <v>0.11</v>
      </c>
      <c r="O24" s="8">
        <f t="shared" si="13"/>
        <v>1.21E-2</v>
      </c>
      <c r="P24">
        <f t="shared" si="14"/>
        <v>0</v>
      </c>
      <c r="T24">
        <f t="shared" si="3"/>
        <v>49.91</v>
      </c>
      <c r="U24">
        <f t="shared" si="4"/>
        <v>0.01</v>
      </c>
      <c r="V24" s="8">
        <f t="shared" si="0"/>
        <v>1E-4</v>
      </c>
      <c r="W24">
        <f t="shared" si="5"/>
        <v>0</v>
      </c>
      <c r="AA24">
        <f t="shared" si="6"/>
        <v>49.61</v>
      </c>
      <c r="AB24">
        <f t="shared" si="7"/>
        <v>0.28999999999999998</v>
      </c>
      <c r="AC24" s="8">
        <f t="shared" si="1"/>
        <v>8.4099999999999994E-2</v>
      </c>
      <c r="AD24">
        <f t="shared" si="8"/>
        <v>0.01</v>
      </c>
      <c r="AH24">
        <f t="shared" si="9"/>
        <v>49.32</v>
      </c>
      <c r="AI24">
        <f t="shared" si="10"/>
        <v>0.57999999999999996</v>
      </c>
      <c r="AJ24" s="8">
        <f t="shared" si="2"/>
        <v>0.33639999999999998</v>
      </c>
      <c r="AK24">
        <f t="shared" si="11"/>
        <v>0.01</v>
      </c>
      <c r="AY24">
        <v>49.900002000000001</v>
      </c>
      <c r="AZ24">
        <v>50.01</v>
      </c>
      <c r="BA24">
        <v>49.91</v>
      </c>
      <c r="BB24">
        <v>49.61</v>
      </c>
      <c r="BC24">
        <v>49.32</v>
      </c>
    </row>
    <row r="25" spans="1:55" x14ac:dyDescent="0.3">
      <c r="A25" s="4">
        <v>44257</v>
      </c>
      <c r="B25" s="1">
        <v>24</v>
      </c>
      <c r="C25">
        <v>50.099997999999999</v>
      </c>
      <c r="D25">
        <v>11755100</v>
      </c>
      <c r="E25" s="13" t="s">
        <v>12</v>
      </c>
      <c r="F25" s="14">
        <v>0.84382191235059822</v>
      </c>
      <c r="G25" s="14">
        <v>0.39894023904382436</v>
      </c>
      <c r="H25" s="14">
        <v>0.2883318725099599</v>
      </c>
      <c r="I25" s="15">
        <v>0.24747729083665329</v>
      </c>
      <c r="M25">
        <f t="shared" si="15"/>
        <v>49.99</v>
      </c>
      <c r="N25">
        <f t="shared" si="12"/>
        <v>0.11</v>
      </c>
      <c r="O25" s="8">
        <f t="shared" si="13"/>
        <v>1.21E-2</v>
      </c>
      <c r="P25">
        <f t="shared" si="14"/>
        <v>0</v>
      </c>
      <c r="T25">
        <f t="shared" si="3"/>
        <v>49.91</v>
      </c>
      <c r="U25">
        <f t="shared" si="4"/>
        <v>0.19</v>
      </c>
      <c r="V25" s="8">
        <f t="shared" si="0"/>
        <v>3.61E-2</v>
      </c>
      <c r="W25">
        <f t="shared" si="5"/>
        <v>0</v>
      </c>
      <c r="AA25">
        <f t="shared" si="6"/>
        <v>49.77</v>
      </c>
      <c r="AB25">
        <f t="shared" si="7"/>
        <v>0.33</v>
      </c>
      <c r="AC25" s="8">
        <f t="shared" si="1"/>
        <v>0.10890000000000001</v>
      </c>
      <c r="AD25">
        <f t="shared" si="8"/>
        <v>0.01</v>
      </c>
      <c r="AH25">
        <f t="shared" si="9"/>
        <v>49.76</v>
      </c>
      <c r="AI25">
        <f t="shared" si="10"/>
        <v>0.34</v>
      </c>
      <c r="AJ25" s="8">
        <f t="shared" si="2"/>
        <v>0.11560000000000002</v>
      </c>
      <c r="AK25">
        <f t="shared" si="11"/>
        <v>0.01</v>
      </c>
      <c r="AY25">
        <v>50.099997999999999</v>
      </c>
      <c r="AZ25">
        <v>49.99</v>
      </c>
      <c r="BA25">
        <v>49.91</v>
      </c>
      <c r="BB25">
        <v>49.77</v>
      </c>
      <c r="BC25">
        <v>49.76</v>
      </c>
    </row>
    <row r="26" spans="1:55" x14ac:dyDescent="0.3">
      <c r="A26" s="4">
        <v>44258</v>
      </c>
      <c r="B26" s="1">
        <v>25</v>
      </c>
      <c r="C26">
        <v>49.98</v>
      </c>
      <c r="D26">
        <v>15410700</v>
      </c>
      <c r="E26" s="13" t="s">
        <v>13</v>
      </c>
      <c r="F26" s="16">
        <v>1.2868525896414327E-2</v>
      </c>
      <c r="G26" s="16">
        <v>8.2071713147410363E-3</v>
      </c>
      <c r="H26" s="16">
        <v>6.9721115537848656E-3</v>
      </c>
      <c r="I26" s="17">
        <v>6.2549800796812792E-3</v>
      </c>
      <c r="M26">
        <f t="shared" si="15"/>
        <v>50.01</v>
      </c>
      <c r="N26">
        <f t="shared" si="12"/>
        <v>0.03</v>
      </c>
      <c r="O26" s="8">
        <f t="shared" si="13"/>
        <v>8.9999999999999998E-4</v>
      </c>
      <c r="P26">
        <f t="shared" si="14"/>
        <v>0</v>
      </c>
      <c r="T26">
        <f t="shared" si="3"/>
        <v>49.98</v>
      </c>
      <c r="U26">
        <f t="shared" si="4"/>
        <v>0</v>
      </c>
      <c r="V26" s="8">
        <f t="shared" si="0"/>
        <v>0</v>
      </c>
      <c r="W26">
        <f t="shared" si="5"/>
        <v>0</v>
      </c>
      <c r="AA26">
        <f t="shared" si="6"/>
        <v>49.95</v>
      </c>
      <c r="AB26">
        <f t="shared" si="7"/>
        <v>0.03</v>
      </c>
      <c r="AC26" s="8">
        <f t="shared" si="1"/>
        <v>8.9999999999999998E-4</v>
      </c>
      <c r="AD26">
        <f t="shared" si="8"/>
        <v>0</v>
      </c>
      <c r="AH26">
        <f t="shared" si="9"/>
        <v>50.01</v>
      </c>
      <c r="AI26">
        <f t="shared" si="10"/>
        <v>0.03</v>
      </c>
      <c r="AJ26" s="8">
        <f t="shared" si="2"/>
        <v>8.9999999999999998E-4</v>
      </c>
      <c r="AK26">
        <f t="shared" si="11"/>
        <v>0</v>
      </c>
      <c r="AY26">
        <v>49.98</v>
      </c>
      <c r="AZ26">
        <v>50.01</v>
      </c>
      <c r="BA26">
        <v>49.98</v>
      </c>
      <c r="BB26">
        <v>49.95</v>
      </c>
      <c r="BC26">
        <v>50.01</v>
      </c>
    </row>
    <row r="27" spans="1:55" ht="16.2" thickBot="1" x14ac:dyDescent="0.35">
      <c r="A27" s="4">
        <v>44259</v>
      </c>
      <c r="B27" s="1">
        <v>26</v>
      </c>
      <c r="C27">
        <v>49.939999</v>
      </c>
      <c r="D27">
        <v>22036400</v>
      </c>
      <c r="E27" s="18" t="s">
        <v>15</v>
      </c>
      <c r="F27" s="19">
        <v>60.3</v>
      </c>
      <c r="G27" s="19">
        <v>60.23</v>
      </c>
      <c r="H27" s="19">
        <v>60.02</v>
      </c>
      <c r="I27" s="20">
        <v>59.89</v>
      </c>
      <c r="M27">
        <f t="shared" si="15"/>
        <v>50.01</v>
      </c>
      <c r="N27">
        <f t="shared" si="12"/>
        <v>7.0000000000000007E-2</v>
      </c>
      <c r="O27" s="8">
        <f t="shared" si="13"/>
        <v>4.9000000000000007E-3</v>
      </c>
      <c r="P27">
        <f t="shared" si="14"/>
        <v>0</v>
      </c>
      <c r="T27">
        <f t="shared" si="3"/>
        <v>49.98</v>
      </c>
      <c r="U27">
        <f t="shared" si="4"/>
        <v>0.04</v>
      </c>
      <c r="V27" s="8">
        <f t="shared" si="0"/>
        <v>1.6000000000000001E-3</v>
      </c>
      <c r="W27">
        <f t="shared" si="5"/>
        <v>0</v>
      </c>
      <c r="AA27">
        <f t="shared" si="6"/>
        <v>49.97</v>
      </c>
      <c r="AB27">
        <f t="shared" si="7"/>
        <v>0.03</v>
      </c>
      <c r="AC27" s="8">
        <f t="shared" si="1"/>
        <v>8.9999999999999998E-4</v>
      </c>
      <c r="AD27">
        <f t="shared" si="8"/>
        <v>0</v>
      </c>
      <c r="AH27">
        <f t="shared" si="9"/>
        <v>49.99</v>
      </c>
      <c r="AI27">
        <f t="shared" si="10"/>
        <v>0.05</v>
      </c>
      <c r="AJ27" s="8">
        <f t="shared" si="2"/>
        <v>2.5000000000000005E-3</v>
      </c>
      <c r="AK27">
        <f t="shared" si="11"/>
        <v>0</v>
      </c>
      <c r="AY27">
        <v>49.939999</v>
      </c>
      <c r="AZ27">
        <v>50.01</v>
      </c>
      <c r="BA27">
        <v>49.98</v>
      </c>
      <c r="BB27">
        <v>49.97</v>
      </c>
      <c r="BC27">
        <v>49.99</v>
      </c>
    </row>
    <row r="28" spans="1:55" x14ac:dyDescent="0.3">
      <c r="A28" s="4">
        <v>44260</v>
      </c>
      <c r="B28" s="1">
        <v>27</v>
      </c>
      <c r="C28">
        <v>50.790000999999997</v>
      </c>
      <c r="D28">
        <v>21310800</v>
      </c>
      <c r="M28">
        <f t="shared" si="15"/>
        <v>50</v>
      </c>
      <c r="N28">
        <f t="shared" si="12"/>
        <v>0.79</v>
      </c>
      <c r="O28" s="8">
        <f t="shared" si="13"/>
        <v>0.6241000000000001</v>
      </c>
      <c r="P28">
        <f t="shared" si="14"/>
        <v>0.02</v>
      </c>
      <c r="T28">
        <f t="shared" si="3"/>
        <v>49.97</v>
      </c>
      <c r="U28">
        <f t="shared" si="4"/>
        <v>0.82</v>
      </c>
      <c r="V28" s="8">
        <f t="shared" si="0"/>
        <v>0.67239999999999989</v>
      </c>
      <c r="W28">
        <f t="shared" si="5"/>
        <v>0.02</v>
      </c>
      <c r="AA28">
        <f t="shared" si="6"/>
        <v>49.95</v>
      </c>
      <c r="AB28">
        <f t="shared" si="7"/>
        <v>0.84</v>
      </c>
      <c r="AC28" s="8">
        <f t="shared" si="1"/>
        <v>0.70559999999999989</v>
      </c>
      <c r="AD28">
        <f t="shared" si="8"/>
        <v>0.02</v>
      </c>
      <c r="AH28">
        <f t="shared" si="9"/>
        <v>49.95</v>
      </c>
      <c r="AI28">
        <f t="shared" si="10"/>
        <v>0.84</v>
      </c>
      <c r="AJ28" s="8">
        <f t="shared" si="2"/>
        <v>0.70559999999999989</v>
      </c>
      <c r="AK28">
        <f t="shared" si="11"/>
        <v>0.02</v>
      </c>
      <c r="AY28">
        <v>50.790000999999997</v>
      </c>
      <c r="AZ28">
        <v>50</v>
      </c>
      <c r="BA28">
        <v>49.97</v>
      </c>
      <c r="BB28">
        <v>49.95</v>
      </c>
      <c r="BC28">
        <v>49.95</v>
      </c>
    </row>
    <row r="29" spans="1:55" x14ac:dyDescent="0.3">
      <c r="A29" s="4">
        <v>44263</v>
      </c>
      <c r="B29" s="1">
        <v>28</v>
      </c>
      <c r="C29">
        <v>51.639999000000003</v>
      </c>
      <c r="D29">
        <v>25084900</v>
      </c>
      <c r="M29">
        <f t="shared" si="15"/>
        <v>50.12</v>
      </c>
      <c r="N29">
        <f t="shared" si="12"/>
        <v>1.52</v>
      </c>
      <c r="O29" s="8">
        <f t="shared" si="13"/>
        <v>2.3104</v>
      </c>
      <c r="P29">
        <f t="shared" si="14"/>
        <v>0.03</v>
      </c>
      <c r="T29">
        <f t="shared" si="3"/>
        <v>50.26</v>
      </c>
      <c r="U29">
        <f t="shared" si="4"/>
        <v>1.38</v>
      </c>
      <c r="V29" s="8">
        <f t="shared" si="0"/>
        <v>1.9043999999999996</v>
      </c>
      <c r="W29">
        <f t="shared" si="5"/>
        <v>0.03</v>
      </c>
      <c r="AA29">
        <f t="shared" si="6"/>
        <v>50.41</v>
      </c>
      <c r="AB29">
        <f t="shared" si="7"/>
        <v>1.23</v>
      </c>
      <c r="AC29" s="8">
        <f t="shared" si="1"/>
        <v>1.5128999999999999</v>
      </c>
      <c r="AD29">
        <f t="shared" si="8"/>
        <v>0.02</v>
      </c>
      <c r="AH29">
        <f t="shared" si="9"/>
        <v>50.58</v>
      </c>
      <c r="AI29">
        <f t="shared" si="10"/>
        <v>1.06</v>
      </c>
      <c r="AJ29" s="8">
        <f t="shared" si="2"/>
        <v>1.1236000000000002</v>
      </c>
      <c r="AK29">
        <f t="shared" si="11"/>
        <v>0.02</v>
      </c>
      <c r="AY29">
        <v>51.639999000000003</v>
      </c>
      <c r="AZ29">
        <v>50.12</v>
      </c>
      <c r="BA29">
        <v>50.26</v>
      </c>
      <c r="BB29">
        <v>50.41</v>
      </c>
      <c r="BC29">
        <v>50.58</v>
      </c>
    </row>
    <row r="30" spans="1:55" x14ac:dyDescent="0.3">
      <c r="A30" s="4">
        <v>44264</v>
      </c>
      <c r="B30" s="1">
        <v>29</v>
      </c>
      <c r="C30">
        <v>50.860000999999997</v>
      </c>
      <c r="D30">
        <v>23082700</v>
      </c>
      <c r="M30">
        <f t="shared" si="15"/>
        <v>50.35</v>
      </c>
      <c r="N30">
        <f t="shared" si="12"/>
        <v>0.51</v>
      </c>
      <c r="O30" s="8">
        <f t="shared" si="13"/>
        <v>0.2601</v>
      </c>
      <c r="P30">
        <f t="shared" si="14"/>
        <v>0.01</v>
      </c>
      <c r="T30">
        <f t="shared" si="3"/>
        <v>50.74</v>
      </c>
      <c r="U30">
        <f t="shared" si="4"/>
        <v>0.12</v>
      </c>
      <c r="V30" s="8">
        <f t="shared" si="0"/>
        <v>1.44E-2</v>
      </c>
      <c r="W30">
        <f t="shared" si="5"/>
        <v>0</v>
      </c>
      <c r="AA30">
        <f t="shared" si="6"/>
        <v>51.09</v>
      </c>
      <c r="AB30">
        <f t="shared" si="7"/>
        <v>0.23</v>
      </c>
      <c r="AC30" s="8">
        <f t="shared" si="1"/>
        <v>5.2900000000000003E-2</v>
      </c>
      <c r="AD30">
        <f t="shared" si="8"/>
        <v>0</v>
      </c>
      <c r="AH30">
        <f t="shared" si="9"/>
        <v>51.37</v>
      </c>
      <c r="AI30">
        <f t="shared" si="10"/>
        <v>0.51</v>
      </c>
      <c r="AJ30" s="8">
        <f t="shared" si="2"/>
        <v>0.2601</v>
      </c>
      <c r="AK30">
        <f t="shared" si="11"/>
        <v>0.01</v>
      </c>
      <c r="AY30">
        <v>50.860000999999997</v>
      </c>
      <c r="AZ30">
        <v>50.35</v>
      </c>
      <c r="BA30">
        <v>50.74</v>
      </c>
      <c r="BB30">
        <v>51.09</v>
      </c>
      <c r="BC30">
        <v>51.37</v>
      </c>
    </row>
    <row r="31" spans="1:55" x14ac:dyDescent="0.3">
      <c r="A31" s="4">
        <v>44265</v>
      </c>
      <c r="B31" s="1">
        <v>30</v>
      </c>
      <c r="C31">
        <v>51.439999</v>
      </c>
      <c r="D31">
        <v>21331600</v>
      </c>
      <c r="M31">
        <f t="shared" si="15"/>
        <v>50.43</v>
      </c>
      <c r="N31">
        <f t="shared" si="12"/>
        <v>1.01</v>
      </c>
      <c r="O31" s="8">
        <f t="shared" si="13"/>
        <v>1.0201</v>
      </c>
      <c r="P31">
        <f t="shared" si="14"/>
        <v>0.02</v>
      </c>
      <c r="T31">
        <f t="shared" si="3"/>
        <v>50.78</v>
      </c>
      <c r="U31">
        <f t="shared" si="4"/>
        <v>0.66</v>
      </c>
      <c r="V31" s="8">
        <f t="shared" si="0"/>
        <v>0.43560000000000004</v>
      </c>
      <c r="W31">
        <f t="shared" si="5"/>
        <v>0.01</v>
      </c>
      <c r="AA31">
        <f t="shared" si="6"/>
        <v>50.96</v>
      </c>
      <c r="AB31">
        <f t="shared" si="7"/>
        <v>0.48</v>
      </c>
      <c r="AC31" s="8">
        <f t="shared" si="1"/>
        <v>0.23039999999999999</v>
      </c>
      <c r="AD31">
        <f t="shared" si="8"/>
        <v>0.01</v>
      </c>
      <c r="AH31">
        <f t="shared" si="9"/>
        <v>50.99</v>
      </c>
      <c r="AI31">
        <f t="shared" si="10"/>
        <v>0.45</v>
      </c>
      <c r="AJ31" s="8">
        <f t="shared" si="2"/>
        <v>0.20250000000000001</v>
      </c>
      <c r="AK31">
        <f t="shared" si="11"/>
        <v>0.01</v>
      </c>
      <c r="AY31">
        <v>51.439999</v>
      </c>
      <c r="AZ31">
        <v>50.43</v>
      </c>
      <c r="BA31">
        <v>50.78</v>
      </c>
      <c r="BB31">
        <v>50.96</v>
      </c>
      <c r="BC31">
        <v>50.99</v>
      </c>
    </row>
    <row r="32" spans="1:55" x14ac:dyDescent="0.3">
      <c r="A32" s="4">
        <v>44266</v>
      </c>
      <c r="B32" s="1">
        <v>31</v>
      </c>
      <c r="C32">
        <v>50.880001</v>
      </c>
      <c r="D32">
        <v>17417700</v>
      </c>
      <c r="M32">
        <f t="shared" si="15"/>
        <v>50.58</v>
      </c>
      <c r="N32">
        <f t="shared" si="12"/>
        <v>0.3</v>
      </c>
      <c r="O32" s="8">
        <f t="shared" si="13"/>
        <v>0.09</v>
      </c>
      <c r="P32">
        <f t="shared" si="14"/>
        <v>0.01</v>
      </c>
      <c r="T32">
        <f t="shared" si="3"/>
        <v>51.01</v>
      </c>
      <c r="U32">
        <f t="shared" si="4"/>
        <v>0.13</v>
      </c>
      <c r="V32" s="8">
        <f t="shared" si="0"/>
        <v>1.6900000000000002E-2</v>
      </c>
      <c r="W32">
        <f t="shared" si="5"/>
        <v>0</v>
      </c>
      <c r="AA32">
        <f t="shared" si="6"/>
        <v>51.22</v>
      </c>
      <c r="AB32">
        <f t="shared" si="7"/>
        <v>0.34</v>
      </c>
      <c r="AC32" s="8">
        <f t="shared" si="1"/>
        <v>0.11560000000000002</v>
      </c>
      <c r="AD32">
        <f t="shared" si="8"/>
        <v>0.01</v>
      </c>
      <c r="AH32">
        <f t="shared" si="9"/>
        <v>51.33</v>
      </c>
      <c r="AI32">
        <f t="shared" si="10"/>
        <v>0.45</v>
      </c>
      <c r="AJ32" s="8">
        <f t="shared" si="2"/>
        <v>0.20250000000000001</v>
      </c>
      <c r="AK32">
        <f t="shared" si="11"/>
        <v>0.01</v>
      </c>
      <c r="AY32">
        <v>50.880001</v>
      </c>
      <c r="AZ32">
        <v>50.58</v>
      </c>
      <c r="BA32">
        <v>51.01</v>
      </c>
      <c r="BB32">
        <v>51.22</v>
      </c>
      <c r="BC32">
        <v>51.33</v>
      </c>
    </row>
    <row r="33" spans="1:55" x14ac:dyDescent="0.3">
      <c r="A33" s="4">
        <v>44267</v>
      </c>
      <c r="B33" s="1">
        <v>32</v>
      </c>
      <c r="C33">
        <v>50.360000999999997</v>
      </c>
      <c r="D33">
        <v>17598600</v>
      </c>
      <c r="M33">
        <f t="shared" si="15"/>
        <v>50.63</v>
      </c>
      <c r="N33">
        <f t="shared" si="12"/>
        <v>0.27</v>
      </c>
      <c r="O33" s="8">
        <f t="shared" si="13"/>
        <v>7.2900000000000006E-2</v>
      </c>
      <c r="P33">
        <f t="shared" si="14"/>
        <v>0.01</v>
      </c>
      <c r="T33">
        <f t="shared" si="3"/>
        <v>50.96</v>
      </c>
      <c r="U33">
        <f t="shared" si="4"/>
        <v>0.6</v>
      </c>
      <c r="V33" s="8">
        <f t="shared" si="0"/>
        <v>0.36</v>
      </c>
      <c r="W33">
        <f t="shared" si="5"/>
        <v>0.01</v>
      </c>
      <c r="AA33">
        <f t="shared" si="6"/>
        <v>51.03</v>
      </c>
      <c r="AB33">
        <f t="shared" si="7"/>
        <v>0.67</v>
      </c>
      <c r="AC33" s="8">
        <f t="shared" si="1"/>
        <v>0.44890000000000008</v>
      </c>
      <c r="AD33">
        <f t="shared" si="8"/>
        <v>0.01</v>
      </c>
      <c r="AH33">
        <f t="shared" si="9"/>
        <v>50.99</v>
      </c>
      <c r="AI33">
        <f t="shared" si="10"/>
        <v>0.63</v>
      </c>
      <c r="AJ33" s="8">
        <f t="shared" si="2"/>
        <v>0.39690000000000003</v>
      </c>
      <c r="AK33">
        <f t="shared" si="11"/>
        <v>0.01</v>
      </c>
      <c r="AY33">
        <v>50.360000999999997</v>
      </c>
      <c r="AZ33">
        <v>50.63</v>
      </c>
      <c r="BA33">
        <v>50.96</v>
      </c>
      <c r="BB33">
        <v>51.03</v>
      </c>
      <c r="BC33">
        <v>50.99</v>
      </c>
    </row>
    <row r="34" spans="1:55" x14ac:dyDescent="0.3">
      <c r="A34" s="4">
        <v>44270</v>
      </c>
      <c r="B34" s="1">
        <v>33</v>
      </c>
      <c r="C34">
        <v>51.029998999999997</v>
      </c>
      <c r="D34">
        <v>13411900</v>
      </c>
      <c r="M34">
        <f t="shared" si="15"/>
        <v>50.59</v>
      </c>
      <c r="N34">
        <f t="shared" si="12"/>
        <v>0.44</v>
      </c>
      <c r="O34" s="8">
        <f t="shared" si="13"/>
        <v>0.19359999999999999</v>
      </c>
      <c r="P34">
        <f t="shared" si="14"/>
        <v>0.01</v>
      </c>
      <c r="T34">
        <f t="shared" si="3"/>
        <v>50.75</v>
      </c>
      <c r="U34">
        <f t="shared" si="4"/>
        <v>0.28000000000000003</v>
      </c>
      <c r="V34" s="8">
        <f t="shared" si="0"/>
        <v>7.8400000000000011E-2</v>
      </c>
      <c r="W34">
        <f t="shared" si="5"/>
        <v>0.01</v>
      </c>
      <c r="AA34">
        <f t="shared" si="6"/>
        <v>50.66</v>
      </c>
      <c r="AB34">
        <f t="shared" si="7"/>
        <v>0.37</v>
      </c>
      <c r="AC34" s="8">
        <f t="shared" si="1"/>
        <v>0.13689999999999999</v>
      </c>
      <c r="AD34">
        <f t="shared" si="8"/>
        <v>0.01</v>
      </c>
      <c r="AH34">
        <f t="shared" si="9"/>
        <v>50.52</v>
      </c>
      <c r="AI34">
        <f t="shared" si="10"/>
        <v>0.51</v>
      </c>
      <c r="AJ34" s="8">
        <f t="shared" si="2"/>
        <v>0.2601</v>
      </c>
      <c r="AK34">
        <f t="shared" si="11"/>
        <v>0.01</v>
      </c>
      <c r="AY34">
        <v>51.029998999999997</v>
      </c>
      <c r="AZ34">
        <v>50.59</v>
      </c>
      <c r="BA34">
        <v>50.75</v>
      </c>
      <c r="BB34">
        <v>50.66</v>
      </c>
      <c r="BC34">
        <v>50.52</v>
      </c>
    </row>
    <row r="35" spans="1:55" x14ac:dyDescent="0.3">
      <c r="A35" s="4">
        <v>44271</v>
      </c>
      <c r="B35" s="1">
        <v>34</v>
      </c>
      <c r="C35">
        <v>51.220001000000003</v>
      </c>
      <c r="D35">
        <v>14214200</v>
      </c>
      <c r="M35">
        <f t="shared" si="15"/>
        <v>50.66</v>
      </c>
      <c r="N35">
        <f t="shared" si="12"/>
        <v>0.56000000000000005</v>
      </c>
      <c r="O35" s="8">
        <f t="shared" si="13"/>
        <v>0.31360000000000005</v>
      </c>
      <c r="P35">
        <f t="shared" si="14"/>
        <v>0.01</v>
      </c>
      <c r="T35">
        <f t="shared" si="3"/>
        <v>50.85</v>
      </c>
      <c r="U35">
        <f t="shared" si="4"/>
        <v>0.37</v>
      </c>
      <c r="V35" s="8">
        <f t="shared" si="0"/>
        <v>0.13689999999999999</v>
      </c>
      <c r="W35">
        <f t="shared" si="5"/>
        <v>0.01</v>
      </c>
      <c r="AA35">
        <f t="shared" si="6"/>
        <v>50.86</v>
      </c>
      <c r="AB35">
        <f t="shared" si="7"/>
        <v>0.36</v>
      </c>
      <c r="AC35" s="8">
        <f t="shared" si="1"/>
        <v>0.12959999999999999</v>
      </c>
      <c r="AD35">
        <f t="shared" si="8"/>
        <v>0.01</v>
      </c>
      <c r="AH35">
        <f t="shared" si="9"/>
        <v>50.9</v>
      </c>
      <c r="AI35">
        <f t="shared" si="10"/>
        <v>0.32</v>
      </c>
      <c r="AJ35" s="8">
        <f t="shared" si="2"/>
        <v>0.1024</v>
      </c>
      <c r="AK35">
        <f t="shared" si="11"/>
        <v>0.01</v>
      </c>
      <c r="AY35">
        <v>51.220001000000003</v>
      </c>
      <c r="AZ35">
        <v>50.66</v>
      </c>
      <c r="BA35">
        <v>50.85</v>
      </c>
      <c r="BB35">
        <v>50.86</v>
      </c>
      <c r="BC35">
        <v>50.9</v>
      </c>
    </row>
    <row r="36" spans="1:55" x14ac:dyDescent="0.3">
      <c r="A36" s="4">
        <v>44272</v>
      </c>
      <c r="B36" s="1">
        <v>35</v>
      </c>
      <c r="C36">
        <v>51.240001999999997</v>
      </c>
      <c r="D36">
        <v>17502700</v>
      </c>
      <c r="M36">
        <f t="shared" si="15"/>
        <v>50.74</v>
      </c>
      <c r="N36">
        <f t="shared" si="12"/>
        <v>0.5</v>
      </c>
      <c r="O36" s="8">
        <f t="shared" si="13"/>
        <v>0.25</v>
      </c>
      <c r="P36">
        <f t="shared" si="14"/>
        <v>0.01</v>
      </c>
      <c r="T36">
        <f t="shared" si="3"/>
        <v>50.98</v>
      </c>
      <c r="U36">
        <f t="shared" si="4"/>
        <v>0.26</v>
      </c>
      <c r="V36" s="8">
        <f t="shared" si="0"/>
        <v>6.7600000000000007E-2</v>
      </c>
      <c r="W36">
        <f t="shared" si="5"/>
        <v>0.01</v>
      </c>
      <c r="AA36">
        <f t="shared" si="6"/>
        <v>51.06</v>
      </c>
      <c r="AB36">
        <f t="shared" si="7"/>
        <v>0.18</v>
      </c>
      <c r="AC36" s="8">
        <f t="shared" si="1"/>
        <v>3.2399999999999998E-2</v>
      </c>
      <c r="AD36">
        <f t="shared" si="8"/>
        <v>0</v>
      </c>
      <c r="AH36">
        <f t="shared" si="9"/>
        <v>51.14</v>
      </c>
      <c r="AI36">
        <f t="shared" si="10"/>
        <v>0.1</v>
      </c>
      <c r="AJ36" s="8">
        <f t="shared" si="2"/>
        <v>1.0000000000000002E-2</v>
      </c>
      <c r="AK36">
        <f t="shared" si="11"/>
        <v>0</v>
      </c>
      <c r="AY36">
        <v>51.240001999999997</v>
      </c>
      <c r="AZ36">
        <v>50.74</v>
      </c>
      <c r="BA36">
        <v>50.98</v>
      </c>
      <c r="BB36">
        <v>51.06</v>
      </c>
      <c r="BC36">
        <v>51.14</v>
      </c>
    </row>
    <row r="37" spans="1:55" x14ac:dyDescent="0.3">
      <c r="A37" s="4">
        <v>44273</v>
      </c>
      <c r="B37" s="1">
        <v>36</v>
      </c>
      <c r="C37">
        <v>50.57</v>
      </c>
      <c r="D37">
        <v>18007300</v>
      </c>
      <c r="M37">
        <f t="shared" si="15"/>
        <v>50.82</v>
      </c>
      <c r="N37">
        <f t="shared" si="12"/>
        <v>0.25</v>
      </c>
      <c r="O37" s="8">
        <f t="shared" si="13"/>
        <v>6.25E-2</v>
      </c>
      <c r="P37">
        <f t="shared" si="14"/>
        <v>0</v>
      </c>
      <c r="T37">
        <f t="shared" si="3"/>
        <v>51.07</v>
      </c>
      <c r="U37">
        <f t="shared" si="4"/>
        <v>0.5</v>
      </c>
      <c r="V37" s="8">
        <f t="shared" si="0"/>
        <v>0.25</v>
      </c>
      <c r="W37">
        <f t="shared" si="5"/>
        <v>0.01</v>
      </c>
      <c r="AA37">
        <f t="shared" si="6"/>
        <v>51.16</v>
      </c>
      <c r="AB37">
        <f t="shared" si="7"/>
        <v>0.59</v>
      </c>
      <c r="AC37" s="8">
        <f t="shared" si="1"/>
        <v>0.34809999999999997</v>
      </c>
      <c r="AD37">
        <f t="shared" si="8"/>
        <v>0.01</v>
      </c>
      <c r="AH37">
        <f t="shared" si="9"/>
        <v>51.22</v>
      </c>
      <c r="AI37">
        <f t="shared" si="10"/>
        <v>0.65</v>
      </c>
      <c r="AJ37" s="8">
        <f t="shared" si="2"/>
        <v>0.42250000000000004</v>
      </c>
      <c r="AK37">
        <f t="shared" si="11"/>
        <v>0.01</v>
      </c>
      <c r="AY37">
        <v>50.57</v>
      </c>
      <c r="AZ37">
        <v>50.82</v>
      </c>
      <c r="BA37">
        <v>51.07</v>
      </c>
      <c r="BB37">
        <v>51.16</v>
      </c>
      <c r="BC37">
        <v>51.22</v>
      </c>
    </row>
    <row r="38" spans="1:55" x14ac:dyDescent="0.3">
      <c r="A38" s="4">
        <v>44274</v>
      </c>
      <c r="B38" s="1">
        <v>37</v>
      </c>
      <c r="C38">
        <v>50.810001</v>
      </c>
      <c r="D38">
        <v>67845700</v>
      </c>
      <c r="M38">
        <f t="shared" si="15"/>
        <v>50.78</v>
      </c>
      <c r="N38">
        <f t="shared" si="12"/>
        <v>0.03</v>
      </c>
      <c r="O38" s="8">
        <f t="shared" si="13"/>
        <v>8.9999999999999998E-4</v>
      </c>
      <c r="P38">
        <f t="shared" si="14"/>
        <v>0</v>
      </c>
      <c r="T38">
        <f t="shared" si="3"/>
        <v>50.9</v>
      </c>
      <c r="U38">
        <f t="shared" si="4"/>
        <v>0.09</v>
      </c>
      <c r="V38" s="8">
        <f t="shared" si="0"/>
        <v>8.0999999999999996E-3</v>
      </c>
      <c r="W38">
        <f t="shared" si="5"/>
        <v>0</v>
      </c>
      <c r="AA38">
        <f t="shared" si="6"/>
        <v>50.84</v>
      </c>
      <c r="AB38">
        <f t="shared" si="7"/>
        <v>0.03</v>
      </c>
      <c r="AC38" s="8">
        <f t="shared" si="1"/>
        <v>8.9999999999999998E-4</v>
      </c>
      <c r="AD38">
        <f t="shared" si="8"/>
        <v>0</v>
      </c>
      <c r="AH38">
        <f t="shared" si="9"/>
        <v>50.73</v>
      </c>
      <c r="AI38">
        <f t="shared" si="10"/>
        <v>0.08</v>
      </c>
      <c r="AJ38" s="8">
        <f t="shared" si="2"/>
        <v>6.4000000000000003E-3</v>
      </c>
      <c r="AK38">
        <f t="shared" si="11"/>
        <v>0</v>
      </c>
      <c r="AY38">
        <v>50.810001</v>
      </c>
      <c r="AZ38">
        <v>50.78</v>
      </c>
      <c r="BA38">
        <v>50.9</v>
      </c>
      <c r="BB38">
        <v>50.84</v>
      </c>
      <c r="BC38">
        <v>50.73</v>
      </c>
    </row>
    <row r="39" spans="1:55" x14ac:dyDescent="0.3">
      <c r="A39" s="4">
        <v>44277</v>
      </c>
      <c r="B39" s="1">
        <v>38</v>
      </c>
      <c r="C39">
        <v>51</v>
      </c>
      <c r="D39">
        <v>17911400</v>
      </c>
      <c r="M39">
        <f t="shared" si="15"/>
        <v>50.78</v>
      </c>
      <c r="N39">
        <f t="shared" si="12"/>
        <v>0.22</v>
      </c>
      <c r="O39" s="8">
        <f t="shared" si="13"/>
        <v>4.8399999999999999E-2</v>
      </c>
      <c r="P39">
        <f t="shared" si="14"/>
        <v>0</v>
      </c>
      <c r="T39">
        <f t="shared" si="3"/>
        <v>50.87</v>
      </c>
      <c r="U39">
        <f t="shared" si="4"/>
        <v>0.13</v>
      </c>
      <c r="V39" s="8">
        <f t="shared" si="0"/>
        <v>1.6900000000000002E-2</v>
      </c>
      <c r="W39">
        <f t="shared" si="5"/>
        <v>0</v>
      </c>
      <c r="AA39">
        <f t="shared" si="6"/>
        <v>50.82</v>
      </c>
      <c r="AB39">
        <f t="shared" si="7"/>
        <v>0.18</v>
      </c>
      <c r="AC39" s="8">
        <f t="shared" si="1"/>
        <v>3.2399999999999998E-2</v>
      </c>
      <c r="AD39">
        <f t="shared" si="8"/>
        <v>0</v>
      </c>
      <c r="AH39">
        <f t="shared" si="9"/>
        <v>50.79</v>
      </c>
      <c r="AI39">
        <f t="shared" si="10"/>
        <v>0.21</v>
      </c>
      <c r="AJ39" s="8">
        <f t="shared" si="2"/>
        <v>4.4099999999999993E-2</v>
      </c>
      <c r="AK39">
        <f t="shared" si="11"/>
        <v>0</v>
      </c>
      <c r="AY39">
        <v>51</v>
      </c>
      <c r="AZ39">
        <v>50.78</v>
      </c>
      <c r="BA39">
        <v>50.87</v>
      </c>
      <c r="BB39">
        <v>50.82</v>
      </c>
      <c r="BC39">
        <v>50.79</v>
      </c>
    </row>
    <row r="40" spans="1:55" x14ac:dyDescent="0.3">
      <c r="A40" s="4">
        <v>44278</v>
      </c>
      <c r="B40" s="1">
        <v>39</v>
      </c>
      <c r="C40">
        <v>51.389999000000003</v>
      </c>
      <c r="D40">
        <v>16936700</v>
      </c>
      <c r="M40">
        <f t="shared" si="15"/>
        <v>50.81</v>
      </c>
      <c r="N40">
        <f t="shared" si="12"/>
        <v>0.57999999999999996</v>
      </c>
      <c r="O40" s="8">
        <f t="shared" si="13"/>
        <v>0.33639999999999998</v>
      </c>
      <c r="P40">
        <f t="shared" si="14"/>
        <v>0.01</v>
      </c>
      <c r="T40">
        <f t="shared" si="3"/>
        <v>50.92</v>
      </c>
      <c r="U40">
        <f t="shared" si="4"/>
        <v>0.47</v>
      </c>
      <c r="V40" s="8">
        <f t="shared" si="0"/>
        <v>0.22089999999999999</v>
      </c>
      <c r="W40">
        <f t="shared" si="5"/>
        <v>0.01</v>
      </c>
      <c r="AA40">
        <f t="shared" si="6"/>
        <v>50.92</v>
      </c>
      <c r="AB40">
        <f t="shared" si="7"/>
        <v>0.47</v>
      </c>
      <c r="AC40" s="8">
        <f t="shared" si="1"/>
        <v>0.22089999999999999</v>
      </c>
      <c r="AD40">
        <f t="shared" si="8"/>
        <v>0.01</v>
      </c>
      <c r="AH40">
        <f t="shared" si="9"/>
        <v>50.95</v>
      </c>
      <c r="AI40">
        <f t="shared" si="10"/>
        <v>0.44</v>
      </c>
      <c r="AJ40" s="8">
        <f t="shared" si="2"/>
        <v>0.19359999999999999</v>
      </c>
      <c r="AK40">
        <f t="shared" si="11"/>
        <v>0.01</v>
      </c>
      <c r="AY40">
        <v>51.389999000000003</v>
      </c>
      <c r="AZ40">
        <v>50.81</v>
      </c>
      <c r="BA40">
        <v>50.92</v>
      </c>
      <c r="BB40">
        <v>50.92</v>
      </c>
      <c r="BC40">
        <v>50.95</v>
      </c>
    </row>
    <row r="41" spans="1:55" x14ac:dyDescent="0.3">
      <c r="A41" s="4">
        <v>44279</v>
      </c>
      <c r="B41" s="1">
        <v>40</v>
      </c>
      <c r="C41">
        <v>51.52</v>
      </c>
      <c r="D41">
        <v>14997400</v>
      </c>
      <c r="M41">
        <f t="shared" si="15"/>
        <v>50.9</v>
      </c>
      <c r="N41">
        <f t="shared" si="12"/>
        <v>0.62</v>
      </c>
      <c r="O41" s="8">
        <f t="shared" si="13"/>
        <v>0.38440000000000002</v>
      </c>
      <c r="P41">
        <f t="shared" si="14"/>
        <v>0.01</v>
      </c>
      <c r="T41">
        <f t="shared" si="3"/>
        <v>51.08</v>
      </c>
      <c r="U41">
        <f t="shared" si="4"/>
        <v>0.44</v>
      </c>
      <c r="V41" s="8">
        <f t="shared" si="0"/>
        <v>0.19359999999999999</v>
      </c>
      <c r="W41">
        <f t="shared" si="5"/>
        <v>0.01</v>
      </c>
      <c r="AA41">
        <f t="shared" si="6"/>
        <v>51.18</v>
      </c>
      <c r="AB41">
        <f t="shared" si="7"/>
        <v>0.34</v>
      </c>
      <c r="AC41" s="8">
        <f t="shared" si="1"/>
        <v>0.11560000000000002</v>
      </c>
      <c r="AD41">
        <f t="shared" si="8"/>
        <v>0.01</v>
      </c>
      <c r="AH41">
        <f t="shared" si="9"/>
        <v>51.28</v>
      </c>
      <c r="AI41">
        <f t="shared" si="10"/>
        <v>0.24</v>
      </c>
      <c r="AJ41" s="8">
        <f t="shared" si="2"/>
        <v>5.7599999999999998E-2</v>
      </c>
      <c r="AK41">
        <f t="shared" si="11"/>
        <v>0</v>
      </c>
      <c r="AY41">
        <v>51.52</v>
      </c>
      <c r="AZ41">
        <v>50.9</v>
      </c>
      <c r="BA41">
        <v>51.08</v>
      </c>
      <c r="BB41">
        <v>51.18</v>
      </c>
      <c r="BC41">
        <v>51.28</v>
      </c>
    </row>
    <row r="42" spans="1:55" x14ac:dyDescent="0.3">
      <c r="A42" s="4">
        <v>44280</v>
      </c>
      <c r="B42" s="1">
        <v>41</v>
      </c>
      <c r="C42">
        <v>52.02</v>
      </c>
      <c r="D42">
        <v>17091900</v>
      </c>
      <c r="M42">
        <f t="shared" si="15"/>
        <v>50.99</v>
      </c>
      <c r="N42">
        <f t="shared" si="12"/>
        <v>1.03</v>
      </c>
      <c r="O42" s="8">
        <f t="shared" si="13"/>
        <v>1.0609</v>
      </c>
      <c r="P42">
        <f t="shared" si="14"/>
        <v>0.02</v>
      </c>
      <c r="T42">
        <f t="shared" si="3"/>
        <v>51.23</v>
      </c>
      <c r="U42">
        <f t="shared" si="4"/>
        <v>0.79</v>
      </c>
      <c r="V42" s="8">
        <f t="shared" si="0"/>
        <v>0.6241000000000001</v>
      </c>
      <c r="W42">
        <f t="shared" si="5"/>
        <v>0.02</v>
      </c>
      <c r="AA42">
        <f t="shared" si="6"/>
        <v>51.37</v>
      </c>
      <c r="AB42">
        <f t="shared" si="7"/>
        <v>0.65</v>
      </c>
      <c r="AC42" s="8">
        <f t="shared" si="1"/>
        <v>0.42250000000000004</v>
      </c>
      <c r="AD42">
        <f t="shared" si="8"/>
        <v>0.01</v>
      </c>
      <c r="AH42">
        <f t="shared" si="9"/>
        <v>51.46</v>
      </c>
      <c r="AI42">
        <f t="shared" si="10"/>
        <v>0.56000000000000005</v>
      </c>
      <c r="AJ42" s="8">
        <f t="shared" si="2"/>
        <v>0.31360000000000005</v>
      </c>
      <c r="AK42">
        <f t="shared" si="11"/>
        <v>0.01</v>
      </c>
      <c r="AY42">
        <v>52.02</v>
      </c>
      <c r="AZ42">
        <v>50.99</v>
      </c>
      <c r="BA42">
        <v>51.23</v>
      </c>
      <c r="BB42">
        <v>51.37</v>
      </c>
      <c r="BC42">
        <v>51.46</v>
      </c>
    </row>
    <row r="43" spans="1:55" x14ac:dyDescent="0.3">
      <c r="A43" s="4">
        <v>44281</v>
      </c>
      <c r="B43" s="1">
        <v>42</v>
      </c>
      <c r="C43">
        <v>53.040000999999997</v>
      </c>
      <c r="D43">
        <v>17126700</v>
      </c>
      <c r="M43">
        <f t="shared" si="15"/>
        <v>51.14</v>
      </c>
      <c r="N43">
        <f t="shared" si="12"/>
        <v>1.9</v>
      </c>
      <c r="O43" s="8">
        <f t="shared" si="13"/>
        <v>3.61</v>
      </c>
      <c r="P43">
        <f t="shared" si="14"/>
        <v>0.04</v>
      </c>
      <c r="T43">
        <f t="shared" si="3"/>
        <v>51.51</v>
      </c>
      <c r="U43">
        <f t="shared" si="4"/>
        <v>1.53</v>
      </c>
      <c r="V43" s="8">
        <f t="shared" si="0"/>
        <v>2.3409</v>
      </c>
      <c r="W43">
        <f t="shared" si="5"/>
        <v>0.03</v>
      </c>
      <c r="AA43">
        <f t="shared" si="6"/>
        <v>51.73</v>
      </c>
      <c r="AB43">
        <f t="shared" si="7"/>
        <v>1.31</v>
      </c>
      <c r="AC43" s="8">
        <f t="shared" si="1"/>
        <v>1.7161000000000002</v>
      </c>
      <c r="AD43">
        <f t="shared" si="8"/>
        <v>0.02</v>
      </c>
      <c r="AH43">
        <f t="shared" si="9"/>
        <v>51.88</v>
      </c>
      <c r="AI43">
        <f t="shared" si="10"/>
        <v>1.1599999999999999</v>
      </c>
      <c r="AJ43" s="8">
        <f t="shared" si="2"/>
        <v>1.3455999999999999</v>
      </c>
      <c r="AK43">
        <f t="shared" si="11"/>
        <v>0.02</v>
      </c>
      <c r="AY43">
        <v>53.040000999999997</v>
      </c>
      <c r="AZ43">
        <v>51.14</v>
      </c>
      <c r="BA43">
        <v>51.51</v>
      </c>
      <c r="BB43">
        <v>51.73</v>
      </c>
      <c r="BC43">
        <v>51.88</v>
      </c>
    </row>
    <row r="44" spans="1:55" x14ac:dyDescent="0.3">
      <c r="A44" s="4">
        <v>44284</v>
      </c>
      <c r="B44" s="1">
        <v>43</v>
      </c>
      <c r="C44">
        <v>53.849997999999999</v>
      </c>
      <c r="D44">
        <v>17514100</v>
      </c>
      <c r="M44">
        <f t="shared" si="15"/>
        <v>51.43</v>
      </c>
      <c r="N44">
        <f t="shared" si="12"/>
        <v>2.42</v>
      </c>
      <c r="O44" s="8">
        <f t="shared" si="13"/>
        <v>5.8563999999999998</v>
      </c>
      <c r="P44">
        <f t="shared" si="14"/>
        <v>0.04</v>
      </c>
      <c r="T44">
        <f t="shared" si="3"/>
        <v>52.05</v>
      </c>
      <c r="U44">
        <f t="shared" si="4"/>
        <v>1.8</v>
      </c>
      <c r="V44" s="8">
        <f t="shared" si="0"/>
        <v>3.24</v>
      </c>
      <c r="W44">
        <f t="shared" si="5"/>
        <v>0.03</v>
      </c>
      <c r="AA44">
        <f t="shared" si="6"/>
        <v>52.45</v>
      </c>
      <c r="AB44">
        <f t="shared" si="7"/>
        <v>1.4</v>
      </c>
      <c r="AC44" s="8">
        <f t="shared" si="1"/>
        <v>1.9599999999999997</v>
      </c>
      <c r="AD44">
        <f t="shared" si="8"/>
        <v>0.03</v>
      </c>
      <c r="AH44">
        <f t="shared" si="9"/>
        <v>52.75</v>
      </c>
      <c r="AI44">
        <f t="shared" si="10"/>
        <v>1.1000000000000001</v>
      </c>
      <c r="AJ44" s="8">
        <f t="shared" si="2"/>
        <v>1.2100000000000002</v>
      </c>
      <c r="AK44">
        <f t="shared" si="11"/>
        <v>0.02</v>
      </c>
      <c r="AY44">
        <v>53.849997999999999</v>
      </c>
      <c r="AZ44">
        <v>51.43</v>
      </c>
      <c r="BA44">
        <v>52.05</v>
      </c>
      <c r="BB44">
        <v>52.45</v>
      </c>
      <c r="BC44">
        <v>52.75</v>
      </c>
    </row>
    <row r="45" spans="1:55" x14ac:dyDescent="0.3">
      <c r="A45" s="4">
        <v>44285</v>
      </c>
      <c r="B45" s="1">
        <v>44</v>
      </c>
      <c r="C45">
        <v>53.150002000000001</v>
      </c>
      <c r="D45">
        <v>14871800</v>
      </c>
      <c r="M45">
        <f t="shared" si="15"/>
        <v>51.79</v>
      </c>
      <c r="N45">
        <f t="shared" si="12"/>
        <v>1.36</v>
      </c>
      <c r="O45" s="8">
        <f t="shared" si="13"/>
        <v>1.8496000000000004</v>
      </c>
      <c r="P45">
        <f t="shared" si="14"/>
        <v>0.03</v>
      </c>
      <c r="T45">
        <f t="shared" si="3"/>
        <v>52.68</v>
      </c>
      <c r="U45">
        <f t="shared" si="4"/>
        <v>0.47</v>
      </c>
      <c r="V45" s="8">
        <f t="shared" si="0"/>
        <v>0.22089999999999999</v>
      </c>
      <c r="W45">
        <f t="shared" si="5"/>
        <v>0.01</v>
      </c>
      <c r="AA45">
        <f t="shared" si="6"/>
        <v>53.22</v>
      </c>
      <c r="AB45">
        <f t="shared" si="7"/>
        <v>7.0000000000000007E-2</v>
      </c>
      <c r="AC45" s="8">
        <f t="shared" si="1"/>
        <v>4.9000000000000007E-3</v>
      </c>
      <c r="AD45">
        <f t="shared" si="8"/>
        <v>0</v>
      </c>
      <c r="AH45">
        <f t="shared" si="9"/>
        <v>53.57</v>
      </c>
      <c r="AI45">
        <f t="shared" si="10"/>
        <v>0.42</v>
      </c>
      <c r="AJ45" s="8">
        <f t="shared" si="2"/>
        <v>0.17639999999999997</v>
      </c>
      <c r="AK45">
        <f t="shared" si="11"/>
        <v>0.01</v>
      </c>
      <c r="AY45">
        <v>53.150002000000001</v>
      </c>
      <c r="AZ45">
        <v>51.79</v>
      </c>
      <c r="BA45">
        <v>52.68</v>
      </c>
      <c r="BB45">
        <v>53.22</v>
      </c>
      <c r="BC45">
        <v>53.57</v>
      </c>
    </row>
    <row r="46" spans="1:55" x14ac:dyDescent="0.3">
      <c r="A46" s="4">
        <v>44286</v>
      </c>
      <c r="B46" s="1">
        <v>45</v>
      </c>
      <c r="C46">
        <v>52.709999000000003</v>
      </c>
      <c r="D46">
        <v>15826500</v>
      </c>
      <c r="M46">
        <f t="shared" si="15"/>
        <v>51.99</v>
      </c>
      <c r="N46">
        <f t="shared" si="12"/>
        <v>0.72</v>
      </c>
      <c r="O46" s="8">
        <f t="shared" si="13"/>
        <v>0.51839999999999997</v>
      </c>
      <c r="P46">
        <f t="shared" si="14"/>
        <v>0.01</v>
      </c>
      <c r="T46">
        <f t="shared" si="3"/>
        <v>52.84</v>
      </c>
      <c r="U46">
        <f t="shared" si="4"/>
        <v>0.13</v>
      </c>
      <c r="V46" s="8">
        <f t="shared" si="0"/>
        <v>1.6900000000000002E-2</v>
      </c>
      <c r="W46">
        <f t="shared" si="5"/>
        <v>0</v>
      </c>
      <c r="AA46">
        <f t="shared" si="6"/>
        <v>53.18</v>
      </c>
      <c r="AB46">
        <f t="shared" si="7"/>
        <v>0.47</v>
      </c>
      <c r="AC46" s="8">
        <f t="shared" si="1"/>
        <v>0.22089999999999999</v>
      </c>
      <c r="AD46">
        <f t="shared" si="8"/>
        <v>0.01</v>
      </c>
      <c r="AH46">
        <f t="shared" si="9"/>
        <v>53.26</v>
      </c>
      <c r="AI46">
        <f t="shared" si="10"/>
        <v>0.55000000000000004</v>
      </c>
      <c r="AJ46" s="8">
        <f t="shared" si="2"/>
        <v>0.30250000000000005</v>
      </c>
      <c r="AK46">
        <f t="shared" si="11"/>
        <v>0.01</v>
      </c>
      <c r="AY46">
        <v>52.709999000000003</v>
      </c>
      <c r="AZ46">
        <v>51.99</v>
      </c>
      <c r="BA46">
        <v>52.84</v>
      </c>
      <c r="BB46">
        <v>53.18</v>
      </c>
      <c r="BC46">
        <v>53.26</v>
      </c>
    </row>
    <row r="47" spans="1:55" x14ac:dyDescent="0.3">
      <c r="A47" s="4">
        <v>44287</v>
      </c>
      <c r="B47" s="1">
        <v>46</v>
      </c>
      <c r="C47">
        <v>52.509998000000003</v>
      </c>
      <c r="D47">
        <v>15834700</v>
      </c>
      <c r="M47">
        <f t="shared" si="15"/>
        <v>52.1</v>
      </c>
      <c r="N47">
        <f t="shared" si="12"/>
        <v>0.41</v>
      </c>
      <c r="O47" s="8">
        <f t="shared" si="13"/>
        <v>0.16809999999999997</v>
      </c>
      <c r="P47">
        <f t="shared" si="14"/>
        <v>0.01</v>
      </c>
      <c r="T47">
        <f t="shared" si="3"/>
        <v>52.79</v>
      </c>
      <c r="U47">
        <f t="shared" si="4"/>
        <v>0.28000000000000003</v>
      </c>
      <c r="V47" s="8">
        <f t="shared" si="0"/>
        <v>7.8400000000000011E-2</v>
      </c>
      <c r="W47">
        <f t="shared" si="5"/>
        <v>0.01</v>
      </c>
      <c r="AA47">
        <f t="shared" si="6"/>
        <v>52.92</v>
      </c>
      <c r="AB47">
        <f t="shared" si="7"/>
        <v>0.41</v>
      </c>
      <c r="AC47" s="8">
        <f t="shared" si="1"/>
        <v>0.16809999999999997</v>
      </c>
      <c r="AD47">
        <f t="shared" si="8"/>
        <v>0.01</v>
      </c>
      <c r="AH47">
        <f t="shared" si="9"/>
        <v>52.85</v>
      </c>
      <c r="AI47">
        <f t="shared" si="10"/>
        <v>0.34</v>
      </c>
      <c r="AJ47" s="8">
        <f t="shared" si="2"/>
        <v>0.11560000000000002</v>
      </c>
      <c r="AK47">
        <f t="shared" si="11"/>
        <v>0.01</v>
      </c>
      <c r="AY47">
        <v>52.509998000000003</v>
      </c>
      <c r="AZ47">
        <v>52.1</v>
      </c>
      <c r="BA47">
        <v>52.79</v>
      </c>
      <c r="BB47">
        <v>52.92</v>
      </c>
      <c r="BC47">
        <v>52.85</v>
      </c>
    </row>
    <row r="48" spans="1:55" x14ac:dyDescent="0.3">
      <c r="A48" s="4">
        <v>44291</v>
      </c>
      <c r="B48" s="1">
        <v>47</v>
      </c>
      <c r="C48">
        <v>52.810001</v>
      </c>
      <c r="D48">
        <v>16368700</v>
      </c>
      <c r="M48">
        <f t="shared" si="15"/>
        <v>52.16</v>
      </c>
      <c r="N48">
        <f t="shared" si="12"/>
        <v>0.65</v>
      </c>
      <c r="O48" s="8">
        <f t="shared" si="13"/>
        <v>0.42250000000000004</v>
      </c>
      <c r="P48">
        <f t="shared" si="14"/>
        <v>0.01</v>
      </c>
      <c r="T48">
        <f t="shared" si="3"/>
        <v>52.69</v>
      </c>
      <c r="U48">
        <f t="shared" si="4"/>
        <v>0.12</v>
      </c>
      <c r="V48" s="8">
        <f t="shared" si="0"/>
        <v>1.44E-2</v>
      </c>
      <c r="W48">
        <f t="shared" si="5"/>
        <v>0</v>
      </c>
      <c r="AA48">
        <f t="shared" si="6"/>
        <v>52.69</v>
      </c>
      <c r="AB48">
        <f t="shared" si="7"/>
        <v>0.12</v>
      </c>
      <c r="AC48" s="8">
        <f t="shared" si="1"/>
        <v>1.44E-2</v>
      </c>
      <c r="AD48">
        <f t="shared" si="8"/>
        <v>0</v>
      </c>
      <c r="AH48">
        <f t="shared" si="9"/>
        <v>52.59</v>
      </c>
      <c r="AI48">
        <f t="shared" si="10"/>
        <v>0.22</v>
      </c>
      <c r="AJ48" s="8">
        <f t="shared" si="2"/>
        <v>4.8399999999999999E-2</v>
      </c>
      <c r="AK48">
        <f t="shared" si="11"/>
        <v>0</v>
      </c>
      <c r="AY48">
        <v>52.810001</v>
      </c>
      <c r="AZ48">
        <v>52.16</v>
      </c>
      <c r="BA48">
        <v>52.69</v>
      </c>
      <c r="BB48">
        <v>52.69</v>
      </c>
      <c r="BC48">
        <v>52.59</v>
      </c>
    </row>
    <row r="49" spans="1:55" x14ac:dyDescent="0.3">
      <c r="A49" s="4">
        <v>44292</v>
      </c>
      <c r="B49" s="1">
        <v>48</v>
      </c>
      <c r="C49">
        <v>53.189999</v>
      </c>
      <c r="D49">
        <v>15614300</v>
      </c>
      <c r="M49">
        <f t="shared" si="15"/>
        <v>52.26</v>
      </c>
      <c r="N49">
        <f t="shared" si="12"/>
        <v>0.93</v>
      </c>
      <c r="O49" s="8">
        <f t="shared" si="13"/>
        <v>0.86490000000000011</v>
      </c>
      <c r="P49">
        <f t="shared" si="14"/>
        <v>0.02</v>
      </c>
      <c r="T49">
        <f t="shared" si="3"/>
        <v>52.73</v>
      </c>
      <c r="U49">
        <f t="shared" si="4"/>
        <v>0.46</v>
      </c>
      <c r="V49" s="8">
        <f t="shared" si="0"/>
        <v>0.21160000000000001</v>
      </c>
      <c r="W49">
        <f t="shared" si="5"/>
        <v>0.01</v>
      </c>
      <c r="AA49">
        <f t="shared" si="6"/>
        <v>52.76</v>
      </c>
      <c r="AB49">
        <f t="shared" si="7"/>
        <v>0.43</v>
      </c>
      <c r="AC49" s="8">
        <f t="shared" si="1"/>
        <v>0.18489999999999998</v>
      </c>
      <c r="AD49">
        <f t="shared" si="8"/>
        <v>0.01</v>
      </c>
      <c r="AH49">
        <f t="shared" si="9"/>
        <v>52.76</v>
      </c>
      <c r="AI49">
        <f t="shared" si="10"/>
        <v>0.43</v>
      </c>
      <c r="AJ49" s="8">
        <f t="shared" si="2"/>
        <v>0.18489999999999998</v>
      </c>
      <c r="AK49">
        <f t="shared" si="11"/>
        <v>0.01</v>
      </c>
      <c r="AY49">
        <v>53.189999</v>
      </c>
      <c r="AZ49">
        <v>52.26</v>
      </c>
      <c r="BA49">
        <v>52.73</v>
      </c>
      <c r="BB49">
        <v>52.76</v>
      </c>
      <c r="BC49">
        <v>52.76</v>
      </c>
    </row>
    <row r="50" spans="1:55" x14ac:dyDescent="0.3">
      <c r="A50" s="4">
        <v>44293</v>
      </c>
      <c r="B50" s="1">
        <v>49</v>
      </c>
      <c r="C50">
        <v>53.279998999999997</v>
      </c>
      <c r="D50">
        <v>10062700</v>
      </c>
      <c r="M50">
        <f t="shared" si="15"/>
        <v>52.4</v>
      </c>
      <c r="N50">
        <f t="shared" si="12"/>
        <v>0.88</v>
      </c>
      <c r="O50" s="8">
        <f t="shared" si="13"/>
        <v>0.77439999999999998</v>
      </c>
      <c r="P50">
        <f t="shared" si="14"/>
        <v>0.02</v>
      </c>
      <c r="T50">
        <f t="shared" si="3"/>
        <v>52.89</v>
      </c>
      <c r="U50">
        <f t="shared" si="4"/>
        <v>0.39</v>
      </c>
      <c r="V50" s="8">
        <f t="shared" si="0"/>
        <v>0.15210000000000001</v>
      </c>
      <c r="W50">
        <f t="shared" si="5"/>
        <v>0.01</v>
      </c>
      <c r="AA50">
        <f t="shared" si="6"/>
        <v>53</v>
      </c>
      <c r="AB50">
        <f t="shared" si="7"/>
        <v>0.28000000000000003</v>
      </c>
      <c r="AC50" s="8">
        <f t="shared" si="1"/>
        <v>7.8400000000000011E-2</v>
      </c>
      <c r="AD50">
        <f t="shared" si="8"/>
        <v>0.01</v>
      </c>
      <c r="AH50">
        <f t="shared" si="9"/>
        <v>53.08</v>
      </c>
      <c r="AI50">
        <f t="shared" si="10"/>
        <v>0.2</v>
      </c>
      <c r="AJ50" s="8">
        <f t="shared" si="2"/>
        <v>4.0000000000000008E-2</v>
      </c>
      <c r="AK50">
        <f t="shared" si="11"/>
        <v>0</v>
      </c>
      <c r="AY50">
        <v>53.279998999999997</v>
      </c>
      <c r="AZ50">
        <v>52.4</v>
      </c>
      <c r="BA50">
        <v>52.89</v>
      </c>
      <c r="BB50">
        <v>53</v>
      </c>
      <c r="BC50">
        <v>53.08</v>
      </c>
    </row>
    <row r="51" spans="1:55" x14ac:dyDescent="0.3">
      <c r="A51" s="4">
        <v>44294</v>
      </c>
      <c r="B51" s="1">
        <v>50</v>
      </c>
      <c r="C51">
        <v>53.119999</v>
      </c>
      <c r="D51">
        <v>9695600</v>
      </c>
      <c r="M51">
        <f t="shared" si="15"/>
        <v>52.53</v>
      </c>
      <c r="N51">
        <f t="shared" si="12"/>
        <v>0.59</v>
      </c>
      <c r="O51" s="8">
        <f t="shared" si="13"/>
        <v>0.34809999999999997</v>
      </c>
      <c r="P51">
        <f t="shared" si="14"/>
        <v>0.01</v>
      </c>
      <c r="T51">
        <f t="shared" si="3"/>
        <v>53.03</v>
      </c>
      <c r="U51">
        <f t="shared" si="4"/>
        <v>0.09</v>
      </c>
      <c r="V51" s="8">
        <f t="shared" si="0"/>
        <v>8.0999999999999996E-3</v>
      </c>
      <c r="W51">
        <f t="shared" si="5"/>
        <v>0</v>
      </c>
      <c r="AA51">
        <f t="shared" si="6"/>
        <v>53.15</v>
      </c>
      <c r="AB51">
        <f t="shared" si="7"/>
        <v>0.03</v>
      </c>
      <c r="AC51" s="8">
        <f t="shared" si="1"/>
        <v>8.9999999999999998E-4</v>
      </c>
      <c r="AD51">
        <f t="shared" si="8"/>
        <v>0</v>
      </c>
      <c r="AH51">
        <f t="shared" si="9"/>
        <v>53.23</v>
      </c>
      <c r="AI51">
        <f t="shared" si="10"/>
        <v>0.11</v>
      </c>
      <c r="AJ51" s="8">
        <f t="shared" si="2"/>
        <v>1.21E-2</v>
      </c>
      <c r="AK51">
        <f t="shared" si="11"/>
        <v>0</v>
      </c>
      <c r="AY51">
        <v>53.119999</v>
      </c>
      <c r="AZ51">
        <v>52.53</v>
      </c>
      <c r="BA51">
        <v>53.03</v>
      </c>
      <c r="BB51">
        <v>53.15</v>
      </c>
      <c r="BC51">
        <v>53.23</v>
      </c>
    </row>
    <row r="52" spans="1:55" x14ac:dyDescent="0.3">
      <c r="A52" s="4">
        <v>44295</v>
      </c>
      <c r="B52" s="1">
        <v>51</v>
      </c>
      <c r="C52">
        <v>53.18</v>
      </c>
      <c r="D52">
        <v>10828200</v>
      </c>
      <c r="M52">
        <f t="shared" si="15"/>
        <v>52.62</v>
      </c>
      <c r="N52">
        <f t="shared" si="12"/>
        <v>0.56000000000000005</v>
      </c>
      <c r="O52" s="8">
        <f t="shared" si="13"/>
        <v>0.31360000000000005</v>
      </c>
      <c r="P52">
        <f t="shared" si="14"/>
        <v>0.01</v>
      </c>
      <c r="T52">
        <f t="shared" si="3"/>
        <v>53.06</v>
      </c>
      <c r="U52">
        <f t="shared" si="4"/>
        <v>0.12</v>
      </c>
      <c r="V52" s="8">
        <f t="shared" si="0"/>
        <v>1.44E-2</v>
      </c>
      <c r="W52">
        <f t="shared" si="5"/>
        <v>0</v>
      </c>
      <c r="AA52">
        <f t="shared" si="6"/>
        <v>53.13</v>
      </c>
      <c r="AB52">
        <f t="shared" si="7"/>
        <v>0.05</v>
      </c>
      <c r="AC52" s="8">
        <f t="shared" si="1"/>
        <v>2.5000000000000005E-3</v>
      </c>
      <c r="AD52">
        <f t="shared" si="8"/>
        <v>0</v>
      </c>
      <c r="AH52">
        <f t="shared" si="9"/>
        <v>53.15</v>
      </c>
      <c r="AI52">
        <f t="shared" si="10"/>
        <v>0.03</v>
      </c>
      <c r="AJ52" s="8">
        <f t="shared" si="2"/>
        <v>8.9999999999999998E-4</v>
      </c>
      <c r="AK52">
        <f t="shared" si="11"/>
        <v>0</v>
      </c>
      <c r="AY52">
        <v>53.18</v>
      </c>
      <c r="AZ52">
        <v>52.62</v>
      </c>
      <c r="BA52">
        <v>53.06</v>
      </c>
      <c r="BB52">
        <v>53.13</v>
      </c>
      <c r="BC52">
        <v>53.15</v>
      </c>
    </row>
    <row r="53" spans="1:55" x14ac:dyDescent="0.3">
      <c r="A53" s="4">
        <v>44298</v>
      </c>
      <c r="B53" s="1">
        <v>52</v>
      </c>
      <c r="C53">
        <v>53.349997999999999</v>
      </c>
      <c r="D53">
        <v>8565300</v>
      </c>
      <c r="M53">
        <f t="shared" si="15"/>
        <v>52.7</v>
      </c>
      <c r="N53">
        <f t="shared" si="12"/>
        <v>0.65</v>
      </c>
      <c r="O53" s="8">
        <f t="shared" si="13"/>
        <v>0.42250000000000004</v>
      </c>
      <c r="P53">
        <f t="shared" si="14"/>
        <v>0.01</v>
      </c>
      <c r="T53">
        <f t="shared" si="3"/>
        <v>53.1</v>
      </c>
      <c r="U53">
        <f t="shared" si="4"/>
        <v>0.25</v>
      </c>
      <c r="V53" s="8">
        <f t="shared" si="0"/>
        <v>6.25E-2</v>
      </c>
      <c r="W53">
        <f t="shared" si="5"/>
        <v>0</v>
      </c>
      <c r="AA53">
        <f t="shared" si="6"/>
        <v>53.16</v>
      </c>
      <c r="AB53">
        <f t="shared" si="7"/>
        <v>0.19</v>
      </c>
      <c r="AC53" s="8">
        <f t="shared" si="1"/>
        <v>3.61E-2</v>
      </c>
      <c r="AD53">
        <f t="shared" si="8"/>
        <v>0</v>
      </c>
      <c r="AH53">
        <f t="shared" si="9"/>
        <v>53.17</v>
      </c>
      <c r="AI53">
        <f t="shared" si="10"/>
        <v>0.18</v>
      </c>
      <c r="AJ53" s="8">
        <f t="shared" si="2"/>
        <v>3.2399999999999998E-2</v>
      </c>
      <c r="AK53">
        <f t="shared" si="11"/>
        <v>0</v>
      </c>
      <c r="AY53">
        <v>53.349997999999999</v>
      </c>
      <c r="AZ53">
        <v>52.7</v>
      </c>
      <c r="BA53">
        <v>53.1</v>
      </c>
      <c r="BB53">
        <v>53.16</v>
      </c>
      <c r="BC53">
        <v>53.17</v>
      </c>
    </row>
    <row r="54" spans="1:55" x14ac:dyDescent="0.3">
      <c r="A54" s="4">
        <v>44299</v>
      </c>
      <c r="B54" s="1">
        <v>53</v>
      </c>
      <c r="C54">
        <v>53.09</v>
      </c>
      <c r="D54">
        <v>11071700</v>
      </c>
      <c r="M54">
        <f t="shared" si="15"/>
        <v>52.8</v>
      </c>
      <c r="N54">
        <f t="shared" si="12"/>
        <v>0.28999999999999998</v>
      </c>
      <c r="O54" s="8">
        <f t="shared" si="13"/>
        <v>8.4099999999999994E-2</v>
      </c>
      <c r="P54">
        <f t="shared" si="14"/>
        <v>0.01</v>
      </c>
      <c r="T54">
        <f t="shared" si="3"/>
        <v>53.19</v>
      </c>
      <c r="U54">
        <f t="shared" si="4"/>
        <v>0.1</v>
      </c>
      <c r="V54" s="8">
        <f t="shared" si="0"/>
        <v>1.0000000000000002E-2</v>
      </c>
      <c r="W54">
        <f t="shared" si="5"/>
        <v>0</v>
      </c>
      <c r="AA54">
        <f t="shared" si="6"/>
        <v>53.26</v>
      </c>
      <c r="AB54">
        <f t="shared" si="7"/>
        <v>0.17</v>
      </c>
      <c r="AC54" s="8">
        <f t="shared" si="1"/>
        <v>2.8900000000000006E-2</v>
      </c>
      <c r="AD54">
        <f t="shared" si="8"/>
        <v>0</v>
      </c>
      <c r="AH54">
        <f t="shared" si="9"/>
        <v>53.3</v>
      </c>
      <c r="AI54">
        <f t="shared" si="10"/>
        <v>0.21</v>
      </c>
      <c r="AJ54" s="8">
        <f t="shared" si="2"/>
        <v>4.4099999999999993E-2</v>
      </c>
      <c r="AK54">
        <f t="shared" si="11"/>
        <v>0</v>
      </c>
      <c r="AY54">
        <v>53.09</v>
      </c>
      <c r="AZ54">
        <v>52.8</v>
      </c>
      <c r="BA54">
        <v>53.19</v>
      </c>
      <c r="BB54">
        <v>53.26</v>
      </c>
      <c r="BC54">
        <v>53.3</v>
      </c>
    </row>
    <row r="55" spans="1:55" x14ac:dyDescent="0.3">
      <c r="A55" s="4">
        <v>44300</v>
      </c>
      <c r="B55" s="1">
        <v>54</v>
      </c>
      <c r="C55">
        <v>53.080002</v>
      </c>
      <c r="D55">
        <v>9787600</v>
      </c>
      <c r="M55">
        <f t="shared" si="15"/>
        <v>52.84</v>
      </c>
      <c r="N55">
        <f t="shared" si="12"/>
        <v>0.24</v>
      </c>
      <c r="O55" s="8">
        <f t="shared" si="13"/>
        <v>5.7599999999999998E-2</v>
      </c>
      <c r="P55">
        <f t="shared" si="14"/>
        <v>0</v>
      </c>
      <c r="T55">
        <f t="shared" si="3"/>
        <v>53.16</v>
      </c>
      <c r="U55">
        <f t="shared" si="4"/>
        <v>0.08</v>
      </c>
      <c r="V55" s="8">
        <f t="shared" si="0"/>
        <v>6.4000000000000003E-3</v>
      </c>
      <c r="W55">
        <f t="shared" si="5"/>
        <v>0</v>
      </c>
      <c r="AA55">
        <f t="shared" si="6"/>
        <v>53.17</v>
      </c>
      <c r="AB55">
        <f t="shared" si="7"/>
        <v>0.09</v>
      </c>
      <c r="AC55" s="8">
        <f t="shared" si="1"/>
        <v>8.0999999999999996E-3</v>
      </c>
      <c r="AD55">
        <f t="shared" si="8"/>
        <v>0</v>
      </c>
      <c r="AH55">
        <f t="shared" si="9"/>
        <v>53.14</v>
      </c>
      <c r="AI55">
        <f t="shared" si="10"/>
        <v>0.06</v>
      </c>
      <c r="AJ55" s="8">
        <f t="shared" si="2"/>
        <v>3.5999999999999999E-3</v>
      </c>
      <c r="AK55">
        <f t="shared" si="11"/>
        <v>0</v>
      </c>
      <c r="AY55">
        <v>53.080002</v>
      </c>
      <c r="AZ55">
        <v>52.84</v>
      </c>
      <c r="BA55">
        <v>53.16</v>
      </c>
      <c r="BB55">
        <v>53.17</v>
      </c>
      <c r="BC55">
        <v>53.14</v>
      </c>
    </row>
    <row r="56" spans="1:55" x14ac:dyDescent="0.3">
      <c r="A56" s="4">
        <v>44301</v>
      </c>
      <c r="B56" s="1">
        <v>55</v>
      </c>
      <c r="C56">
        <v>53.330002</v>
      </c>
      <c r="D56">
        <v>13078100</v>
      </c>
      <c r="M56">
        <f t="shared" si="15"/>
        <v>52.88</v>
      </c>
      <c r="N56">
        <f t="shared" si="12"/>
        <v>0.45</v>
      </c>
      <c r="O56" s="8">
        <f t="shared" si="13"/>
        <v>0.20250000000000001</v>
      </c>
      <c r="P56">
        <f t="shared" si="14"/>
        <v>0.01</v>
      </c>
      <c r="T56">
        <f t="shared" si="3"/>
        <v>53.13</v>
      </c>
      <c r="U56">
        <f t="shared" si="4"/>
        <v>0.2</v>
      </c>
      <c r="V56" s="8">
        <f t="shared" si="0"/>
        <v>4.0000000000000008E-2</v>
      </c>
      <c r="W56">
        <f t="shared" si="5"/>
        <v>0</v>
      </c>
      <c r="AA56">
        <f t="shared" si="6"/>
        <v>53.12</v>
      </c>
      <c r="AB56">
        <f t="shared" si="7"/>
        <v>0.21</v>
      </c>
      <c r="AC56" s="8">
        <f t="shared" si="1"/>
        <v>4.4099999999999993E-2</v>
      </c>
      <c r="AD56">
        <f t="shared" si="8"/>
        <v>0</v>
      </c>
      <c r="AH56">
        <f t="shared" si="9"/>
        <v>53.1</v>
      </c>
      <c r="AI56">
        <f t="shared" si="10"/>
        <v>0.23</v>
      </c>
      <c r="AJ56" s="8">
        <f t="shared" si="2"/>
        <v>5.2900000000000003E-2</v>
      </c>
      <c r="AK56">
        <f t="shared" si="11"/>
        <v>0</v>
      </c>
      <c r="AY56">
        <v>53.330002</v>
      </c>
      <c r="AZ56">
        <v>52.88</v>
      </c>
      <c r="BA56">
        <v>53.13</v>
      </c>
      <c r="BB56">
        <v>53.12</v>
      </c>
      <c r="BC56">
        <v>53.1</v>
      </c>
    </row>
    <row r="57" spans="1:55" x14ac:dyDescent="0.3">
      <c r="A57" s="4">
        <v>44302</v>
      </c>
      <c r="B57" s="1">
        <v>56</v>
      </c>
      <c r="C57">
        <v>53.68</v>
      </c>
      <c r="D57">
        <v>17974100</v>
      </c>
      <c r="M57">
        <f t="shared" si="15"/>
        <v>52.95</v>
      </c>
      <c r="N57">
        <f t="shared" si="12"/>
        <v>0.73</v>
      </c>
      <c r="O57" s="8">
        <f t="shared" si="13"/>
        <v>0.53289999999999993</v>
      </c>
      <c r="P57">
        <f t="shared" si="14"/>
        <v>0.01</v>
      </c>
      <c r="T57">
        <f t="shared" si="3"/>
        <v>53.2</v>
      </c>
      <c r="U57">
        <f t="shared" si="4"/>
        <v>0.48</v>
      </c>
      <c r="V57" s="8">
        <f t="shared" si="0"/>
        <v>0.23039999999999999</v>
      </c>
      <c r="W57">
        <f t="shared" si="5"/>
        <v>0.01</v>
      </c>
      <c r="AA57">
        <f t="shared" si="6"/>
        <v>53.24</v>
      </c>
      <c r="AB57">
        <f t="shared" si="7"/>
        <v>0.44</v>
      </c>
      <c r="AC57" s="8">
        <f t="shared" si="1"/>
        <v>0.19359999999999999</v>
      </c>
      <c r="AD57">
        <f t="shared" si="8"/>
        <v>0.01</v>
      </c>
      <c r="AH57">
        <f t="shared" si="9"/>
        <v>53.27</v>
      </c>
      <c r="AI57">
        <f t="shared" si="10"/>
        <v>0.41</v>
      </c>
      <c r="AJ57" s="8">
        <f t="shared" si="2"/>
        <v>0.16809999999999997</v>
      </c>
      <c r="AK57">
        <f t="shared" si="11"/>
        <v>0.01</v>
      </c>
      <c r="AY57">
        <v>53.68</v>
      </c>
      <c r="AZ57">
        <v>52.95</v>
      </c>
      <c r="BA57">
        <v>53.2</v>
      </c>
      <c r="BB57">
        <v>53.24</v>
      </c>
      <c r="BC57">
        <v>53.27</v>
      </c>
    </row>
    <row r="58" spans="1:55" x14ac:dyDescent="0.3">
      <c r="A58" s="4">
        <v>44305</v>
      </c>
      <c r="B58" s="1">
        <v>57</v>
      </c>
      <c r="C58">
        <v>54</v>
      </c>
      <c r="D58">
        <v>19352900</v>
      </c>
      <c r="M58">
        <f t="shared" si="15"/>
        <v>53.06</v>
      </c>
      <c r="N58">
        <f t="shared" si="12"/>
        <v>0.94</v>
      </c>
      <c r="O58" s="8">
        <f t="shared" si="13"/>
        <v>0.88359999999999994</v>
      </c>
      <c r="P58">
        <f t="shared" si="14"/>
        <v>0.02</v>
      </c>
      <c r="T58">
        <f t="shared" si="3"/>
        <v>53.37</v>
      </c>
      <c r="U58">
        <f t="shared" si="4"/>
        <v>0.63</v>
      </c>
      <c r="V58" s="8">
        <f t="shared" si="0"/>
        <v>0.39690000000000003</v>
      </c>
      <c r="W58">
        <f t="shared" si="5"/>
        <v>0.01</v>
      </c>
      <c r="AA58">
        <f t="shared" si="6"/>
        <v>53.48</v>
      </c>
      <c r="AB58">
        <f t="shared" si="7"/>
        <v>0.52</v>
      </c>
      <c r="AC58" s="8">
        <f t="shared" si="1"/>
        <v>0.27040000000000003</v>
      </c>
      <c r="AD58">
        <f t="shared" si="8"/>
        <v>0.01</v>
      </c>
      <c r="AH58">
        <f t="shared" si="9"/>
        <v>53.58</v>
      </c>
      <c r="AI58">
        <f t="shared" si="10"/>
        <v>0.42</v>
      </c>
      <c r="AJ58" s="8">
        <f t="shared" si="2"/>
        <v>0.17639999999999997</v>
      </c>
      <c r="AK58">
        <f t="shared" si="11"/>
        <v>0.01</v>
      </c>
      <c r="AY58">
        <v>54</v>
      </c>
      <c r="AZ58">
        <v>53.06</v>
      </c>
      <c r="BA58">
        <v>53.37</v>
      </c>
      <c r="BB58">
        <v>53.48</v>
      </c>
      <c r="BC58">
        <v>53.58</v>
      </c>
    </row>
    <row r="59" spans="1:55" x14ac:dyDescent="0.3">
      <c r="A59" s="4">
        <v>44306</v>
      </c>
      <c r="B59" s="1">
        <v>58</v>
      </c>
      <c r="C59">
        <v>54.169998</v>
      </c>
      <c r="D59">
        <v>14419200</v>
      </c>
      <c r="M59">
        <f t="shared" si="15"/>
        <v>53.2</v>
      </c>
      <c r="N59">
        <f t="shared" si="12"/>
        <v>0.97</v>
      </c>
      <c r="O59" s="8">
        <f t="shared" si="13"/>
        <v>0.94089999999999996</v>
      </c>
      <c r="P59">
        <f t="shared" si="14"/>
        <v>0.02</v>
      </c>
      <c r="T59">
        <f t="shared" si="3"/>
        <v>53.59</v>
      </c>
      <c r="U59">
        <f t="shared" si="4"/>
        <v>0.57999999999999996</v>
      </c>
      <c r="V59" s="8">
        <f t="shared" si="0"/>
        <v>0.33639999999999998</v>
      </c>
      <c r="W59">
        <f t="shared" si="5"/>
        <v>0.01</v>
      </c>
      <c r="AA59">
        <f t="shared" si="6"/>
        <v>53.77</v>
      </c>
      <c r="AB59">
        <f t="shared" si="7"/>
        <v>0.4</v>
      </c>
      <c r="AC59" s="8">
        <f t="shared" si="1"/>
        <v>0.16000000000000003</v>
      </c>
      <c r="AD59">
        <f t="shared" si="8"/>
        <v>0.01</v>
      </c>
      <c r="AH59">
        <f t="shared" si="9"/>
        <v>53.9</v>
      </c>
      <c r="AI59">
        <f t="shared" si="10"/>
        <v>0.27</v>
      </c>
      <c r="AJ59" s="8">
        <f t="shared" si="2"/>
        <v>7.2900000000000006E-2</v>
      </c>
      <c r="AK59">
        <f t="shared" si="11"/>
        <v>0</v>
      </c>
      <c r="AY59">
        <v>54.169998</v>
      </c>
      <c r="AZ59">
        <v>53.2</v>
      </c>
      <c r="BA59">
        <v>53.59</v>
      </c>
      <c r="BB59">
        <v>53.77</v>
      </c>
      <c r="BC59">
        <v>53.9</v>
      </c>
    </row>
    <row r="60" spans="1:55" x14ac:dyDescent="0.3">
      <c r="A60" s="4">
        <v>44307</v>
      </c>
      <c r="B60" s="1">
        <v>59</v>
      </c>
      <c r="C60">
        <v>54.610000999999997</v>
      </c>
      <c r="D60">
        <v>13866500</v>
      </c>
      <c r="M60">
        <f t="shared" si="15"/>
        <v>53.35</v>
      </c>
      <c r="N60">
        <f t="shared" si="12"/>
        <v>1.26</v>
      </c>
      <c r="O60" s="8">
        <f t="shared" si="13"/>
        <v>1.5876000000000001</v>
      </c>
      <c r="P60">
        <f t="shared" si="14"/>
        <v>0.02</v>
      </c>
      <c r="T60">
        <f t="shared" si="3"/>
        <v>53.79</v>
      </c>
      <c r="U60">
        <f t="shared" si="4"/>
        <v>0.82</v>
      </c>
      <c r="V60" s="8">
        <f t="shared" si="0"/>
        <v>0.67239999999999989</v>
      </c>
      <c r="W60">
        <f t="shared" si="5"/>
        <v>0.02</v>
      </c>
      <c r="AA60">
        <f t="shared" si="6"/>
        <v>53.99</v>
      </c>
      <c r="AB60">
        <f t="shared" si="7"/>
        <v>0.62</v>
      </c>
      <c r="AC60" s="8">
        <f t="shared" si="1"/>
        <v>0.38440000000000002</v>
      </c>
      <c r="AD60">
        <f t="shared" si="8"/>
        <v>0.01</v>
      </c>
      <c r="AH60">
        <f t="shared" si="9"/>
        <v>54.1</v>
      </c>
      <c r="AI60">
        <f t="shared" si="10"/>
        <v>0.51</v>
      </c>
      <c r="AJ60" s="8">
        <f t="shared" si="2"/>
        <v>0.2601</v>
      </c>
      <c r="AK60">
        <f t="shared" si="11"/>
        <v>0.01</v>
      </c>
      <c r="AY60">
        <v>54.610000999999997</v>
      </c>
      <c r="AZ60">
        <v>53.35</v>
      </c>
      <c r="BA60">
        <v>53.79</v>
      </c>
      <c r="BB60">
        <v>53.99</v>
      </c>
      <c r="BC60">
        <v>54.1</v>
      </c>
    </row>
    <row r="61" spans="1:55" x14ac:dyDescent="0.3">
      <c r="A61" s="4">
        <v>44308</v>
      </c>
      <c r="B61" s="1">
        <v>60</v>
      </c>
      <c r="C61">
        <v>54.439999</v>
      </c>
      <c r="D61">
        <v>12558900</v>
      </c>
      <c r="M61">
        <f t="shared" si="15"/>
        <v>53.54</v>
      </c>
      <c r="N61">
        <f t="shared" si="12"/>
        <v>0.9</v>
      </c>
      <c r="O61" s="8">
        <f t="shared" si="13"/>
        <v>0.81</v>
      </c>
      <c r="P61">
        <f t="shared" si="14"/>
        <v>0.02</v>
      </c>
      <c r="T61">
        <f t="shared" si="3"/>
        <v>54.08</v>
      </c>
      <c r="U61">
        <f t="shared" si="4"/>
        <v>0.36</v>
      </c>
      <c r="V61" s="8">
        <f t="shared" si="0"/>
        <v>0.12959999999999999</v>
      </c>
      <c r="W61">
        <f t="shared" si="5"/>
        <v>0.01</v>
      </c>
      <c r="AA61">
        <f t="shared" si="6"/>
        <v>54.33</v>
      </c>
      <c r="AB61">
        <f t="shared" si="7"/>
        <v>0.11</v>
      </c>
      <c r="AC61" s="8">
        <f t="shared" si="1"/>
        <v>1.21E-2</v>
      </c>
      <c r="AD61">
        <f t="shared" si="8"/>
        <v>0</v>
      </c>
      <c r="AH61">
        <f t="shared" si="9"/>
        <v>54.48</v>
      </c>
      <c r="AI61">
        <f t="shared" si="10"/>
        <v>0.04</v>
      </c>
      <c r="AJ61" s="8">
        <f t="shared" si="2"/>
        <v>1.6000000000000001E-3</v>
      </c>
      <c r="AK61">
        <f t="shared" si="11"/>
        <v>0</v>
      </c>
      <c r="AY61">
        <v>54.439999</v>
      </c>
      <c r="AZ61">
        <v>53.54</v>
      </c>
      <c r="BA61">
        <v>54.08</v>
      </c>
      <c r="BB61">
        <v>54.33</v>
      </c>
      <c r="BC61">
        <v>54.48</v>
      </c>
    </row>
    <row r="62" spans="1:55" x14ac:dyDescent="0.3">
      <c r="A62" s="4">
        <v>44309</v>
      </c>
      <c r="B62" s="1">
        <v>61</v>
      </c>
      <c r="C62">
        <v>54.470001000000003</v>
      </c>
      <c r="D62">
        <v>9020500</v>
      </c>
      <c r="M62">
        <f t="shared" si="15"/>
        <v>53.67</v>
      </c>
      <c r="N62">
        <f t="shared" si="12"/>
        <v>0.8</v>
      </c>
      <c r="O62" s="8">
        <f t="shared" si="13"/>
        <v>0.64000000000000012</v>
      </c>
      <c r="P62">
        <f t="shared" si="14"/>
        <v>0.01</v>
      </c>
      <c r="T62">
        <f t="shared" si="3"/>
        <v>54.21</v>
      </c>
      <c r="U62">
        <f t="shared" si="4"/>
        <v>0.26</v>
      </c>
      <c r="V62" s="8">
        <f t="shared" si="0"/>
        <v>6.7600000000000007E-2</v>
      </c>
      <c r="W62">
        <f t="shared" si="5"/>
        <v>0</v>
      </c>
      <c r="AA62">
        <f t="shared" si="6"/>
        <v>54.39</v>
      </c>
      <c r="AB62">
        <f t="shared" si="7"/>
        <v>0.08</v>
      </c>
      <c r="AC62" s="8">
        <f t="shared" si="1"/>
        <v>6.4000000000000003E-3</v>
      </c>
      <c r="AD62">
        <f t="shared" si="8"/>
        <v>0</v>
      </c>
      <c r="AH62">
        <f t="shared" si="9"/>
        <v>54.45</v>
      </c>
      <c r="AI62">
        <f t="shared" si="10"/>
        <v>0.02</v>
      </c>
      <c r="AJ62" s="8">
        <f t="shared" si="2"/>
        <v>4.0000000000000002E-4</v>
      </c>
      <c r="AK62">
        <f t="shared" si="11"/>
        <v>0</v>
      </c>
      <c r="AY62">
        <v>54.470001000000003</v>
      </c>
      <c r="AZ62">
        <v>53.67</v>
      </c>
      <c r="BA62">
        <v>54.21</v>
      </c>
      <c r="BB62">
        <v>54.39</v>
      </c>
      <c r="BC62">
        <v>54.45</v>
      </c>
    </row>
    <row r="63" spans="1:55" x14ac:dyDescent="0.3">
      <c r="A63" s="4">
        <v>44312</v>
      </c>
      <c r="B63" s="1">
        <v>62</v>
      </c>
      <c r="C63">
        <v>53.66</v>
      </c>
      <c r="D63">
        <v>11684600</v>
      </c>
      <c r="M63">
        <f t="shared" si="15"/>
        <v>53.79</v>
      </c>
      <c r="N63">
        <f t="shared" si="12"/>
        <v>0.13</v>
      </c>
      <c r="O63" s="8">
        <f t="shared" si="13"/>
        <v>1.6900000000000002E-2</v>
      </c>
      <c r="P63">
        <f t="shared" si="14"/>
        <v>0</v>
      </c>
      <c r="T63">
        <f t="shared" si="3"/>
        <v>54.3</v>
      </c>
      <c r="U63">
        <f t="shared" si="4"/>
        <v>0.64</v>
      </c>
      <c r="V63" s="8">
        <f t="shared" si="0"/>
        <v>0.40960000000000002</v>
      </c>
      <c r="W63">
        <f t="shared" si="5"/>
        <v>0.01</v>
      </c>
      <c r="AA63">
        <f t="shared" si="6"/>
        <v>54.43</v>
      </c>
      <c r="AB63">
        <f t="shared" si="7"/>
        <v>0.77</v>
      </c>
      <c r="AC63" s="8">
        <f t="shared" si="1"/>
        <v>0.59289999999999998</v>
      </c>
      <c r="AD63">
        <f t="shared" si="8"/>
        <v>0.01</v>
      </c>
      <c r="AH63">
        <f t="shared" si="9"/>
        <v>54.47</v>
      </c>
      <c r="AI63">
        <f t="shared" si="10"/>
        <v>0.81</v>
      </c>
      <c r="AJ63" s="8">
        <f t="shared" si="2"/>
        <v>0.65610000000000013</v>
      </c>
      <c r="AK63">
        <f t="shared" si="11"/>
        <v>0.02</v>
      </c>
      <c r="AY63">
        <v>53.66</v>
      </c>
      <c r="AZ63">
        <v>53.79</v>
      </c>
      <c r="BA63">
        <v>54.3</v>
      </c>
      <c r="BB63">
        <v>54.43</v>
      </c>
      <c r="BC63">
        <v>54.47</v>
      </c>
    </row>
    <row r="64" spans="1:55" x14ac:dyDescent="0.3">
      <c r="A64" s="4">
        <v>44313</v>
      </c>
      <c r="B64" s="1">
        <v>63</v>
      </c>
      <c r="C64">
        <v>53.580002</v>
      </c>
      <c r="D64">
        <v>9852400</v>
      </c>
      <c r="M64">
        <f t="shared" si="15"/>
        <v>53.77</v>
      </c>
      <c r="N64">
        <f t="shared" si="12"/>
        <v>0.19</v>
      </c>
      <c r="O64" s="8">
        <f t="shared" si="13"/>
        <v>3.61E-2</v>
      </c>
      <c r="P64">
        <f t="shared" si="14"/>
        <v>0</v>
      </c>
      <c r="T64">
        <f t="shared" si="3"/>
        <v>54.08</v>
      </c>
      <c r="U64">
        <f t="shared" si="4"/>
        <v>0.5</v>
      </c>
      <c r="V64" s="8">
        <f t="shared" si="0"/>
        <v>0.25</v>
      </c>
      <c r="W64">
        <f t="shared" si="5"/>
        <v>0.01</v>
      </c>
      <c r="AA64">
        <f t="shared" si="6"/>
        <v>54.01</v>
      </c>
      <c r="AB64">
        <f t="shared" si="7"/>
        <v>0.43</v>
      </c>
      <c r="AC64" s="8">
        <f t="shared" si="1"/>
        <v>0.18489999999999998</v>
      </c>
      <c r="AD64">
        <f t="shared" si="8"/>
        <v>0.01</v>
      </c>
      <c r="AH64">
        <f t="shared" si="9"/>
        <v>53.86</v>
      </c>
      <c r="AI64">
        <f t="shared" si="10"/>
        <v>0.28000000000000003</v>
      </c>
      <c r="AJ64" s="8">
        <f t="shared" si="2"/>
        <v>7.8400000000000011E-2</v>
      </c>
      <c r="AK64">
        <f t="shared" si="11"/>
        <v>0.01</v>
      </c>
      <c r="AY64">
        <v>53.580002</v>
      </c>
      <c r="AZ64">
        <v>53.77</v>
      </c>
      <c r="BA64">
        <v>54.08</v>
      </c>
      <c r="BB64">
        <v>54.01</v>
      </c>
      <c r="BC64">
        <v>53.86</v>
      </c>
    </row>
    <row r="65" spans="1:55" x14ac:dyDescent="0.3">
      <c r="A65" s="4">
        <v>44314</v>
      </c>
      <c r="B65" s="1">
        <v>64</v>
      </c>
      <c r="C65">
        <v>53.59</v>
      </c>
      <c r="D65">
        <v>10868100</v>
      </c>
      <c r="M65">
        <f t="shared" si="15"/>
        <v>53.74</v>
      </c>
      <c r="N65">
        <f t="shared" si="12"/>
        <v>0.15</v>
      </c>
      <c r="O65" s="8">
        <f t="shared" si="13"/>
        <v>2.2499999999999999E-2</v>
      </c>
      <c r="P65">
        <f t="shared" si="14"/>
        <v>0</v>
      </c>
      <c r="T65">
        <f t="shared" si="3"/>
        <v>53.91</v>
      </c>
      <c r="U65">
        <f t="shared" si="4"/>
        <v>0.32</v>
      </c>
      <c r="V65" s="8">
        <f t="shared" si="0"/>
        <v>0.1024</v>
      </c>
      <c r="W65">
        <f t="shared" si="5"/>
        <v>0.01</v>
      </c>
      <c r="AA65">
        <f t="shared" si="6"/>
        <v>53.77</v>
      </c>
      <c r="AB65">
        <f t="shared" si="7"/>
        <v>0.18</v>
      </c>
      <c r="AC65" s="8">
        <f t="shared" si="1"/>
        <v>3.2399999999999998E-2</v>
      </c>
      <c r="AD65">
        <f t="shared" si="8"/>
        <v>0</v>
      </c>
      <c r="AH65">
        <f t="shared" si="9"/>
        <v>53.65</v>
      </c>
      <c r="AI65">
        <f t="shared" si="10"/>
        <v>0.06</v>
      </c>
      <c r="AJ65" s="8">
        <f t="shared" si="2"/>
        <v>3.5999999999999999E-3</v>
      </c>
      <c r="AK65">
        <f t="shared" si="11"/>
        <v>0</v>
      </c>
      <c r="AY65">
        <v>53.59</v>
      </c>
      <c r="AZ65">
        <v>53.74</v>
      </c>
      <c r="BA65">
        <v>53.91</v>
      </c>
      <c r="BB65">
        <v>53.77</v>
      </c>
      <c r="BC65">
        <v>53.65</v>
      </c>
    </row>
    <row r="66" spans="1:55" x14ac:dyDescent="0.3">
      <c r="A66" s="4">
        <v>44315</v>
      </c>
      <c r="B66" s="1">
        <v>65</v>
      </c>
      <c r="C66">
        <v>54.259998000000003</v>
      </c>
      <c r="D66">
        <v>15391000</v>
      </c>
      <c r="M66">
        <f t="shared" si="15"/>
        <v>53.72</v>
      </c>
      <c r="N66">
        <f t="shared" si="12"/>
        <v>0.54</v>
      </c>
      <c r="O66" s="8">
        <f t="shared" si="13"/>
        <v>0.29160000000000003</v>
      </c>
      <c r="P66">
        <f t="shared" si="14"/>
        <v>0.01</v>
      </c>
      <c r="T66">
        <f t="shared" si="3"/>
        <v>53.8</v>
      </c>
      <c r="U66">
        <f t="shared" si="4"/>
        <v>0.46</v>
      </c>
      <c r="V66" s="8">
        <f t="shared" si="0"/>
        <v>0.21160000000000001</v>
      </c>
      <c r="W66">
        <f t="shared" si="5"/>
        <v>0.01</v>
      </c>
      <c r="AA66">
        <f t="shared" si="6"/>
        <v>53.67</v>
      </c>
      <c r="AB66">
        <f t="shared" si="7"/>
        <v>0.59</v>
      </c>
      <c r="AC66" s="8">
        <f t="shared" si="1"/>
        <v>0.34809999999999997</v>
      </c>
      <c r="AD66">
        <f t="shared" si="8"/>
        <v>0.01</v>
      </c>
      <c r="AH66">
        <f t="shared" si="9"/>
        <v>53.61</v>
      </c>
      <c r="AI66">
        <f t="shared" si="10"/>
        <v>0.65</v>
      </c>
      <c r="AJ66" s="8">
        <f t="shared" si="2"/>
        <v>0.42250000000000004</v>
      </c>
      <c r="AK66">
        <f t="shared" si="11"/>
        <v>0.01</v>
      </c>
      <c r="AY66">
        <v>54.259998000000003</v>
      </c>
      <c r="AZ66">
        <v>53.72</v>
      </c>
      <c r="BA66">
        <v>53.8</v>
      </c>
      <c r="BB66">
        <v>53.67</v>
      </c>
      <c r="BC66">
        <v>53.61</v>
      </c>
    </row>
    <row r="67" spans="1:55" x14ac:dyDescent="0.3">
      <c r="A67" s="4">
        <v>44316</v>
      </c>
      <c r="B67" s="1">
        <v>66</v>
      </c>
      <c r="C67">
        <v>53.98</v>
      </c>
      <c r="D67">
        <v>14912600</v>
      </c>
      <c r="M67">
        <f t="shared" si="15"/>
        <v>53.8</v>
      </c>
      <c r="N67">
        <f t="shared" si="12"/>
        <v>0.18</v>
      </c>
      <c r="O67" s="8">
        <f t="shared" si="13"/>
        <v>3.2399999999999998E-2</v>
      </c>
      <c r="P67">
        <f t="shared" si="14"/>
        <v>0</v>
      </c>
      <c r="T67">
        <f t="shared" si="3"/>
        <v>53.96</v>
      </c>
      <c r="U67">
        <f t="shared" si="4"/>
        <v>0.02</v>
      </c>
      <c r="V67" s="8">
        <f t="shared" ref="V67:V130" si="16">U67^2</f>
        <v>4.0000000000000002E-4</v>
      </c>
      <c r="W67">
        <f t="shared" si="5"/>
        <v>0</v>
      </c>
      <c r="AA67">
        <f t="shared" si="6"/>
        <v>53.99</v>
      </c>
      <c r="AB67">
        <f t="shared" si="7"/>
        <v>0.01</v>
      </c>
      <c r="AC67" s="8">
        <f t="shared" ref="AC67:AC130" si="17">AB67^2</f>
        <v>1E-4</v>
      </c>
      <c r="AD67">
        <f t="shared" si="8"/>
        <v>0</v>
      </c>
      <c r="AH67">
        <f t="shared" si="9"/>
        <v>54.1</v>
      </c>
      <c r="AI67">
        <f t="shared" si="10"/>
        <v>0.12</v>
      </c>
      <c r="AJ67" s="8">
        <f t="shared" ref="AJ67:AJ130" si="18">AI67^2</f>
        <v>1.44E-2</v>
      </c>
      <c r="AK67">
        <f t="shared" si="11"/>
        <v>0</v>
      </c>
      <c r="AY67">
        <v>53.98</v>
      </c>
      <c r="AZ67">
        <v>53.8</v>
      </c>
      <c r="BA67">
        <v>53.96</v>
      </c>
      <c r="BB67">
        <v>53.99</v>
      </c>
      <c r="BC67">
        <v>54.1</v>
      </c>
    </row>
    <row r="68" spans="1:55" x14ac:dyDescent="0.3">
      <c r="A68" s="4">
        <v>44319</v>
      </c>
      <c r="B68" s="1">
        <v>67</v>
      </c>
      <c r="C68">
        <v>54.48</v>
      </c>
      <c r="D68">
        <v>10417900</v>
      </c>
      <c r="M68">
        <f t="shared" si="15"/>
        <v>53.83</v>
      </c>
      <c r="N68">
        <f t="shared" si="12"/>
        <v>0.65</v>
      </c>
      <c r="O68" s="8">
        <f t="shared" si="13"/>
        <v>0.42250000000000004</v>
      </c>
      <c r="P68">
        <f t="shared" si="14"/>
        <v>0.01</v>
      </c>
      <c r="T68">
        <f t="shared" ref="T68:T131" si="19">ROUND($S$2*C67+(1-$S$2)*T67,2)</f>
        <v>53.97</v>
      </c>
      <c r="U68">
        <f t="shared" ref="U68:U131" si="20">ROUND(ABS(C68-T68),2)</f>
        <v>0.51</v>
      </c>
      <c r="V68" s="8">
        <f t="shared" si="16"/>
        <v>0.2601</v>
      </c>
      <c r="W68">
        <f t="shared" ref="W68:W131" si="21">ROUND(U68/C68,2)</f>
        <v>0.01</v>
      </c>
      <c r="AA68">
        <f t="shared" ref="AA68:AA131" si="22">ROUND($Z$2*C67+(1-$Z$2)*AA67,2)</f>
        <v>53.98</v>
      </c>
      <c r="AB68">
        <f t="shared" ref="AB68:AB131" si="23">ROUND(ABS(C68-AA68),2)</f>
        <v>0.5</v>
      </c>
      <c r="AC68" s="8">
        <f t="shared" si="17"/>
        <v>0.25</v>
      </c>
      <c r="AD68">
        <f t="shared" ref="AD68:AD131" si="24">ROUND(AB68/C68,2)</f>
        <v>0.01</v>
      </c>
      <c r="AH68">
        <f t="shared" ref="AH68:AH131" si="25">ROUND($AG$2*C67+(1-$AG$2)*AH67,2)</f>
        <v>54.01</v>
      </c>
      <c r="AI68">
        <f t="shared" ref="AI68:AI131" si="26">ROUND(ABS(C68-AH68),2)</f>
        <v>0.47</v>
      </c>
      <c r="AJ68" s="8">
        <f t="shared" si="18"/>
        <v>0.22089999999999999</v>
      </c>
      <c r="AK68">
        <f t="shared" ref="AK68:AK131" si="27">ROUND(AI68/C68,2)</f>
        <v>0.01</v>
      </c>
      <c r="AY68">
        <v>54.48</v>
      </c>
      <c r="AZ68">
        <v>53.83</v>
      </c>
      <c r="BA68">
        <v>53.97</v>
      </c>
      <c r="BB68">
        <v>53.98</v>
      </c>
      <c r="BC68">
        <v>54.01</v>
      </c>
    </row>
    <row r="69" spans="1:55" x14ac:dyDescent="0.3">
      <c r="A69" s="4">
        <v>44320</v>
      </c>
      <c r="B69" s="1">
        <v>68</v>
      </c>
      <c r="C69">
        <v>54.139999000000003</v>
      </c>
      <c r="D69">
        <v>14151000</v>
      </c>
      <c r="M69">
        <f t="shared" si="15"/>
        <v>53.93</v>
      </c>
      <c r="N69">
        <f t="shared" ref="N69:N132" si="28">ROUND(ABS(C69-M69),2)</f>
        <v>0.21</v>
      </c>
      <c r="O69" s="8">
        <f t="shared" ref="O69:O132" si="29">N69^2</f>
        <v>4.4099999999999993E-2</v>
      </c>
      <c r="P69">
        <f t="shared" ref="P69:P132" si="30">ROUND(N69/C69,2)</f>
        <v>0</v>
      </c>
      <c r="T69">
        <f t="shared" si="19"/>
        <v>54.15</v>
      </c>
      <c r="U69">
        <f t="shared" si="20"/>
        <v>0.01</v>
      </c>
      <c r="V69" s="8">
        <f t="shared" si="16"/>
        <v>1E-4</v>
      </c>
      <c r="W69">
        <f t="shared" si="21"/>
        <v>0</v>
      </c>
      <c r="AA69">
        <f t="shared" si="22"/>
        <v>54.26</v>
      </c>
      <c r="AB69">
        <f t="shared" si="23"/>
        <v>0.12</v>
      </c>
      <c r="AC69" s="8">
        <f t="shared" si="17"/>
        <v>1.44E-2</v>
      </c>
      <c r="AD69">
        <f t="shared" si="24"/>
        <v>0</v>
      </c>
      <c r="AH69">
        <f t="shared" si="25"/>
        <v>54.36</v>
      </c>
      <c r="AI69">
        <f t="shared" si="26"/>
        <v>0.22</v>
      </c>
      <c r="AJ69" s="8">
        <f t="shared" si="18"/>
        <v>4.8399999999999999E-2</v>
      </c>
      <c r="AK69">
        <f t="shared" si="27"/>
        <v>0</v>
      </c>
      <c r="AY69">
        <v>54.139999000000003</v>
      </c>
      <c r="AZ69">
        <v>53.93</v>
      </c>
      <c r="BA69">
        <v>54.15</v>
      </c>
      <c r="BB69">
        <v>54.26</v>
      </c>
      <c r="BC69">
        <v>54.36</v>
      </c>
    </row>
    <row r="70" spans="1:55" x14ac:dyDescent="0.3">
      <c r="A70" s="4">
        <v>44321</v>
      </c>
      <c r="B70" s="1">
        <v>69</v>
      </c>
      <c r="C70">
        <v>54</v>
      </c>
      <c r="D70">
        <v>9665900</v>
      </c>
      <c r="M70">
        <f t="shared" ref="M70:M133" si="31">ROUND($L$2*C69+(1-$L$2)*M69,2)</f>
        <v>53.96</v>
      </c>
      <c r="N70">
        <f t="shared" si="28"/>
        <v>0.04</v>
      </c>
      <c r="O70" s="8">
        <f t="shared" si="29"/>
        <v>1.6000000000000001E-3</v>
      </c>
      <c r="P70">
        <f t="shared" si="30"/>
        <v>0</v>
      </c>
      <c r="T70">
        <f t="shared" si="19"/>
        <v>54.15</v>
      </c>
      <c r="U70">
        <f t="shared" si="20"/>
        <v>0.15</v>
      </c>
      <c r="V70" s="8">
        <f t="shared" si="16"/>
        <v>2.2499999999999999E-2</v>
      </c>
      <c r="W70">
        <f t="shared" si="21"/>
        <v>0</v>
      </c>
      <c r="AA70">
        <f t="shared" si="22"/>
        <v>54.19</v>
      </c>
      <c r="AB70">
        <f t="shared" si="23"/>
        <v>0.19</v>
      </c>
      <c r="AC70" s="8">
        <f t="shared" si="17"/>
        <v>3.61E-2</v>
      </c>
      <c r="AD70">
        <f t="shared" si="24"/>
        <v>0</v>
      </c>
      <c r="AH70">
        <f t="shared" si="25"/>
        <v>54.19</v>
      </c>
      <c r="AI70">
        <f t="shared" si="26"/>
        <v>0.19</v>
      </c>
      <c r="AJ70" s="8">
        <f t="shared" si="18"/>
        <v>3.61E-2</v>
      </c>
      <c r="AK70">
        <f t="shared" si="27"/>
        <v>0</v>
      </c>
      <c r="AY70">
        <v>54</v>
      </c>
      <c r="AZ70">
        <v>53.96</v>
      </c>
      <c r="BA70">
        <v>54.15</v>
      </c>
      <c r="BB70">
        <v>54.19</v>
      </c>
      <c r="BC70">
        <v>54.19</v>
      </c>
    </row>
    <row r="71" spans="1:55" x14ac:dyDescent="0.3">
      <c r="A71" s="4">
        <v>44322</v>
      </c>
      <c r="B71" s="1">
        <v>70</v>
      </c>
      <c r="C71">
        <v>54.540000999999997</v>
      </c>
      <c r="D71">
        <v>11572700</v>
      </c>
      <c r="M71">
        <f t="shared" si="31"/>
        <v>53.97</v>
      </c>
      <c r="N71">
        <f t="shared" si="28"/>
        <v>0.56999999999999995</v>
      </c>
      <c r="O71" s="8">
        <f t="shared" si="29"/>
        <v>0.32489999999999997</v>
      </c>
      <c r="P71">
        <f t="shared" si="30"/>
        <v>0.01</v>
      </c>
      <c r="T71">
        <f t="shared" si="19"/>
        <v>54.1</v>
      </c>
      <c r="U71">
        <f t="shared" si="20"/>
        <v>0.44</v>
      </c>
      <c r="V71" s="8">
        <f t="shared" si="16"/>
        <v>0.19359999999999999</v>
      </c>
      <c r="W71">
        <f t="shared" si="21"/>
        <v>0.01</v>
      </c>
      <c r="AA71">
        <f t="shared" si="22"/>
        <v>54.09</v>
      </c>
      <c r="AB71">
        <f t="shared" si="23"/>
        <v>0.45</v>
      </c>
      <c r="AC71" s="8">
        <f t="shared" si="17"/>
        <v>0.20250000000000001</v>
      </c>
      <c r="AD71">
        <f t="shared" si="24"/>
        <v>0.01</v>
      </c>
      <c r="AH71">
        <f t="shared" si="25"/>
        <v>54.05</v>
      </c>
      <c r="AI71">
        <f t="shared" si="26"/>
        <v>0.49</v>
      </c>
      <c r="AJ71" s="8">
        <f t="shared" si="18"/>
        <v>0.24009999999999998</v>
      </c>
      <c r="AK71">
        <f t="shared" si="27"/>
        <v>0.01</v>
      </c>
      <c r="AY71">
        <v>54.540000999999997</v>
      </c>
      <c r="AZ71">
        <v>53.97</v>
      </c>
      <c r="BA71">
        <v>54.1</v>
      </c>
      <c r="BB71">
        <v>54.09</v>
      </c>
      <c r="BC71">
        <v>54.05</v>
      </c>
    </row>
    <row r="72" spans="1:55" x14ac:dyDescent="0.3">
      <c r="A72" s="4">
        <v>44323</v>
      </c>
      <c r="B72" s="1">
        <v>71</v>
      </c>
      <c r="C72">
        <v>54.509998000000003</v>
      </c>
      <c r="D72">
        <v>10637500</v>
      </c>
      <c r="M72">
        <f t="shared" si="31"/>
        <v>54.06</v>
      </c>
      <c r="N72">
        <f t="shared" si="28"/>
        <v>0.45</v>
      </c>
      <c r="O72" s="8">
        <f t="shared" si="29"/>
        <v>0.20250000000000001</v>
      </c>
      <c r="P72">
        <f t="shared" si="30"/>
        <v>0.01</v>
      </c>
      <c r="T72">
        <f t="shared" si="19"/>
        <v>54.25</v>
      </c>
      <c r="U72">
        <f t="shared" si="20"/>
        <v>0.26</v>
      </c>
      <c r="V72" s="8">
        <f t="shared" si="16"/>
        <v>6.7600000000000007E-2</v>
      </c>
      <c r="W72">
        <f t="shared" si="21"/>
        <v>0</v>
      </c>
      <c r="AA72">
        <f t="shared" si="22"/>
        <v>54.34</v>
      </c>
      <c r="AB72">
        <f t="shared" si="23"/>
        <v>0.17</v>
      </c>
      <c r="AC72" s="8">
        <f t="shared" si="17"/>
        <v>2.8900000000000006E-2</v>
      </c>
      <c r="AD72">
        <f t="shared" si="24"/>
        <v>0</v>
      </c>
      <c r="AH72">
        <f t="shared" si="25"/>
        <v>54.42</v>
      </c>
      <c r="AI72">
        <f t="shared" si="26"/>
        <v>0.09</v>
      </c>
      <c r="AJ72" s="8">
        <f t="shared" si="18"/>
        <v>8.0999999999999996E-3</v>
      </c>
      <c r="AK72">
        <f t="shared" si="27"/>
        <v>0</v>
      </c>
      <c r="AY72">
        <v>54.509998000000003</v>
      </c>
      <c r="AZ72">
        <v>54.06</v>
      </c>
      <c r="BA72">
        <v>54.25</v>
      </c>
      <c r="BB72">
        <v>54.34</v>
      </c>
      <c r="BC72">
        <v>54.42</v>
      </c>
    </row>
    <row r="73" spans="1:55" x14ac:dyDescent="0.3">
      <c r="A73" s="4">
        <v>44326</v>
      </c>
      <c r="B73" s="1">
        <v>72</v>
      </c>
      <c r="C73">
        <v>54.91</v>
      </c>
      <c r="D73">
        <v>15545800</v>
      </c>
      <c r="M73">
        <f t="shared" si="31"/>
        <v>54.13</v>
      </c>
      <c r="N73">
        <f t="shared" si="28"/>
        <v>0.78</v>
      </c>
      <c r="O73" s="8">
        <f t="shared" si="29"/>
        <v>0.60840000000000005</v>
      </c>
      <c r="P73">
        <f t="shared" si="30"/>
        <v>0.01</v>
      </c>
      <c r="T73">
        <f t="shared" si="19"/>
        <v>54.34</v>
      </c>
      <c r="U73">
        <f t="shared" si="20"/>
        <v>0.56999999999999995</v>
      </c>
      <c r="V73" s="8">
        <f t="shared" si="16"/>
        <v>0.32489999999999997</v>
      </c>
      <c r="W73">
        <f t="shared" si="21"/>
        <v>0.01</v>
      </c>
      <c r="AA73">
        <f t="shared" si="22"/>
        <v>54.43</v>
      </c>
      <c r="AB73">
        <f t="shared" si="23"/>
        <v>0.48</v>
      </c>
      <c r="AC73" s="8">
        <f t="shared" si="17"/>
        <v>0.23039999999999999</v>
      </c>
      <c r="AD73">
        <f t="shared" si="24"/>
        <v>0.01</v>
      </c>
      <c r="AH73">
        <f t="shared" si="25"/>
        <v>54.49</v>
      </c>
      <c r="AI73">
        <f t="shared" si="26"/>
        <v>0.42</v>
      </c>
      <c r="AJ73" s="8">
        <f t="shared" si="18"/>
        <v>0.17639999999999997</v>
      </c>
      <c r="AK73">
        <f t="shared" si="27"/>
        <v>0.01</v>
      </c>
      <c r="AY73">
        <v>54.91</v>
      </c>
      <c r="AZ73">
        <v>54.13</v>
      </c>
      <c r="BA73">
        <v>54.34</v>
      </c>
      <c r="BB73">
        <v>54.43</v>
      </c>
      <c r="BC73">
        <v>54.49</v>
      </c>
    </row>
    <row r="74" spans="1:55" x14ac:dyDescent="0.3">
      <c r="A74" s="4">
        <v>44327</v>
      </c>
      <c r="B74" s="1">
        <v>73</v>
      </c>
      <c r="C74">
        <v>54.32</v>
      </c>
      <c r="D74">
        <v>12986700</v>
      </c>
      <c r="M74">
        <f t="shared" si="31"/>
        <v>54.25</v>
      </c>
      <c r="N74">
        <f t="shared" si="28"/>
        <v>7.0000000000000007E-2</v>
      </c>
      <c r="O74" s="8">
        <f t="shared" si="29"/>
        <v>4.9000000000000007E-3</v>
      </c>
      <c r="P74">
        <f t="shared" si="30"/>
        <v>0</v>
      </c>
      <c r="T74">
        <f t="shared" si="19"/>
        <v>54.54</v>
      </c>
      <c r="U74">
        <f t="shared" si="20"/>
        <v>0.22</v>
      </c>
      <c r="V74" s="8">
        <f t="shared" si="16"/>
        <v>4.8399999999999999E-2</v>
      </c>
      <c r="W74">
        <f t="shared" si="21"/>
        <v>0</v>
      </c>
      <c r="AA74">
        <f t="shared" si="22"/>
        <v>54.69</v>
      </c>
      <c r="AB74">
        <f t="shared" si="23"/>
        <v>0.37</v>
      </c>
      <c r="AC74" s="8">
        <f t="shared" si="17"/>
        <v>0.13689999999999999</v>
      </c>
      <c r="AD74">
        <f t="shared" si="24"/>
        <v>0.01</v>
      </c>
      <c r="AH74">
        <f t="shared" si="25"/>
        <v>54.81</v>
      </c>
      <c r="AI74">
        <f t="shared" si="26"/>
        <v>0.49</v>
      </c>
      <c r="AJ74" s="8">
        <f t="shared" si="18"/>
        <v>0.24009999999999998</v>
      </c>
      <c r="AK74">
        <f t="shared" si="27"/>
        <v>0.01</v>
      </c>
      <c r="AY74">
        <v>54.32</v>
      </c>
      <c r="AZ74">
        <v>54.25</v>
      </c>
      <c r="BA74">
        <v>54.54</v>
      </c>
      <c r="BB74">
        <v>54.69</v>
      </c>
      <c r="BC74">
        <v>54.81</v>
      </c>
    </row>
    <row r="75" spans="1:55" x14ac:dyDescent="0.3">
      <c r="A75" s="4">
        <v>44328</v>
      </c>
      <c r="B75" s="1">
        <v>74</v>
      </c>
      <c r="C75">
        <v>54.040000999999997</v>
      </c>
      <c r="D75">
        <v>15836500</v>
      </c>
      <c r="M75">
        <f t="shared" si="31"/>
        <v>54.26</v>
      </c>
      <c r="N75">
        <f t="shared" si="28"/>
        <v>0.22</v>
      </c>
      <c r="O75" s="8">
        <f t="shared" si="29"/>
        <v>4.8399999999999999E-2</v>
      </c>
      <c r="P75">
        <f t="shared" si="30"/>
        <v>0</v>
      </c>
      <c r="T75">
        <f t="shared" si="19"/>
        <v>54.46</v>
      </c>
      <c r="U75">
        <f t="shared" si="20"/>
        <v>0.42</v>
      </c>
      <c r="V75" s="8">
        <f t="shared" si="16"/>
        <v>0.17639999999999997</v>
      </c>
      <c r="W75">
        <f t="shared" si="21"/>
        <v>0.01</v>
      </c>
      <c r="AA75">
        <f t="shared" si="22"/>
        <v>54.49</v>
      </c>
      <c r="AB75">
        <f t="shared" si="23"/>
        <v>0.45</v>
      </c>
      <c r="AC75" s="8">
        <f t="shared" si="17"/>
        <v>0.20250000000000001</v>
      </c>
      <c r="AD75">
        <f t="shared" si="24"/>
        <v>0.01</v>
      </c>
      <c r="AH75">
        <f t="shared" si="25"/>
        <v>54.44</v>
      </c>
      <c r="AI75">
        <f t="shared" si="26"/>
        <v>0.4</v>
      </c>
      <c r="AJ75" s="8">
        <f t="shared" si="18"/>
        <v>0.16000000000000003</v>
      </c>
      <c r="AK75">
        <f t="shared" si="27"/>
        <v>0.01</v>
      </c>
      <c r="AY75">
        <v>54.040000999999997</v>
      </c>
      <c r="AZ75">
        <v>54.26</v>
      </c>
      <c r="BA75">
        <v>54.46</v>
      </c>
      <c r="BB75">
        <v>54.49</v>
      </c>
      <c r="BC75">
        <v>54.44</v>
      </c>
    </row>
    <row r="76" spans="1:55" x14ac:dyDescent="0.3">
      <c r="A76" s="4">
        <v>44329</v>
      </c>
      <c r="B76" s="1">
        <v>75</v>
      </c>
      <c r="C76">
        <v>54.509998000000003</v>
      </c>
      <c r="D76">
        <v>15475800</v>
      </c>
      <c r="M76">
        <f t="shared" si="31"/>
        <v>54.23</v>
      </c>
      <c r="N76">
        <f t="shared" si="28"/>
        <v>0.28000000000000003</v>
      </c>
      <c r="O76" s="8">
        <f t="shared" si="29"/>
        <v>7.8400000000000011E-2</v>
      </c>
      <c r="P76">
        <f t="shared" si="30"/>
        <v>0.01</v>
      </c>
      <c r="T76">
        <f t="shared" si="19"/>
        <v>54.31</v>
      </c>
      <c r="U76">
        <f t="shared" si="20"/>
        <v>0.2</v>
      </c>
      <c r="V76" s="8">
        <f t="shared" si="16"/>
        <v>4.0000000000000008E-2</v>
      </c>
      <c r="W76">
        <f t="shared" si="21"/>
        <v>0</v>
      </c>
      <c r="AA76">
        <f t="shared" si="22"/>
        <v>54.24</v>
      </c>
      <c r="AB76">
        <f t="shared" si="23"/>
        <v>0.27</v>
      </c>
      <c r="AC76" s="8">
        <f t="shared" si="17"/>
        <v>7.2900000000000006E-2</v>
      </c>
      <c r="AD76">
        <f t="shared" si="24"/>
        <v>0</v>
      </c>
      <c r="AH76">
        <f t="shared" si="25"/>
        <v>54.14</v>
      </c>
      <c r="AI76">
        <f t="shared" si="26"/>
        <v>0.37</v>
      </c>
      <c r="AJ76" s="8">
        <f t="shared" si="18"/>
        <v>0.13689999999999999</v>
      </c>
      <c r="AK76">
        <f t="shared" si="27"/>
        <v>0.01</v>
      </c>
      <c r="AY76">
        <v>54.509998000000003</v>
      </c>
      <c r="AZ76">
        <v>54.23</v>
      </c>
      <c r="BA76">
        <v>54.31</v>
      </c>
      <c r="BB76">
        <v>54.24</v>
      </c>
      <c r="BC76">
        <v>54.14</v>
      </c>
    </row>
    <row r="77" spans="1:55" x14ac:dyDescent="0.3">
      <c r="A77" s="4">
        <v>44330</v>
      </c>
      <c r="B77" s="1">
        <v>76</v>
      </c>
      <c r="C77">
        <v>54.73</v>
      </c>
      <c r="D77">
        <v>11725300</v>
      </c>
      <c r="M77">
        <f t="shared" si="31"/>
        <v>54.27</v>
      </c>
      <c r="N77">
        <f t="shared" si="28"/>
        <v>0.46</v>
      </c>
      <c r="O77" s="8">
        <f t="shared" si="29"/>
        <v>0.21160000000000001</v>
      </c>
      <c r="P77">
        <f t="shared" si="30"/>
        <v>0.01</v>
      </c>
      <c r="T77">
        <f t="shared" si="19"/>
        <v>54.38</v>
      </c>
      <c r="U77">
        <f t="shared" si="20"/>
        <v>0.35</v>
      </c>
      <c r="V77" s="8">
        <f t="shared" si="16"/>
        <v>0.12249999999999998</v>
      </c>
      <c r="W77">
        <f t="shared" si="21"/>
        <v>0.01</v>
      </c>
      <c r="AA77">
        <f t="shared" si="22"/>
        <v>54.39</v>
      </c>
      <c r="AB77">
        <f t="shared" si="23"/>
        <v>0.34</v>
      </c>
      <c r="AC77" s="8">
        <f t="shared" si="17"/>
        <v>0.11560000000000002</v>
      </c>
      <c r="AD77">
        <f t="shared" si="24"/>
        <v>0.01</v>
      </c>
      <c r="AH77">
        <f t="shared" si="25"/>
        <v>54.42</v>
      </c>
      <c r="AI77">
        <f t="shared" si="26"/>
        <v>0.31</v>
      </c>
      <c r="AJ77" s="8">
        <f t="shared" si="18"/>
        <v>9.6100000000000005E-2</v>
      </c>
      <c r="AK77">
        <f t="shared" si="27"/>
        <v>0.01</v>
      </c>
      <c r="AY77">
        <v>54.73</v>
      </c>
      <c r="AZ77">
        <v>54.27</v>
      </c>
      <c r="BA77">
        <v>54.38</v>
      </c>
      <c r="BB77">
        <v>54.39</v>
      </c>
      <c r="BC77">
        <v>54.42</v>
      </c>
    </row>
    <row r="78" spans="1:55" x14ac:dyDescent="0.3">
      <c r="A78" s="4">
        <v>44333</v>
      </c>
      <c r="B78" s="1">
        <v>77</v>
      </c>
      <c r="C78">
        <v>54.639999000000003</v>
      </c>
      <c r="D78">
        <v>12119800</v>
      </c>
      <c r="M78">
        <f t="shared" si="31"/>
        <v>54.34</v>
      </c>
      <c r="N78">
        <f t="shared" si="28"/>
        <v>0.3</v>
      </c>
      <c r="O78" s="8">
        <f t="shared" si="29"/>
        <v>0.09</v>
      </c>
      <c r="P78">
        <f t="shared" si="30"/>
        <v>0.01</v>
      </c>
      <c r="T78">
        <f t="shared" si="19"/>
        <v>54.5</v>
      </c>
      <c r="U78">
        <f t="shared" si="20"/>
        <v>0.14000000000000001</v>
      </c>
      <c r="V78" s="8">
        <f t="shared" si="16"/>
        <v>1.9600000000000003E-2</v>
      </c>
      <c r="W78">
        <f t="shared" si="21"/>
        <v>0</v>
      </c>
      <c r="AA78">
        <f t="shared" si="22"/>
        <v>54.58</v>
      </c>
      <c r="AB78">
        <f t="shared" si="23"/>
        <v>0.06</v>
      </c>
      <c r="AC78" s="8">
        <f t="shared" si="17"/>
        <v>3.5999999999999999E-3</v>
      </c>
      <c r="AD78">
        <f t="shared" si="24"/>
        <v>0</v>
      </c>
      <c r="AH78">
        <f t="shared" si="25"/>
        <v>54.65</v>
      </c>
      <c r="AI78">
        <f t="shared" si="26"/>
        <v>0.01</v>
      </c>
      <c r="AJ78" s="8">
        <f t="shared" si="18"/>
        <v>1E-4</v>
      </c>
      <c r="AK78">
        <f t="shared" si="27"/>
        <v>0</v>
      </c>
      <c r="AY78">
        <v>54.639999000000003</v>
      </c>
      <c r="AZ78">
        <v>54.34</v>
      </c>
      <c r="BA78">
        <v>54.5</v>
      </c>
      <c r="BB78">
        <v>54.58</v>
      </c>
      <c r="BC78">
        <v>54.65</v>
      </c>
    </row>
    <row r="79" spans="1:55" x14ac:dyDescent="0.3">
      <c r="A79" s="4">
        <v>44334</v>
      </c>
      <c r="B79" s="1">
        <v>78</v>
      </c>
      <c r="C79">
        <v>54.34</v>
      </c>
      <c r="D79">
        <v>13232500</v>
      </c>
      <c r="M79">
        <f t="shared" si="31"/>
        <v>54.38</v>
      </c>
      <c r="N79">
        <f t="shared" si="28"/>
        <v>0.04</v>
      </c>
      <c r="O79" s="8">
        <f t="shared" si="29"/>
        <v>1.6000000000000001E-3</v>
      </c>
      <c r="P79">
        <f t="shared" si="30"/>
        <v>0</v>
      </c>
      <c r="T79">
        <f t="shared" si="19"/>
        <v>54.55</v>
      </c>
      <c r="U79">
        <f t="shared" si="20"/>
        <v>0.21</v>
      </c>
      <c r="V79" s="8">
        <f t="shared" si="16"/>
        <v>4.4099999999999993E-2</v>
      </c>
      <c r="W79">
        <f t="shared" si="21"/>
        <v>0</v>
      </c>
      <c r="AA79">
        <f t="shared" si="22"/>
        <v>54.61</v>
      </c>
      <c r="AB79">
        <f t="shared" si="23"/>
        <v>0.27</v>
      </c>
      <c r="AC79" s="8">
        <f t="shared" si="17"/>
        <v>7.2900000000000006E-2</v>
      </c>
      <c r="AD79">
        <f t="shared" si="24"/>
        <v>0</v>
      </c>
      <c r="AH79">
        <f t="shared" si="25"/>
        <v>54.64</v>
      </c>
      <c r="AI79">
        <f t="shared" si="26"/>
        <v>0.3</v>
      </c>
      <c r="AJ79" s="8">
        <f t="shared" si="18"/>
        <v>0.09</v>
      </c>
      <c r="AK79">
        <f t="shared" si="27"/>
        <v>0.01</v>
      </c>
      <c r="AY79">
        <v>54.34</v>
      </c>
      <c r="AZ79">
        <v>54.38</v>
      </c>
      <c r="BA79">
        <v>54.55</v>
      </c>
      <c r="BB79">
        <v>54.61</v>
      </c>
      <c r="BC79">
        <v>54.64</v>
      </c>
    </row>
    <row r="80" spans="1:55" x14ac:dyDescent="0.3">
      <c r="A80" s="4">
        <v>44335</v>
      </c>
      <c r="B80" s="1">
        <v>79</v>
      </c>
      <c r="C80">
        <v>54.169998</v>
      </c>
      <c r="D80">
        <v>15126100</v>
      </c>
      <c r="M80">
        <f t="shared" si="31"/>
        <v>54.37</v>
      </c>
      <c r="N80">
        <f t="shared" si="28"/>
        <v>0.2</v>
      </c>
      <c r="O80" s="8">
        <f t="shared" si="29"/>
        <v>4.0000000000000008E-2</v>
      </c>
      <c r="P80">
        <f t="shared" si="30"/>
        <v>0</v>
      </c>
      <c r="T80">
        <f t="shared" si="19"/>
        <v>54.48</v>
      </c>
      <c r="U80">
        <f t="shared" si="20"/>
        <v>0.31</v>
      </c>
      <c r="V80" s="8">
        <f t="shared" si="16"/>
        <v>9.6100000000000005E-2</v>
      </c>
      <c r="W80">
        <f t="shared" si="21"/>
        <v>0.01</v>
      </c>
      <c r="AA80">
        <f t="shared" si="22"/>
        <v>54.46</v>
      </c>
      <c r="AB80">
        <f t="shared" si="23"/>
        <v>0.28999999999999998</v>
      </c>
      <c r="AC80" s="8">
        <f t="shared" si="17"/>
        <v>8.4099999999999994E-2</v>
      </c>
      <c r="AD80">
        <f t="shared" si="24"/>
        <v>0.01</v>
      </c>
      <c r="AH80">
        <f t="shared" si="25"/>
        <v>54.42</v>
      </c>
      <c r="AI80">
        <f t="shared" si="26"/>
        <v>0.25</v>
      </c>
      <c r="AJ80" s="8">
        <f t="shared" si="18"/>
        <v>6.25E-2</v>
      </c>
      <c r="AK80">
        <f t="shared" si="27"/>
        <v>0</v>
      </c>
      <c r="AY80">
        <v>54.169998</v>
      </c>
      <c r="AZ80">
        <v>54.37</v>
      </c>
      <c r="BA80">
        <v>54.48</v>
      </c>
      <c r="BB80">
        <v>54.46</v>
      </c>
      <c r="BC80">
        <v>54.42</v>
      </c>
    </row>
    <row r="81" spans="1:55" x14ac:dyDescent="0.3">
      <c r="A81" s="4">
        <v>44336</v>
      </c>
      <c r="B81" s="1">
        <v>80</v>
      </c>
      <c r="C81">
        <v>54.650002000000001</v>
      </c>
      <c r="D81">
        <v>10948400</v>
      </c>
      <c r="M81">
        <f t="shared" si="31"/>
        <v>54.34</v>
      </c>
      <c r="N81">
        <f t="shared" si="28"/>
        <v>0.31</v>
      </c>
      <c r="O81" s="8">
        <f t="shared" si="29"/>
        <v>9.6100000000000005E-2</v>
      </c>
      <c r="P81">
        <f t="shared" si="30"/>
        <v>0.01</v>
      </c>
      <c r="T81">
        <f t="shared" si="19"/>
        <v>54.37</v>
      </c>
      <c r="U81">
        <f t="shared" si="20"/>
        <v>0.28000000000000003</v>
      </c>
      <c r="V81" s="8">
        <f t="shared" si="16"/>
        <v>7.8400000000000011E-2</v>
      </c>
      <c r="W81">
        <f t="shared" si="21"/>
        <v>0.01</v>
      </c>
      <c r="AA81">
        <f t="shared" si="22"/>
        <v>54.3</v>
      </c>
      <c r="AB81">
        <f t="shared" si="23"/>
        <v>0.35</v>
      </c>
      <c r="AC81" s="8">
        <f t="shared" si="17"/>
        <v>0.12249999999999998</v>
      </c>
      <c r="AD81">
        <f t="shared" si="24"/>
        <v>0.01</v>
      </c>
      <c r="AH81">
        <f t="shared" si="25"/>
        <v>54.23</v>
      </c>
      <c r="AI81">
        <f t="shared" si="26"/>
        <v>0.42</v>
      </c>
      <c r="AJ81" s="8">
        <f t="shared" si="18"/>
        <v>0.17639999999999997</v>
      </c>
      <c r="AK81">
        <f t="shared" si="27"/>
        <v>0.01</v>
      </c>
      <c r="AY81">
        <v>54.650002000000001</v>
      </c>
      <c r="AZ81">
        <v>54.34</v>
      </c>
      <c r="BA81">
        <v>54.37</v>
      </c>
      <c r="BB81">
        <v>54.3</v>
      </c>
      <c r="BC81">
        <v>54.23</v>
      </c>
    </row>
    <row r="82" spans="1:55" x14ac:dyDescent="0.3">
      <c r="A82" s="4">
        <v>44337</v>
      </c>
      <c r="B82" s="1">
        <v>81</v>
      </c>
      <c r="C82">
        <v>54.619999</v>
      </c>
      <c r="D82">
        <v>16033200</v>
      </c>
      <c r="M82">
        <f t="shared" si="31"/>
        <v>54.39</v>
      </c>
      <c r="N82">
        <f t="shared" si="28"/>
        <v>0.23</v>
      </c>
      <c r="O82" s="8">
        <f t="shared" si="29"/>
        <v>5.2900000000000003E-2</v>
      </c>
      <c r="P82">
        <f t="shared" si="30"/>
        <v>0</v>
      </c>
      <c r="T82">
        <f t="shared" si="19"/>
        <v>54.47</v>
      </c>
      <c r="U82">
        <f t="shared" si="20"/>
        <v>0.15</v>
      </c>
      <c r="V82" s="8">
        <f t="shared" si="16"/>
        <v>2.2499999999999999E-2</v>
      </c>
      <c r="W82">
        <f t="shared" si="21"/>
        <v>0</v>
      </c>
      <c r="AA82">
        <f t="shared" si="22"/>
        <v>54.49</v>
      </c>
      <c r="AB82">
        <f t="shared" si="23"/>
        <v>0.13</v>
      </c>
      <c r="AC82" s="8">
        <f t="shared" si="17"/>
        <v>1.6900000000000002E-2</v>
      </c>
      <c r="AD82">
        <f t="shared" si="24"/>
        <v>0</v>
      </c>
      <c r="AH82">
        <f t="shared" si="25"/>
        <v>54.55</v>
      </c>
      <c r="AI82">
        <f t="shared" si="26"/>
        <v>7.0000000000000007E-2</v>
      </c>
      <c r="AJ82" s="8">
        <f t="shared" si="18"/>
        <v>4.9000000000000007E-3</v>
      </c>
      <c r="AK82">
        <f t="shared" si="27"/>
        <v>0</v>
      </c>
      <c r="AY82">
        <v>54.619999</v>
      </c>
      <c r="AZ82">
        <v>54.39</v>
      </c>
      <c r="BA82">
        <v>54.47</v>
      </c>
      <c r="BB82">
        <v>54.49</v>
      </c>
      <c r="BC82">
        <v>54.55</v>
      </c>
    </row>
    <row r="83" spans="1:55" x14ac:dyDescent="0.3">
      <c r="A83" s="4">
        <v>44340</v>
      </c>
      <c r="B83" s="1">
        <v>82</v>
      </c>
      <c r="C83">
        <v>54.799999</v>
      </c>
      <c r="D83">
        <v>10326100</v>
      </c>
      <c r="M83">
        <f t="shared" si="31"/>
        <v>54.42</v>
      </c>
      <c r="N83">
        <f t="shared" si="28"/>
        <v>0.38</v>
      </c>
      <c r="O83" s="8">
        <f t="shared" si="29"/>
        <v>0.1444</v>
      </c>
      <c r="P83">
        <f t="shared" si="30"/>
        <v>0.01</v>
      </c>
      <c r="T83">
        <f t="shared" si="19"/>
        <v>54.52</v>
      </c>
      <c r="U83">
        <f t="shared" si="20"/>
        <v>0.28000000000000003</v>
      </c>
      <c r="V83" s="8">
        <f t="shared" si="16"/>
        <v>7.8400000000000011E-2</v>
      </c>
      <c r="W83">
        <f t="shared" si="21"/>
        <v>0.01</v>
      </c>
      <c r="AA83">
        <f t="shared" si="22"/>
        <v>54.56</v>
      </c>
      <c r="AB83">
        <f t="shared" si="23"/>
        <v>0.24</v>
      </c>
      <c r="AC83" s="8">
        <f t="shared" si="17"/>
        <v>5.7599999999999998E-2</v>
      </c>
      <c r="AD83">
        <f t="shared" si="24"/>
        <v>0</v>
      </c>
      <c r="AH83">
        <f t="shared" si="25"/>
        <v>54.6</v>
      </c>
      <c r="AI83">
        <f t="shared" si="26"/>
        <v>0.2</v>
      </c>
      <c r="AJ83" s="8">
        <f t="shared" si="18"/>
        <v>4.0000000000000008E-2</v>
      </c>
      <c r="AK83">
        <f t="shared" si="27"/>
        <v>0</v>
      </c>
      <c r="AY83">
        <v>54.799999</v>
      </c>
      <c r="AZ83">
        <v>54.42</v>
      </c>
      <c r="BA83">
        <v>54.52</v>
      </c>
      <c r="BB83">
        <v>54.56</v>
      </c>
      <c r="BC83">
        <v>54.6</v>
      </c>
    </row>
    <row r="84" spans="1:55" x14ac:dyDescent="0.3">
      <c r="A84" s="4">
        <v>44341</v>
      </c>
      <c r="B84" s="1">
        <v>83</v>
      </c>
      <c r="C84">
        <v>54.790000999999997</v>
      </c>
      <c r="D84">
        <v>11916500</v>
      </c>
      <c r="M84">
        <f t="shared" si="31"/>
        <v>54.48</v>
      </c>
      <c r="N84">
        <f t="shared" si="28"/>
        <v>0.31</v>
      </c>
      <c r="O84" s="8">
        <f t="shared" si="29"/>
        <v>9.6100000000000005E-2</v>
      </c>
      <c r="P84">
        <f t="shared" si="30"/>
        <v>0.01</v>
      </c>
      <c r="T84">
        <f t="shared" si="19"/>
        <v>54.62</v>
      </c>
      <c r="U84">
        <f t="shared" si="20"/>
        <v>0.17</v>
      </c>
      <c r="V84" s="8">
        <f t="shared" si="16"/>
        <v>2.8900000000000006E-2</v>
      </c>
      <c r="W84">
        <f t="shared" si="21"/>
        <v>0</v>
      </c>
      <c r="AA84">
        <f t="shared" si="22"/>
        <v>54.69</v>
      </c>
      <c r="AB84">
        <f t="shared" si="23"/>
        <v>0.1</v>
      </c>
      <c r="AC84" s="8">
        <f t="shared" si="17"/>
        <v>1.0000000000000002E-2</v>
      </c>
      <c r="AD84">
        <f t="shared" si="24"/>
        <v>0</v>
      </c>
      <c r="AH84">
        <f t="shared" si="25"/>
        <v>54.75</v>
      </c>
      <c r="AI84">
        <f t="shared" si="26"/>
        <v>0.04</v>
      </c>
      <c r="AJ84" s="8">
        <f t="shared" si="18"/>
        <v>1.6000000000000001E-3</v>
      </c>
      <c r="AK84">
        <f t="shared" si="27"/>
        <v>0</v>
      </c>
      <c r="AY84">
        <v>54.790000999999997</v>
      </c>
      <c r="AZ84">
        <v>54.48</v>
      </c>
      <c r="BA84">
        <v>54.62</v>
      </c>
      <c r="BB84">
        <v>54.69</v>
      </c>
      <c r="BC84">
        <v>54.75</v>
      </c>
    </row>
    <row r="85" spans="1:55" x14ac:dyDescent="0.3">
      <c r="A85" s="4">
        <v>44342</v>
      </c>
      <c r="B85" s="1">
        <v>84</v>
      </c>
      <c r="C85">
        <v>55.029998999999997</v>
      </c>
      <c r="D85">
        <v>16064300</v>
      </c>
      <c r="M85">
        <f t="shared" si="31"/>
        <v>54.53</v>
      </c>
      <c r="N85">
        <f t="shared" si="28"/>
        <v>0.5</v>
      </c>
      <c r="O85" s="8">
        <f t="shared" si="29"/>
        <v>0.25</v>
      </c>
      <c r="P85">
        <f t="shared" si="30"/>
        <v>0.01</v>
      </c>
      <c r="T85">
        <f t="shared" si="19"/>
        <v>54.68</v>
      </c>
      <c r="U85">
        <f t="shared" si="20"/>
        <v>0.35</v>
      </c>
      <c r="V85" s="8">
        <f t="shared" si="16"/>
        <v>0.12249999999999998</v>
      </c>
      <c r="W85">
        <f t="shared" si="21"/>
        <v>0.01</v>
      </c>
      <c r="AA85">
        <f t="shared" si="22"/>
        <v>54.75</v>
      </c>
      <c r="AB85">
        <f t="shared" si="23"/>
        <v>0.28000000000000003</v>
      </c>
      <c r="AC85" s="8">
        <f t="shared" si="17"/>
        <v>7.8400000000000011E-2</v>
      </c>
      <c r="AD85">
        <f t="shared" si="24"/>
        <v>0.01</v>
      </c>
      <c r="AH85">
        <f t="shared" si="25"/>
        <v>54.78</v>
      </c>
      <c r="AI85">
        <f t="shared" si="26"/>
        <v>0.25</v>
      </c>
      <c r="AJ85" s="8">
        <f t="shared" si="18"/>
        <v>6.25E-2</v>
      </c>
      <c r="AK85">
        <f t="shared" si="27"/>
        <v>0</v>
      </c>
      <c r="AY85">
        <v>55.029998999999997</v>
      </c>
      <c r="AZ85">
        <v>54.53</v>
      </c>
      <c r="BA85">
        <v>54.68</v>
      </c>
      <c r="BB85">
        <v>54.75</v>
      </c>
      <c r="BC85">
        <v>54.78</v>
      </c>
    </row>
    <row r="86" spans="1:55" x14ac:dyDescent="0.3">
      <c r="A86" s="4">
        <v>44343</v>
      </c>
      <c r="B86" s="1">
        <v>85</v>
      </c>
      <c r="C86">
        <v>55.490001999999997</v>
      </c>
      <c r="D86">
        <v>59109600</v>
      </c>
      <c r="M86">
        <f t="shared" si="31"/>
        <v>54.6</v>
      </c>
      <c r="N86">
        <f t="shared" si="28"/>
        <v>0.89</v>
      </c>
      <c r="O86" s="8">
        <f t="shared" si="29"/>
        <v>0.79210000000000003</v>
      </c>
      <c r="P86">
        <f t="shared" si="30"/>
        <v>0.02</v>
      </c>
      <c r="T86">
        <f t="shared" si="19"/>
        <v>54.8</v>
      </c>
      <c r="U86">
        <f t="shared" si="20"/>
        <v>0.69</v>
      </c>
      <c r="V86" s="8">
        <f t="shared" si="16"/>
        <v>0.47609999999999991</v>
      </c>
      <c r="W86">
        <f t="shared" si="21"/>
        <v>0.01</v>
      </c>
      <c r="AA86">
        <f t="shared" si="22"/>
        <v>54.9</v>
      </c>
      <c r="AB86">
        <f t="shared" si="23"/>
        <v>0.59</v>
      </c>
      <c r="AC86" s="8">
        <f t="shared" si="17"/>
        <v>0.34809999999999997</v>
      </c>
      <c r="AD86">
        <f t="shared" si="24"/>
        <v>0.01</v>
      </c>
      <c r="AH86">
        <f t="shared" si="25"/>
        <v>54.97</v>
      </c>
      <c r="AI86">
        <f t="shared" si="26"/>
        <v>0.52</v>
      </c>
      <c r="AJ86" s="8">
        <f t="shared" si="18"/>
        <v>0.27040000000000003</v>
      </c>
      <c r="AK86">
        <f t="shared" si="27"/>
        <v>0.01</v>
      </c>
      <c r="AY86">
        <v>55.490001999999997</v>
      </c>
      <c r="AZ86">
        <v>54.6</v>
      </c>
      <c r="BA86">
        <v>54.8</v>
      </c>
      <c r="BB86">
        <v>54.9</v>
      </c>
      <c r="BC86">
        <v>54.97</v>
      </c>
    </row>
    <row r="87" spans="1:55" x14ac:dyDescent="0.3">
      <c r="A87" s="4">
        <v>44344</v>
      </c>
      <c r="B87" s="1">
        <v>86</v>
      </c>
      <c r="C87">
        <v>55.290000999999997</v>
      </c>
      <c r="D87">
        <v>17011600</v>
      </c>
      <c r="M87">
        <f t="shared" si="31"/>
        <v>54.73</v>
      </c>
      <c r="N87">
        <f t="shared" si="28"/>
        <v>0.56000000000000005</v>
      </c>
      <c r="O87" s="8">
        <f t="shared" si="29"/>
        <v>0.31360000000000005</v>
      </c>
      <c r="P87">
        <f t="shared" si="30"/>
        <v>0.01</v>
      </c>
      <c r="T87">
        <f t="shared" si="19"/>
        <v>55.04</v>
      </c>
      <c r="U87">
        <f t="shared" si="20"/>
        <v>0.25</v>
      </c>
      <c r="V87" s="8">
        <f t="shared" si="16"/>
        <v>6.25E-2</v>
      </c>
      <c r="W87">
        <f t="shared" si="21"/>
        <v>0</v>
      </c>
      <c r="AA87">
        <f t="shared" si="22"/>
        <v>55.22</v>
      </c>
      <c r="AB87">
        <f t="shared" si="23"/>
        <v>7.0000000000000007E-2</v>
      </c>
      <c r="AC87" s="8">
        <f t="shared" si="17"/>
        <v>4.9000000000000007E-3</v>
      </c>
      <c r="AD87">
        <f t="shared" si="24"/>
        <v>0</v>
      </c>
      <c r="AH87">
        <f t="shared" si="25"/>
        <v>55.36</v>
      </c>
      <c r="AI87">
        <f t="shared" si="26"/>
        <v>7.0000000000000007E-2</v>
      </c>
      <c r="AJ87" s="8">
        <f t="shared" si="18"/>
        <v>4.9000000000000007E-3</v>
      </c>
      <c r="AK87">
        <f t="shared" si="27"/>
        <v>0</v>
      </c>
      <c r="AY87">
        <v>55.290000999999997</v>
      </c>
      <c r="AZ87">
        <v>54.73</v>
      </c>
      <c r="BA87">
        <v>55.04</v>
      </c>
      <c r="BB87">
        <v>55.22</v>
      </c>
      <c r="BC87">
        <v>55.36</v>
      </c>
    </row>
    <row r="88" spans="1:55" x14ac:dyDescent="0.3">
      <c r="A88" s="4">
        <v>44348</v>
      </c>
      <c r="B88" s="1">
        <v>87</v>
      </c>
      <c r="C88">
        <v>55.279998999999997</v>
      </c>
      <c r="D88">
        <v>13304000</v>
      </c>
      <c r="M88">
        <f t="shared" si="31"/>
        <v>54.81</v>
      </c>
      <c r="N88">
        <f t="shared" si="28"/>
        <v>0.47</v>
      </c>
      <c r="O88" s="8">
        <f t="shared" si="29"/>
        <v>0.22089999999999999</v>
      </c>
      <c r="P88">
        <f t="shared" si="30"/>
        <v>0.01</v>
      </c>
      <c r="T88">
        <f t="shared" si="19"/>
        <v>55.13</v>
      </c>
      <c r="U88">
        <f t="shared" si="20"/>
        <v>0.15</v>
      </c>
      <c r="V88" s="8">
        <f t="shared" si="16"/>
        <v>2.2499999999999999E-2</v>
      </c>
      <c r="W88">
        <f t="shared" si="21"/>
        <v>0</v>
      </c>
      <c r="AA88">
        <f t="shared" si="22"/>
        <v>55.26</v>
      </c>
      <c r="AB88">
        <f t="shared" si="23"/>
        <v>0.02</v>
      </c>
      <c r="AC88" s="8">
        <f t="shared" si="17"/>
        <v>4.0000000000000002E-4</v>
      </c>
      <c r="AD88">
        <f t="shared" si="24"/>
        <v>0</v>
      </c>
      <c r="AH88">
        <f t="shared" si="25"/>
        <v>55.31</v>
      </c>
      <c r="AI88">
        <f t="shared" si="26"/>
        <v>0.03</v>
      </c>
      <c r="AJ88" s="8">
        <f t="shared" si="18"/>
        <v>8.9999999999999998E-4</v>
      </c>
      <c r="AK88">
        <f t="shared" si="27"/>
        <v>0</v>
      </c>
      <c r="AY88">
        <v>55.279998999999997</v>
      </c>
      <c r="AZ88">
        <v>54.81</v>
      </c>
      <c r="BA88">
        <v>55.13</v>
      </c>
      <c r="BB88">
        <v>55.26</v>
      </c>
      <c r="BC88">
        <v>55.31</v>
      </c>
    </row>
    <row r="89" spans="1:55" x14ac:dyDescent="0.3">
      <c r="A89" s="4">
        <v>44349</v>
      </c>
      <c r="B89" s="1">
        <v>88</v>
      </c>
      <c r="C89">
        <v>55.5</v>
      </c>
      <c r="D89">
        <v>11328500</v>
      </c>
      <c r="M89">
        <f t="shared" si="31"/>
        <v>54.88</v>
      </c>
      <c r="N89">
        <f t="shared" si="28"/>
        <v>0.62</v>
      </c>
      <c r="O89" s="8">
        <f t="shared" si="29"/>
        <v>0.38440000000000002</v>
      </c>
      <c r="P89">
        <f t="shared" si="30"/>
        <v>0.01</v>
      </c>
      <c r="T89">
        <f t="shared" si="19"/>
        <v>55.18</v>
      </c>
      <c r="U89">
        <f t="shared" si="20"/>
        <v>0.32</v>
      </c>
      <c r="V89" s="8">
        <f t="shared" si="16"/>
        <v>0.1024</v>
      </c>
      <c r="W89">
        <f t="shared" si="21"/>
        <v>0.01</v>
      </c>
      <c r="AA89">
        <f t="shared" si="22"/>
        <v>55.27</v>
      </c>
      <c r="AB89">
        <f t="shared" si="23"/>
        <v>0.23</v>
      </c>
      <c r="AC89" s="8">
        <f t="shared" si="17"/>
        <v>5.2900000000000003E-2</v>
      </c>
      <c r="AD89">
        <f t="shared" si="24"/>
        <v>0</v>
      </c>
      <c r="AH89">
        <f t="shared" si="25"/>
        <v>55.29</v>
      </c>
      <c r="AI89">
        <f t="shared" si="26"/>
        <v>0.21</v>
      </c>
      <c r="AJ89" s="8">
        <f t="shared" si="18"/>
        <v>4.4099999999999993E-2</v>
      </c>
      <c r="AK89">
        <f t="shared" si="27"/>
        <v>0</v>
      </c>
      <c r="AY89">
        <v>55.5</v>
      </c>
      <c r="AZ89">
        <v>54.88</v>
      </c>
      <c r="BA89">
        <v>55.18</v>
      </c>
      <c r="BB89">
        <v>55.27</v>
      </c>
      <c r="BC89">
        <v>55.29</v>
      </c>
    </row>
    <row r="90" spans="1:55" x14ac:dyDescent="0.3">
      <c r="A90" s="4">
        <v>44350</v>
      </c>
      <c r="B90" s="1">
        <v>89</v>
      </c>
      <c r="C90">
        <v>55.639999000000003</v>
      </c>
      <c r="D90">
        <v>17364300</v>
      </c>
      <c r="M90">
        <f t="shared" si="31"/>
        <v>54.97</v>
      </c>
      <c r="N90">
        <f t="shared" si="28"/>
        <v>0.67</v>
      </c>
      <c r="O90" s="8">
        <f t="shared" si="29"/>
        <v>0.44890000000000008</v>
      </c>
      <c r="P90">
        <f t="shared" si="30"/>
        <v>0.01</v>
      </c>
      <c r="T90">
        <f t="shared" si="19"/>
        <v>55.29</v>
      </c>
      <c r="U90">
        <f t="shared" si="20"/>
        <v>0.35</v>
      </c>
      <c r="V90" s="8">
        <f t="shared" si="16"/>
        <v>0.12249999999999998</v>
      </c>
      <c r="W90">
        <f t="shared" si="21"/>
        <v>0.01</v>
      </c>
      <c r="AA90">
        <f t="shared" si="22"/>
        <v>55.4</v>
      </c>
      <c r="AB90">
        <f t="shared" si="23"/>
        <v>0.24</v>
      </c>
      <c r="AC90" s="8">
        <f t="shared" si="17"/>
        <v>5.7599999999999998E-2</v>
      </c>
      <c r="AD90">
        <f t="shared" si="24"/>
        <v>0</v>
      </c>
      <c r="AH90">
        <f t="shared" si="25"/>
        <v>55.45</v>
      </c>
      <c r="AI90">
        <f t="shared" si="26"/>
        <v>0.19</v>
      </c>
      <c r="AJ90" s="8">
        <f t="shared" si="18"/>
        <v>3.61E-2</v>
      </c>
      <c r="AK90">
        <f t="shared" si="27"/>
        <v>0</v>
      </c>
      <c r="AY90">
        <v>55.639999000000003</v>
      </c>
      <c r="AZ90">
        <v>54.97</v>
      </c>
      <c r="BA90">
        <v>55.29</v>
      </c>
      <c r="BB90">
        <v>55.4</v>
      </c>
      <c r="BC90">
        <v>55.45</v>
      </c>
    </row>
    <row r="91" spans="1:55" x14ac:dyDescent="0.3">
      <c r="A91" s="4">
        <v>44351</v>
      </c>
      <c r="B91" s="1">
        <v>90</v>
      </c>
      <c r="C91">
        <v>56.240001999999997</v>
      </c>
      <c r="D91">
        <v>18935100</v>
      </c>
      <c r="M91">
        <f t="shared" si="31"/>
        <v>55.07</v>
      </c>
      <c r="N91">
        <f t="shared" si="28"/>
        <v>1.17</v>
      </c>
      <c r="O91" s="8">
        <f t="shared" si="29"/>
        <v>1.3688999999999998</v>
      </c>
      <c r="P91">
        <f t="shared" si="30"/>
        <v>0.02</v>
      </c>
      <c r="T91">
        <f t="shared" si="19"/>
        <v>55.41</v>
      </c>
      <c r="U91">
        <f t="shared" si="20"/>
        <v>0.83</v>
      </c>
      <c r="V91" s="8">
        <f t="shared" si="16"/>
        <v>0.68889999999999996</v>
      </c>
      <c r="W91">
        <f t="shared" si="21"/>
        <v>0.01</v>
      </c>
      <c r="AA91">
        <f t="shared" si="22"/>
        <v>55.53</v>
      </c>
      <c r="AB91">
        <f t="shared" si="23"/>
        <v>0.71</v>
      </c>
      <c r="AC91" s="8">
        <f t="shared" si="17"/>
        <v>0.50409999999999999</v>
      </c>
      <c r="AD91">
        <f t="shared" si="24"/>
        <v>0.01</v>
      </c>
      <c r="AH91">
        <f t="shared" si="25"/>
        <v>55.59</v>
      </c>
      <c r="AI91">
        <f t="shared" si="26"/>
        <v>0.65</v>
      </c>
      <c r="AJ91" s="8">
        <f t="shared" si="18"/>
        <v>0.42250000000000004</v>
      </c>
      <c r="AK91">
        <f t="shared" si="27"/>
        <v>0.01</v>
      </c>
      <c r="AY91">
        <v>56.240001999999997</v>
      </c>
      <c r="AZ91">
        <v>55.07</v>
      </c>
      <c r="BA91">
        <v>55.41</v>
      </c>
      <c r="BB91">
        <v>55.53</v>
      </c>
      <c r="BC91">
        <v>55.59</v>
      </c>
    </row>
    <row r="92" spans="1:55" x14ac:dyDescent="0.3">
      <c r="A92" s="4">
        <v>44354</v>
      </c>
      <c r="B92" s="1">
        <v>91</v>
      </c>
      <c r="C92">
        <v>56.040000999999997</v>
      </c>
      <c r="D92">
        <v>14010800</v>
      </c>
      <c r="M92">
        <f t="shared" si="31"/>
        <v>55.25</v>
      </c>
      <c r="N92">
        <f t="shared" si="28"/>
        <v>0.79</v>
      </c>
      <c r="O92" s="8">
        <f t="shared" si="29"/>
        <v>0.6241000000000001</v>
      </c>
      <c r="P92">
        <f t="shared" si="30"/>
        <v>0.01</v>
      </c>
      <c r="T92">
        <f t="shared" si="19"/>
        <v>55.7</v>
      </c>
      <c r="U92">
        <f t="shared" si="20"/>
        <v>0.34</v>
      </c>
      <c r="V92" s="8">
        <f t="shared" si="16"/>
        <v>0.11560000000000002</v>
      </c>
      <c r="W92">
        <f t="shared" si="21"/>
        <v>0.01</v>
      </c>
      <c r="AA92">
        <f t="shared" si="22"/>
        <v>55.92</v>
      </c>
      <c r="AB92">
        <f t="shared" si="23"/>
        <v>0.12</v>
      </c>
      <c r="AC92" s="8">
        <f t="shared" si="17"/>
        <v>1.44E-2</v>
      </c>
      <c r="AD92">
        <f t="shared" si="24"/>
        <v>0</v>
      </c>
      <c r="AH92">
        <f t="shared" si="25"/>
        <v>56.08</v>
      </c>
      <c r="AI92">
        <f t="shared" si="26"/>
        <v>0.04</v>
      </c>
      <c r="AJ92" s="8">
        <f t="shared" si="18"/>
        <v>1.6000000000000001E-3</v>
      </c>
      <c r="AK92">
        <f t="shared" si="27"/>
        <v>0</v>
      </c>
      <c r="AY92">
        <v>56.040000999999997</v>
      </c>
      <c r="AZ92">
        <v>55.25</v>
      </c>
      <c r="BA92">
        <v>55.7</v>
      </c>
      <c r="BB92">
        <v>55.92</v>
      </c>
      <c r="BC92">
        <v>56.08</v>
      </c>
    </row>
    <row r="93" spans="1:55" x14ac:dyDescent="0.3">
      <c r="A93" s="4">
        <v>44355</v>
      </c>
      <c r="B93" s="1">
        <v>92</v>
      </c>
      <c r="C93">
        <v>55.650002000000001</v>
      </c>
      <c r="D93">
        <v>10968300</v>
      </c>
      <c r="M93">
        <f t="shared" si="31"/>
        <v>55.37</v>
      </c>
      <c r="N93">
        <f t="shared" si="28"/>
        <v>0.28000000000000003</v>
      </c>
      <c r="O93" s="8">
        <f t="shared" si="29"/>
        <v>7.8400000000000011E-2</v>
      </c>
      <c r="P93">
        <f t="shared" si="30"/>
        <v>0.01</v>
      </c>
      <c r="T93">
        <f t="shared" si="19"/>
        <v>55.82</v>
      </c>
      <c r="U93">
        <f t="shared" si="20"/>
        <v>0.17</v>
      </c>
      <c r="V93" s="8">
        <f t="shared" si="16"/>
        <v>2.8900000000000006E-2</v>
      </c>
      <c r="W93">
        <f t="shared" si="21"/>
        <v>0</v>
      </c>
      <c r="AA93">
        <f t="shared" si="22"/>
        <v>55.99</v>
      </c>
      <c r="AB93">
        <f t="shared" si="23"/>
        <v>0.34</v>
      </c>
      <c r="AC93" s="8">
        <f t="shared" si="17"/>
        <v>0.11560000000000002</v>
      </c>
      <c r="AD93">
        <f t="shared" si="24"/>
        <v>0.01</v>
      </c>
      <c r="AH93">
        <f t="shared" si="25"/>
        <v>56.05</v>
      </c>
      <c r="AI93">
        <f t="shared" si="26"/>
        <v>0.4</v>
      </c>
      <c r="AJ93" s="8">
        <f t="shared" si="18"/>
        <v>0.16000000000000003</v>
      </c>
      <c r="AK93">
        <f t="shared" si="27"/>
        <v>0.01</v>
      </c>
      <c r="AY93">
        <v>55.650002000000001</v>
      </c>
      <c r="AZ93">
        <v>55.37</v>
      </c>
      <c r="BA93">
        <v>55.82</v>
      </c>
      <c r="BB93">
        <v>55.99</v>
      </c>
      <c r="BC93">
        <v>56.05</v>
      </c>
    </row>
    <row r="94" spans="1:55" x14ac:dyDescent="0.3">
      <c r="A94" s="4">
        <v>44356</v>
      </c>
      <c r="B94" s="1">
        <v>93</v>
      </c>
      <c r="C94">
        <v>55.48</v>
      </c>
      <c r="D94">
        <v>9838800</v>
      </c>
      <c r="M94">
        <f t="shared" si="31"/>
        <v>55.41</v>
      </c>
      <c r="N94">
        <f t="shared" si="28"/>
        <v>7.0000000000000007E-2</v>
      </c>
      <c r="O94" s="8">
        <f t="shared" si="29"/>
        <v>4.9000000000000007E-3</v>
      </c>
      <c r="P94">
        <f t="shared" si="30"/>
        <v>0</v>
      </c>
      <c r="T94">
        <f t="shared" si="19"/>
        <v>55.76</v>
      </c>
      <c r="U94">
        <f t="shared" si="20"/>
        <v>0.28000000000000003</v>
      </c>
      <c r="V94" s="8">
        <f t="shared" si="16"/>
        <v>7.8400000000000011E-2</v>
      </c>
      <c r="W94">
        <f t="shared" si="21"/>
        <v>0.01</v>
      </c>
      <c r="AA94">
        <f t="shared" si="22"/>
        <v>55.8</v>
      </c>
      <c r="AB94">
        <f t="shared" si="23"/>
        <v>0.32</v>
      </c>
      <c r="AC94" s="8">
        <f t="shared" si="17"/>
        <v>0.1024</v>
      </c>
      <c r="AD94">
        <f t="shared" si="24"/>
        <v>0.01</v>
      </c>
      <c r="AH94">
        <f t="shared" si="25"/>
        <v>55.75</v>
      </c>
      <c r="AI94">
        <f t="shared" si="26"/>
        <v>0.27</v>
      </c>
      <c r="AJ94" s="8">
        <f t="shared" si="18"/>
        <v>7.2900000000000006E-2</v>
      </c>
      <c r="AK94">
        <f t="shared" si="27"/>
        <v>0</v>
      </c>
      <c r="AY94">
        <v>55.48</v>
      </c>
      <c r="AZ94">
        <v>55.41</v>
      </c>
      <c r="BA94">
        <v>55.76</v>
      </c>
      <c r="BB94">
        <v>55.8</v>
      </c>
      <c r="BC94">
        <v>55.75</v>
      </c>
    </row>
    <row r="95" spans="1:55" x14ac:dyDescent="0.3">
      <c r="A95" s="4">
        <v>44357</v>
      </c>
      <c r="B95" s="1">
        <v>94</v>
      </c>
      <c r="C95">
        <v>55.91</v>
      </c>
      <c r="D95">
        <v>12444400</v>
      </c>
      <c r="M95">
        <f t="shared" si="31"/>
        <v>55.42</v>
      </c>
      <c r="N95">
        <f t="shared" si="28"/>
        <v>0.49</v>
      </c>
      <c r="O95" s="8">
        <f t="shared" si="29"/>
        <v>0.24009999999999998</v>
      </c>
      <c r="P95">
        <f t="shared" si="30"/>
        <v>0.01</v>
      </c>
      <c r="T95">
        <f t="shared" si="19"/>
        <v>55.66</v>
      </c>
      <c r="U95">
        <f t="shared" si="20"/>
        <v>0.25</v>
      </c>
      <c r="V95" s="8">
        <f t="shared" si="16"/>
        <v>6.25E-2</v>
      </c>
      <c r="W95">
        <f t="shared" si="21"/>
        <v>0</v>
      </c>
      <c r="AA95">
        <f t="shared" si="22"/>
        <v>55.62</v>
      </c>
      <c r="AB95">
        <f t="shared" si="23"/>
        <v>0.28999999999999998</v>
      </c>
      <c r="AC95" s="8">
        <f t="shared" si="17"/>
        <v>8.4099999999999994E-2</v>
      </c>
      <c r="AD95">
        <f t="shared" si="24"/>
        <v>0.01</v>
      </c>
      <c r="AH95">
        <f t="shared" si="25"/>
        <v>55.55</v>
      </c>
      <c r="AI95">
        <f t="shared" si="26"/>
        <v>0.36</v>
      </c>
      <c r="AJ95" s="8">
        <f t="shared" si="18"/>
        <v>0.12959999999999999</v>
      </c>
      <c r="AK95">
        <f t="shared" si="27"/>
        <v>0.01</v>
      </c>
      <c r="AY95">
        <v>55.91</v>
      </c>
      <c r="AZ95">
        <v>55.42</v>
      </c>
      <c r="BA95">
        <v>55.66</v>
      </c>
      <c r="BB95">
        <v>55.62</v>
      </c>
      <c r="BC95">
        <v>55.55</v>
      </c>
    </row>
    <row r="96" spans="1:55" x14ac:dyDescent="0.3">
      <c r="A96" s="4">
        <v>44358</v>
      </c>
      <c r="B96" s="1">
        <v>95</v>
      </c>
      <c r="C96">
        <v>56.16</v>
      </c>
      <c r="D96">
        <v>11825800</v>
      </c>
      <c r="M96">
        <f t="shared" si="31"/>
        <v>55.49</v>
      </c>
      <c r="N96">
        <f t="shared" si="28"/>
        <v>0.67</v>
      </c>
      <c r="O96" s="8">
        <f t="shared" si="29"/>
        <v>0.44890000000000008</v>
      </c>
      <c r="P96">
        <f t="shared" si="30"/>
        <v>0.01</v>
      </c>
      <c r="T96">
        <f t="shared" si="19"/>
        <v>55.75</v>
      </c>
      <c r="U96">
        <f t="shared" si="20"/>
        <v>0.41</v>
      </c>
      <c r="V96" s="8">
        <f t="shared" si="16"/>
        <v>0.16809999999999997</v>
      </c>
      <c r="W96">
        <f t="shared" si="21"/>
        <v>0.01</v>
      </c>
      <c r="AA96">
        <f t="shared" si="22"/>
        <v>55.78</v>
      </c>
      <c r="AB96">
        <f t="shared" si="23"/>
        <v>0.38</v>
      </c>
      <c r="AC96" s="8">
        <f t="shared" si="17"/>
        <v>0.1444</v>
      </c>
      <c r="AD96">
        <f t="shared" si="24"/>
        <v>0.01</v>
      </c>
      <c r="AH96">
        <f t="shared" si="25"/>
        <v>55.82</v>
      </c>
      <c r="AI96">
        <f t="shared" si="26"/>
        <v>0.34</v>
      </c>
      <c r="AJ96" s="8">
        <f t="shared" si="18"/>
        <v>0.11560000000000002</v>
      </c>
      <c r="AK96">
        <f t="shared" si="27"/>
        <v>0.01</v>
      </c>
      <c r="AY96">
        <v>56.16</v>
      </c>
      <c r="AZ96">
        <v>55.49</v>
      </c>
      <c r="BA96">
        <v>55.75</v>
      </c>
      <c r="BB96">
        <v>55.78</v>
      </c>
      <c r="BC96">
        <v>55.82</v>
      </c>
    </row>
    <row r="97" spans="1:55" x14ac:dyDescent="0.3">
      <c r="A97" s="4">
        <v>44361</v>
      </c>
      <c r="B97" s="1">
        <v>96</v>
      </c>
      <c r="C97">
        <v>55.549999</v>
      </c>
      <c r="D97">
        <v>9710800</v>
      </c>
      <c r="M97">
        <f t="shared" si="31"/>
        <v>55.59</v>
      </c>
      <c r="N97">
        <f t="shared" si="28"/>
        <v>0.04</v>
      </c>
      <c r="O97" s="8">
        <f t="shared" si="29"/>
        <v>1.6000000000000001E-3</v>
      </c>
      <c r="P97">
        <f t="shared" si="30"/>
        <v>0</v>
      </c>
      <c r="T97">
        <f t="shared" si="19"/>
        <v>55.89</v>
      </c>
      <c r="U97">
        <f t="shared" si="20"/>
        <v>0.34</v>
      </c>
      <c r="V97" s="8">
        <f t="shared" si="16"/>
        <v>0.11560000000000002</v>
      </c>
      <c r="W97">
        <f t="shared" si="21"/>
        <v>0.01</v>
      </c>
      <c r="AA97">
        <f t="shared" si="22"/>
        <v>55.99</v>
      </c>
      <c r="AB97">
        <f t="shared" si="23"/>
        <v>0.44</v>
      </c>
      <c r="AC97" s="8">
        <f t="shared" si="17"/>
        <v>0.19359999999999999</v>
      </c>
      <c r="AD97">
        <f t="shared" si="24"/>
        <v>0.01</v>
      </c>
      <c r="AH97">
        <f t="shared" si="25"/>
        <v>56.08</v>
      </c>
      <c r="AI97">
        <f t="shared" si="26"/>
        <v>0.53</v>
      </c>
      <c r="AJ97" s="8">
        <f t="shared" si="18"/>
        <v>0.28090000000000004</v>
      </c>
      <c r="AK97">
        <f t="shared" si="27"/>
        <v>0.01</v>
      </c>
      <c r="AY97">
        <v>55.549999</v>
      </c>
      <c r="AZ97">
        <v>55.59</v>
      </c>
      <c r="BA97">
        <v>55.89</v>
      </c>
      <c r="BB97">
        <v>55.99</v>
      </c>
      <c r="BC97">
        <v>56.08</v>
      </c>
    </row>
    <row r="98" spans="1:55" x14ac:dyDescent="0.3">
      <c r="A98" s="4">
        <v>44362</v>
      </c>
      <c r="B98" s="1">
        <v>97</v>
      </c>
      <c r="C98">
        <v>55.41</v>
      </c>
      <c r="D98">
        <v>11154200</v>
      </c>
      <c r="M98">
        <f t="shared" si="31"/>
        <v>55.58</v>
      </c>
      <c r="N98">
        <f t="shared" si="28"/>
        <v>0.17</v>
      </c>
      <c r="O98" s="8">
        <f t="shared" si="29"/>
        <v>2.8900000000000006E-2</v>
      </c>
      <c r="P98">
        <f t="shared" si="30"/>
        <v>0</v>
      </c>
      <c r="T98">
        <f t="shared" si="19"/>
        <v>55.77</v>
      </c>
      <c r="U98">
        <f t="shared" si="20"/>
        <v>0.36</v>
      </c>
      <c r="V98" s="8">
        <f t="shared" si="16"/>
        <v>0.12959999999999999</v>
      </c>
      <c r="W98">
        <f t="shared" si="21"/>
        <v>0.01</v>
      </c>
      <c r="AA98">
        <f t="shared" si="22"/>
        <v>55.75</v>
      </c>
      <c r="AB98">
        <f t="shared" si="23"/>
        <v>0.34</v>
      </c>
      <c r="AC98" s="8">
        <f t="shared" si="17"/>
        <v>0.11560000000000002</v>
      </c>
      <c r="AD98">
        <f t="shared" si="24"/>
        <v>0.01</v>
      </c>
      <c r="AH98">
        <f t="shared" si="25"/>
        <v>55.68</v>
      </c>
      <c r="AI98">
        <f t="shared" si="26"/>
        <v>0.27</v>
      </c>
      <c r="AJ98" s="8">
        <f t="shared" si="18"/>
        <v>7.2900000000000006E-2</v>
      </c>
      <c r="AK98">
        <f t="shared" si="27"/>
        <v>0</v>
      </c>
      <c r="AY98">
        <v>55.41</v>
      </c>
      <c r="AZ98">
        <v>55.58</v>
      </c>
      <c r="BA98">
        <v>55.77</v>
      </c>
      <c r="BB98">
        <v>55.75</v>
      </c>
      <c r="BC98">
        <v>55.68</v>
      </c>
    </row>
    <row r="99" spans="1:55" x14ac:dyDescent="0.3">
      <c r="A99" s="4">
        <v>44363</v>
      </c>
      <c r="B99" s="1">
        <v>98</v>
      </c>
      <c r="C99">
        <v>54.669998</v>
      </c>
      <c r="D99">
        <v>15211700</v>
      </c>
      <c r="M99">
        <f t="shared" si="31"/>
        <v>55.55</v>
      </c>
      <c r="N99">
        <f t="shared" si="28"/>
        <v>0.88</v>
      </c>
      <c r="O99" s="8">
        <f t="shared" si="29"/>
        <v>0.77439999999999998</v>
      </c>
      <c r="P99">
        <f t="shared" si="30"/>
        <v>0.02</v>
      </c>
      <c r="T99">
        <f t="shared" si="19"/>
        <v>55.64</v>
      </c>
      <c r="U99">
        <f t="shared" si="20"/>
        <v>0.97</v>
      </c>
      <c r="V99" s="8">
        <f t="shared" si="16"/>
        <v>0.94089999999999996</v>
      </c>
      <c r="W99">
        <f t="shared" si="21"/>
        <v>0.02</v>
      </c>
      <c r="AA99">
        <f t="shared" si="22"/>
        <v>55.56</v>
      </c>
      <c r="AB99">
        <f t="shared" si="23"/>
        <v>0.89</v>
      </c>
      <c r="AC99" s="8">
        <f t="shared" si="17"/>
        <v>0.79210000000000003</v>
      </c>
      <c r="AD99">
        <f t="shared" si="24"/>
        <v>0.02</v>
      </c>
      <c r="AH99">
        <f t="shared" si="25"/>
        <v>55.48</v>
      </c>
      <c r="AI99">
        <f t="shared" si="26"/>
        <v>0.81</v>
      </c>
      <c r="AJ99" s="8">
        <f t="shared" si="18"/>
        <v>0.65610000000000013</v>
      </c>
      <c r="AK99">
        <f t="shared" si="27"/>
        <v>0.01</v>
      </c>
      <c r="AY99">
        <v>54.669998</v>
      </c>
      <c r="AZ99">
        <v>55.55</v>
      </c>
      <c r="BA99">
        <v>55.64</v>
      </c>
      <c r="BB99">
        <v>55.56</v>
      </c>
      <c r="BC99">
        <v>55.48</v>
      </c>
    </row>
    <row r="100" spans="1:55" x14ac:dyDescent="0.3">
      <c r="A100" s="4">
        <v>44364</v>
      </c>
      <c r="B100" s="1">
        <v>99</v>
      </c>
      <c r="C100">
        <v>54.950001</v>
      </c>
      <c r="D100">
        <v>10658400</v>
      </c>
      <c r="M100">
        <f t="shared" si="31"/>
        <v>55.42</v>
      </c>
      <c r="N100">
        <f t="shared" si="28"/>
        <v>0.47</v>
      </c>
      <c r="O100" s="8">
        <f t="shared" si="29"/>
        <v>0.22089999999999999</v>
      </c>
      <c r="P100">
        <f t="shared" si="30"/>
        <v>0.01</v>
      </c>
      <c r="T100">
        <f t="shared" si="19"/>
        <v>55.3</v>
      </c>
      <c r="U100">
        <f t="shared" si="20"/>
        <v>0.35</v>
      </c>
      <c r="V100" s="8">
        <f t="shared" si="16"/>
        <v>0.12249999999999998</v>
      </c>
      <c r="W100">
        <f t="shared" si="21"/>
        <v>0.01</v>
      </c>
      <c r="AA100">
        <f t="shared" si="22"/>
        <v>55.07</v>
      </c>
      <c r="AB100">
        <f t="shared" si="23"/>
        <v>0.12</v>
      </c>
      <c r="AC100" s="8">
        <f t="shared" si="17"/>
        <v>1.44E-2</v>
      </c>
      <c r="AD100">
        <f t="shared" si="24"/>
        <v>0</v>
      </c>
      <c r="AH100">
        <f t="shared" si="25"/>
        <v>54.87</v>
      </c>
      <c r="AI100">
        <f t="shared" si="26"/>
        <v>0.08</v>
      </c>
      <c r="AJ100" s="8">
        <f t="shared" si="18"/>
        <v>6.4000000000000003E-3</v>
      </c>
      <c r="AK100">
        <f t="shared" si="27"/>
        <v>0</v>
      </c>
      <c r="AY100">
        <v>54.950001</v>
      </c>
      <c r="AZ100">
        <v>55.42</v>
      </c>
      <c r="BA100">
        <v>55.3</v>
      </c>
      <c r="BB100">
        <v>55.07</v>
      </c>
      <c r="BC100">
        <v>54.87</v>
      </c>
    </row>
    <row r="101" spans="1:55" x14ac:dyDescent="0.3">
      <c r="A101" s="4">
        <v>44365</v>
      </c>
      <c r="B101" s="1">
        <v>100</v>
      </c>
      <c r="C101">
        <v>53.77</v>
      </c>
      <c r="D101">
        <v>31445600</v>
      </c>
      <c r="M101">
        <f t="shared" si="31"/>
        <v>55.35</v>
      </c>
      <c r="N101">
        <f t="shared" si="28"/>
        <v>1.58</v>
      </c>
      <c r="O101" s="8">
        <f t="shared" si="29"/>
        <v>2.4964000000000004</v>
      </c>
      <c r="P101">
        <f t="shared" si="30"/>
        <v>0.03</v>
      </c>
      <c r="T101">
        <f t="shared" si="19"/>
        <v>55.18</v>
      </c>
      <c r="U101">
        <f t="shared" si="20"/>
        <v>1.41</v>
      </c>
      <c r="V101" s="8">
        <f t="shared" si="16"/>
        <v>1.9880999999999998</v>
      </c>
      <c r="W101">
        <f t="shared" si="21"/>
        <v>0.03</v>
      </c>
      <c r="AA101">
        <f t="shared" si="22"/>
        <v>55</v>
      </c>
      <c r="AB101">
        <f t="shared" si="23"/>
        <v>1.23</v>
      </c>
      <c r="AC101" s="8">
        <f t="shared" si="17"/>
        <v>1.5128999999999999</v>
      </c>
      <c r="AD101">
        <f t="shared" si="24"/>
        <v>0.02</v>
      </c>
      <c r="AH101">
        <f t="shared" si="25"/>
        <v>54.93</v>
      </c>
      <c r="AI101">
        <f t="shared" si="26"/>
        <v>1.1599999999999999</v>
      </c>
      <c r="AJ101" s="8">
        <f t="shared" si="18"/>
        <v>1.3455999999999999</v>
      </c>
      <c r="AK101">
        <f t="shared" si="27"/>
        <v>0.02</v>
      </c>
      <c r="AY101">
        <v>53.77</v>
      </c>
      <c r="AZ101">
        <v>55.35</v>
      </c>
      <c r="BA101">
        <v>55.18</v>
      </c>
      <c r="BB101">
        <v>55</v>
      </c>
      <c r="BC101">
        <v>54.93</v>
      </c>
    </row>
    <row r="102" spans="1:55" x14ac:dyDescent="0.3">
      <c r="A102" s="4">
        <v>44368</v>
      </c>
      <c r="B102" s="1">
        <v>101</v>
      </c>
      <c r="C102">
        <v>54.360000999999997</v>
      </c>
      <c r="D102">
        <v>14404300</v>
      </c>
      <c r="M102">
        <f t="shared" si="31"/>
        <v>55.11</v>
      </c>
      <c r="N102">
        <f t="shared" si="28"/>
        <v>0.75</v>
      </c>
      <c r="O102" s="8">
        <f t="shared" si="29"/>
        <v>0.5625</v>
      </c>
      <c r="P102">
        <f t="shared" si="30"/>
        <v>0.01</v>
      </c>
      <c r="T102">
        <f t="shared" si="19"/>
        <v>54.69</v>
      </c>
      <c r="U102">
        <f t="shared" si="20"/>
        <v>0.33</v>
      </c>
      <c r="V102" s="8">
        <f t="shared" si="16"/>
        <v>0.10890000000000001</v>
      </c>
      <c r="W102">
        <f t="shared" si="21"/>
        <v>0.01</v>
      </c>
      <c r="AA102">
        <f t="shared" si="22"/>
        <v>54.32</v>
      </c>
      <c r="AB102">
        <f t="shared" si="23"/>
        <v>0.04</v>
      </c>
      <c r="AC102" s="8">
        <f t="shared" si="17"/>
        <v>1.6000000000000001E-3</v>
      </c>
      <c r="AD102">
        <f t="shared" si="24"/>
        <v>0</v>
      </c>
      <c r="AH102">
        <f t="shared" si="25"/>
        <v>54.06</v>
      </c>
      <c r="AI102">
        <f t="shared" si="26"/>
        <v>0.3</v>
      </c>
      <c r="AJ102" s="8">
        <f t="shared" si="18"/>
        <v>0.09</v>
      </c>
      <c r="AK102">
        <f t="shared" si="27"/>
        <v>0.01</v>
      </c>
      <c r="AY102">
        <v>54.360000999999997</v>
      </c>
      <c r="AZ102">
        <v>55.11</v>
      </c>
      <c r="BA102">
        <v>54.69</v>
      </c>
      <c r="BB102">
        <v>54.32</v>
      </c>
      <c r="BC102">
        <v>54.06</v>
      </c>
    </row>
    <row r="103" spans="1:55" x14ac:dyDescent="0.3">
      <c r="A103" s="4">
        <v>44369</v>
      </c>
      <c r="B103" s="1">
        <v>102</v>
      </c>
      <c r="C103">
        <v>54.560001</v>
      </c>
      <c r="D103">
        <v>13072800</v>
      </c>
      <c r="M103">
        <f t="shared" si="31"/>
        <v>55</v>
      </c>
      <c r="N103">
        <f t="shared" si="28"/>
        <v>0.44</v>
      </c>
      <c r="O103" s="8">
        <f t="shared" si="29"/>
        <v>0.19359999999999999</v>
      </c>
      <c r="P103">
        <f t="shared" si="30"/>
        <v>0.01</v>
      </c>
      <c r="T103">
        <f t="shared" si="19"/>
        <v>54.57</v>
      </c>
      <c r="U103">
        <f t="shared" si="20"/>
        <v>0.01</v>
      </c>
      <c r="V103" s="8">
        <f t="shared" si="16"/>
        <v>1E-4</v>
      </c>
      <c r="W103">
        <f t="shared" si="21"/>
        <v>0</v>
      </c>
      <c r="AA103">
        <f t="shared" si="22"/>
        <v>54.34</v>
      </c>
      <c r="AB103">
        <f t="shared" si="23"/>
        <v>0.22</v>
      </c>
      <c r="AC103" s="8">
        <f t="shared" si="17"/>
        <v>4.8399999999999999E-2</v>
      </c>
      <c r="AD103">
        <f t="shared" si="24"/>
        <v>0</v>
      </c>
      <c r="AH103">
        <f t="shared" si="25"/>
        <v>54.29</v>
      </c>
      <c r="AI103">
        <f t="shared" si="26"/>
        <v>0.27</v>
      </c>
      <c r="AJ103" s="8">
        <f t="shared" si="18"/>
        <v>7.2900000000000006E-2</v>
      </c>
      <c r="AK103">
        <f t="shared" si="27"/>
        <v>0</v>
      </c>
      <c r="AY103">
        <v>54.560001</v>
      </c>
      <c r="AZ103">
        <v>55</v>
      </c>
      <c r="BA103">
        <v>54.57</v>
      </c>
      <c r="BB103">
        <v>54.34</v>
      </c>
      <c r="BC103">
        <v>54.29</v>
      </c>
    </row>
    <row r="104" spans="1:55" x14ac:dyDescent="0.3">
      <c r="A104" s="4">
        <v>44370</v>
      </c>
      <c r="B104" s="1">
        <v>103</v>
      </c>
      <c r="C104">
        <v>54.119999</v>
      </c>
      <c r="D104">
        <v>12339200</v>
      </c>
      <c r="M104">
        <f t="shared" si="31"/>
        <v>54.93</v>
      </c>
      <c r="N104">
        <f t="shared" si="28"/>
        <v>0.81</v>
      </c>
      <c r="O104" s="8">
        <f t="shared" si="29"/>
        <v>0.65610000000000013</v>
      </c>
      <c r="P104">
        <f t="shared" si="30"/>
        <v>0.01</v>
      </c>
      <c r="T104">
        <f t="shared" si="19"/>
        <v>54.57</v>
      </c>
      <c r="U104">
        <f t="shared" si="20"/>
        <v>0.45</v>
      </c>
      <c r="V104" s="8">
        <f t="shared" si="16"/>
        <v>0.20250000000000001</v>
      </c>
      <c r="W104">
        <f t="shared" si="21"/>
        <v>0.01</v>
      </c>
      <c r="AA104">
        <f t="shared" si="22"/>
        <v>54.46</v>
      </c>
      <c r="AB104">
        <f t="shared" si="23"/>
        <v>0.34</v>
      </c>
      <c r="AC104" s="8">
        <f t="shared" si="17"/>
        <v>0.11560000000000002</v>
      </c>
      <c r="AD104">
        <f t="shared" si="24"/>
        <v>0.01</v>
      </c>
      <c r="AH104">
        <f t="shared" si="25"/>
        <v>54.49</v>
      </c>
      <c r="AI104">
        <f t="shared" si="26"/>
        <v>0.37</v>
      </c>
      <c r="AJ104" s="8">
        <f t="shared" si="18"/>
        <v>0.13689999999999999</v>
      </c>
      <c r="AK104">
        <f t="shared" si="27"/>
        <v>0.01</v>
      </c>
      <c r="AY104">
        <v>54.119999</v>
      </c>
      <c r="AZ104">
        <v>54.93</v>
      </c>
      <c r="BA104">
        <v>54.57</v>
      </c>
      <c r="BB104">
        <v>54.46</v>
      </c>
      <c r="BC104">
        <v>54.49</v>
      </c>
    </row>
    <row r="105" spans="1:55" x14ac:dyDescent="0.3">
      <c r="A105" s="4">
        <v>44371</v>
      </c>
      <c r="B105" s="1">
        <v>104</v>
      </c>
      <c r="C105">
        <v>54.389999000000003</v>
      </c>
      <c r="D105">
        <v>11488400</v>
      </c>
      <c r="M105">
        <f t="shared" si="31"/>
        <v>54.81</v>
      </c>
      <c r="N105">
        <f t="shared" si="28"/>
        <v>0.42</v>
      </c>
      <c r="O105" s="8">
        <f t="shared" si="29"/>
        <v>0.17639999999999997</v>
      </c>
      <c r="P105">
        <f t="shared" si="30"/>
        <v>0.01</v>
      </c>
      <c r="T105">
        <f t="shared" si="19"/>
        <v>54.41</v>
      </c>
      <c r="U105">
        <f t="shared" si="20"/>
        <v>0.02</v>
      </c>
      <c r="V105" s="8">
        <f t="shared" si="16"/>
        <v>4.0000000000000002E-4</v>
      </c>
      <c r="W105">
        <f t="shared" si="21"/>
        <v>0</v>
      </c>
      <c r="AA105">
        <f t="shared" si="22"/>
        <v>54.27</v>
      </c>
      <c r="AB105">
        <f t="shared" si="23"/>
        <v>0.12</v>
      </c>
      <c r="AC105" s="8">
        <f t="shared" si="17"/>
        <v>1.44E-2</v>
      </c>
      <c r="AD105">
        <f t="shared" si="24"/>
        <v>0</v>
      </c>
      <c r="AH105">
        <f t="shared" si="25"/>
        <v>54.21</v>
      </c>
      <c r="AI105">
        <f t="shared" si="26"/>
        <v>0.18</v>
      </c>
      <c r="AJ105" s="8">
        <f t="shared" si="18"/>
        <v>3.2399999999999998E-2</v>
      </c>
      <c r="AK105">
        <f t="shared" si="27"/>
        <v>0</v>
      </c>
      <c r="AY105">
        <v>54.389999000000003</v>
      </c>
      <c r="AZ105">
        <v>54.81</v>
      </c>
      <c r="BA105">
        <v>54.41</v>
      </c>
      <c r="BB105">
        <v>54.27</v>
      </c>
      <c r="BC105">
        <v>54.21</v>
      </c>
    </row>
    <row r="106" spans="1:55" x14ac:dyDescent="0.3">
      <c r="A106" s="4">
        <v>44372</v>
      </c>
      <c r="B106" s="1">
        <v>105</v>
      </c>
      <c r="C106">
        <v>54.32</v>
      </c>
      <c r="D106">
        <v>18880300</v>
      </c>
      <c r="M106">
        <f t="shared" si="31"/>
        <v>54.75</v>
      </c>
      <c r="N106">
        <f t="shared" si="28"/>
        <v>0.43</v>
      </c>
      <c r="O106" s="8">
        <f t="shared" si="29"/>
        <v>0.18489999999999998</v>
      </c>
      <c r="P106">
        <f t="shared" si="30"/>
        <v>0.01</v>
      </c>
      <c r="T106">
        <f t="shared" si="19"/>
        <v>54.4</v>
      </c>
      <c r="U106">
        <f t="shared" si="20"/>
        <v>0.08</v>
      </c>
      <c r="V106" s="8">
        <f t="shared" si="16"/>
        <v>6.4000000000000003E-3</v>
      </c>
      <c r="W106">
        <f t="shared" si="21"/>
        <v>0</v>
      </c>
      <c r="AA106">
        <f t="shared" si="22"/>
        <v>54.34</v>
      </c>
      <c r="AB106">
        <f t="shared" si="23"/>
        <v>0.02</v>
      </c>
      <c r="AC106" s="8">
        <f t="shared" si="17"/>
        <v>4.0000000000000002E-4</v>
      </c>
      <c r="AD106">
        <f t="shared" si="24"/>
        <v>0</v>
      </c>
      <c r="AH106">
        <f t="shared" si="25"/>
        <v>54.34</v>
      </c>
      <c r="AI106">
        <f t="shared" si="26"/>
        <v>0.02</v>
      </c>
      <c r="AJ106" s="8">
        <f t="shared" si="18"/>
        <v>4.0000000000000002E-4</v>
      </c>
      <c r="AK106">
        <f t="shared" si="27"/>
        <v>0</v>
      </c>
      <c r="AY106">
        <v>54.32</v>
      </c>
      <c r="AZ106">
        <v>54.75</v>
      </c>
      <c r="BA106">
        <v>54.4</v>
      </c>
      <c r="BB106">
        <v>54.34</v>
      </c>
      <c r="BC106">
        <v>54.34</v>
      </c>
    </row>
    <row r="107" spans="1:55" x14ac:dyDescent="0.3">
      <c r="A107" s="4">
        <v>44375</v>
      </c>
      <c r="B107" s="1">
        <v>106</v>
      </c>
      <c r="C107">
        <v>54.259998000000003</v>
      </c>
      <c r="D107">
        <v>10556900</v>
      </c>
      <c r="M107">
        <f t="shared" si="31"/>
        <v>54.69</v>
      </c>
      <c r="N107">
        <f t="shared" si="28"/>
        <v>0.43</v>
      </c>
      <c r="O107" s="8">
        <f t="shared" si="29"/>
        <v>0.18489999999999998</v>
      </c>
      <c r="P107">
        <f t="shared" si="30"/>
        <v>0.01</v>
      </c>
      <c r="T107">
        <f t="shared" si="19"/>
        <v>54.37</v>
      </c>
      <c r="U107">
        <f t="shared" si="20"/>
        <v>0.11</v>
      </c>
      <c r="V107" s="8">
        <f t="shared" si="16"/>
        <v>1.21E-2</v>
      </c>
      <c r="W107">
        <f t="shared" si="21"/>
        <v>0</v>
      </c>
      <c r="AA107">
        <f t="shared" si="22"/>
        <v>54.33</v>
      </c>
      <c r="AB107">
        <f t="shared" si="23"/>
        <v>7.0000000000000007E-2</v>
      </c>
      <c r="AC107" s="8">
        <f t="shared" si="17"/>
        <v>4.9000000000000007E-3</v>
      </c>
      <c r="AD107">
        <f t="shared" si="24"/>
        <v>0</v>
      </c>
      <c r="AH107">
        <f t="shared" si="25"/>
        <v>54.33</v>
      </c>
      <c r="AI107">
        <f t="shared" si="26"/>
        <v>7.0000000000000007E-2</v>
      </c>
      <c r="AJ107" s="8">
        <f t="shared" si="18"/>
        <v>4.9000000000000007E-3</v>
      </c>
      <c r="AK107">
        <f t="shared" si="27"/>
        <v>0</v>
      </c>
      <c r="AY107">
        <v>54.259998000000003</v>
      </c>
      <c r="AZ107">
        <v>54.69</v>
      </c>
      <c r="BA107">
        <v>54.37</v>
      </c>
      <c r="BB107">
        <v>54.33</v>
      </c>
      <c r="BC107">
        <v>54.33</v>
      </c>
    </row>
    <row r="108" spans="1:55" x14ac:dyDescent="0.3">
      <c r="A108" s="4">
        <v>44376</v>
      </c>
      <c r="B108" s="1">
        <v>107</v>
      </c>
      <c r="C108">
        <v>53.860000999999997</v>
      </c>
      <c r="D108">
        <v>12300900</v>
      </c>
      <c r="M108">
        <f t="shared" si="31"/>
        <v>54.63</v>
      </c>
      <c r="N108">
        <f t="shared" si="28"/>
        <v>0.77</v>
      </c>
      <c r="O108" s="8">
        <f t="shared" si="29"/>
        <v>0.59289999999999998</v>
      </c>
      <c r="P108">
        <f t="shared" si="30"/>
        <v>0.01</v>
      </c>
      <c r="T108">
        <f t="shared" si="19"/>
        <v>54.33</v>
      </c>
      <c r="U108">
        <f t="shared" si="20"/>
        <v>0.47</v>
      </c>
      <c r="V108" s="8">
        <f t="shared" si="16"/>
        <v>0.22089999999999999</v>
      </c>
      <c r="W108">
        <f t="shared" si="21"/>
        <v>0.01</v>
      </c>
      <c r="AA108">
        <f t="shared" si="22"/>
        <v>54.29</v>
      </c>
      <c r="AB108">
        <f t="shared" si="23"/>
        <v>0.43</v>
      </c>
      <c r="AC108" s="8">
        <f t="shared" si="17"/>
        <v>0.18489999999999998</v>
      </c>
      <c r="AD108">
        <f t="shared" si="24"/>
        <v>0.01</v>
      </c>
      <c r="AH108">
        <f t="shared" si="25"/>
        <v>54.28</v>
      </c>
      <c r="AI108">
        <f t="shared" si="26"/>
        <v>0.42</v>
      </c>
      <c r="AJ108" s="8">
        <f t="shared" si="18"/>
        <v>0.17639999999999997</v>
      </c>
      <c r="AK108">
        <f t="shared" si="27"/>
        <v>0.01</v>
      </c>
      <c r="AY108">
        <v>53.860000999999997</v>
      </c>
      <c r="AZ108">
        <v>54.63</v>
      </c>
      <c r="BA108">
        <v>54.33</v>
      </c>
      <c r="BB108">
        <v>54.29</v>
      </c>
      <c r="BC108">
        <v>54.28</v>
      </c>
    </row>
    <row r="109" spans="1:55" x14ac:dyDescent="0.3">
      <c r="A109" s="4">
        <v>44377</v>
      </c>
      <c r="B109" s="1">
        <v>108</v>
      </c>
      <c r="C109">
        <v>54.110000999999997</v>
      </c>
      <c r="D109">
        <v>14614200</v>
      </c>
      <c r="M109">
        <f t="shared" si="31"/>
        <v>54.51</v>
      </c>
      <c r="N109">
        <f t="shared" si="28"/>
        <v>0.4</v>
      </c>
      <c r="O109" s="8">
        <f t="shared" si="29"/>
        <v>0.16000000000000003</v>
      </c>
      <c r="P109">
        <f t="shared" si="30"/>
        <v>0.01</v>
      </c>
      <c r="T109">
        <f t="shared" si="19"/>
        <v>54.17</v>
      </c>
      <c r="U109">
        <f t="shared" si="20"/>
        <v>0.06</v>
      </c>
      <c r="V109" s="8">
        <f t="shared" si="16"/>
        <v>3.5999999999999999E-3</v>
      </c>
      <c r="W109">
        <f t="shared" si="21"/>
        <v>0</v>
      </c>
      <c r="AA109">
        <f t="shared" si="22"/>
        <v>54.05</v>
      </c>
      <c r="AB109">
        <f t="shared" si="23"/>
        <v>0.06</v>
      </c>
      <c r="AC109" s="8">
        <f t="shared" si="17"/>
        <v>3.5999999999999999E-3</v>
      </c>
      <c r="AD109">
        <f t="shared" si="24"/>
        <v>0</v>
      </c>
      <c r="AH109">
        <f t="shared" si="25"/>
        <v>53.97</v>
      </c>
      <c r="AI109">
        <f t="shared" si="26"/>
        <v>0.14000000000000001</v>
      </c>
      <c r="AJ109" s="8">
        <f t="shared" si="18"/>
        <v>1.9600000000000003E-2</v>
      </c>
      <c r="AK109">
        <f t="shared" si="27"/>
        <v>0</v>
      </c>
      <c r="AY109">
        <v>54.110000999999997</v>
      </c>
      <c r="AZ109">
        <v>54.51</v>
      </c>
      <c r="BA109">
        <v>54.17</v>
      </c>
      <c r="BB109">
        <v>54.05</v>
      </c>
      <c r="BC109">
        <v>53.97</v>
      </c>
    </row>
    <row r="110" spans="1:55" x14ac:dyDescent="0.3">
      <c r="A110" s="4">
        <v>44378</v>
      </c>
      <c r="B110" s="1">
        <v>109</v>
      </c>
      <c r="C110">
        <v>53.959999000000003</v>
      </c>
      <c r="D110">
        <v>13214700</v>
      </c>
      <c r="M110">
        <f t="shared" si="31"/>
        <v>54.45</v>
      </c>
      <c r="N110">
        <f t="shared" si="28"/>
        <v>0.49</v>
      </c>
      <c r="O110" s="8">
        <f t="shared" si="29"/>
        <v>0.24009999999999998</v>
      </c>
      <c r="P110">
        <f t="shared" si="30"/>
        <v>0.01</v>
      </c>
      <c r="T110">
        <f t="shared" si="19"/>
        <v>54.15</v>
      </c>
      <c r="U110">
        <f t="shared" si="20"/>
        <v>0.19</v>
      </c>
      <c r="V110" s="8">
        <f t="shared" si="16"/>
        <v>3.61E-2</v>
      </c>
      <c r="W110">
        <f t="shared" si="21"/>
        <v>0</v>
      </c>
      <c r="AA110">
        <f t="shared" si="22"/>
        <v>54.08</v>
      </c>
      <c r="AB110">
        <f t="shared" si="23"/>
        <v>0.12</v>
      </c>
      <c r="AC110" s="8">
        <f t="shared" si="17"/>
        <v>1.44E-2</v>
      </c>
      <c r="AD110">
        <f t="shared" si="24"/>
        <v>0</v>
      </c>
      <c r="AH110">
        <f t="shared" si="25"/>
        <v>54.08</v>
      </c>
      <c r="AI110">
        <f t="shared" si="26"/>
        <v>0.12</v>
      </c>
      <c r="AJ110" s="8">
        <f t="shared" si="18"/>
        <v>1.44E-2</v>
      </c>
      <c r="AK110">
        <f t="shared" si="27"/>
        <v>0</v>
      </c>
      <c r="AY110">
        <v>53.959999000000003</v>
      </c>
      <c r="AZ110">
        <v>54.45</v>
      </c>
      <c r="BA110">
        <v>54.15</v>
      </c>
      <c r="BB110">
        <v>54.08</v>
      </c>
      <c r="BC110">
        <v>54.08</v>
      </c>
    </row>
    <row r="111" spans="1:55" x14ac:dyDescent="0.3">
      <c r="A111" s="4">
        <v>44379</v>
      </c>
      <c r="B111" s="1">
        <v>110</v>
      </c>
      <c r="C111">
        <v>54.18</v>
      </c>
      <c r="D111">
        <v>10604600</v>
      </c>
      <c r="M111">
        <f t="shared" si="31"/>
        <v>54.38</v>
      </c>
      <c r="N111">
        <f t="shared" si="28"/>
        <v>0.2</v>
      </c>
      <c r="O111" s="8">
        <f t="shared" si="29"/>
        <v>4.0000000000000008E-2</v>
      </c>
      <c r="P111">
        <f t="shared" si="30"/>
        <v>0</v>
      </c>
      <c r="T111">
        <f t="shared" si="19"/>
        <v>54.08</v>
      </c>
      <c r="U111">
        <f t="shared" si="20"/>
        <v>0.1</v>
      </c>
      <c r="V111" s="8">
        <f t="shared" si="16"/>
        <v>1.0000000000000002E-2</v>
      </c>
      <c r="W111">
        <f t="shared" si="21"/>
        <v>0</v>
      </c>
      <c r="AA111">
        <f t="shared" si="22"/>
        <v>54.01</v>
      </c>
      <c r="AB111">
        <f t="shared" si="23"/>
        <v>0.17</v>
      </c>
      <c r="AC111" s="8">
        <f t="shared" si="17"/>
        <v>2.8900000000000006E-2</v>
      </c>
      <c r="AD111">
        <f t="shared" si="24"/>
        <v>0</v>
      </c>
      <c r="AH111">
        <f t="shared" si="25"/>
        <v>53.99</v>
      </c>
      <c r="AI111">
        <f t="shared" si="26"/>
        <v>0.19</v>
      </c>
      <c r="AJ111" s="8">
        <f t="shared" si="18"/>
        <v>3.61E-2</v>
      </c>
      <c r="AK111">
        <f t="shared" si="27"/>
        <v>0</v>
      </c>
      <c r="AY111">
        <v>54.18</v>
      </c>
      <c r="AZ111">
        <v>54.38</v>
      </c>
      <c r="BA111">
        <v>54.08</v>
      </c>
      <c r="BB111">
        <v>54.01</v>
      </c>
      <c r="BC111">
        <v>53.99</v>
      </c>
    </row>
    <row r="112" spans="1:55" x14ac:dyDescent="0.3">
      <c r="A112" s="4">
        <v>44383</v>
      </c>
      <c r="B112" s="1">
        <v>111</v>
      </c>
      <c r="C112">
        <v>53.880001</v>
      </c>
      <c r="D112">
        <v>15278200</v>
      </c>
      <c r="M112">
        <f t="shared" si="31"/>
        <v>54.35</v>
      </c>
      <c r="N112">
        <f t="shared" si="28"/>
        <v>0.47</v>
      </c>
      <c r="O112" s="8">
        <f t="shared" si="29"/>
        <v>0.22089999999999999</v>
      </c>
      <c r="P112">
        <f t="shared" si="30"/>
        <v>0.01</v>
      </c>
      <c r="T112">
        <f t="shared" si="19"/>
        <v>54.12</v>
      </c>
      <c r="U112">
        <f t="shared" si="20"/>
        <v>0.24</v>
      </c>
      <c r="V112" s="8">
        <f t="shared" si="16"/>
        <v>5.7599999999999998E-2</v>
      </c>
      <c r="W112">
        <f t="shared" si="21"/>
        <v>0</v>
      </c>
      <c r="AA112">
        <f t="shared" si="22"/>
        <v>54.1</v>
      </c>
      <c r="AB112">
        <f t="shared" si="23"/>
        <v>0.22</v>
      </c>
      <c r="AC112" s="8">
        <f t="shared" si="17"/>
        <v>4.8399999999999999E-2</v>
      </c>
      <c r="AD112">
        <f t="shared" si="24"/>
        <v>0</v>
      </c>
      <c r="AH112">
        <f t="shared" si="25"/>
        <v>54.13</v>
      </c>
      <c r="AI112">
        <f t="shared" si="26"/>
        <v>0.25</v>
      </c>
      <c r="AJ112" s="8">
        <f t="shared" si="18"/>
        <v>6.25E-2</v>
      </c>
      <c r="AK112">
        <f t="shared" si="27"/>
        <v>0</v>
      </c>
      <c r="AY112">
        <v>53.880001</v>
      </c>
      <c r="AZ112">
        <v>54.35</v>
      </c>
      <c r="BA112">
        <v>54.12</v>
      </c>
      <c r="BB112">
        <v>54.1</v>
      </c>
      <c r="BC112">
        <v>54.13</v>
      </c>
    </row>
    <row r="113" spans="1:55" x14ac:dyDescent="0.3">
      <c r="A113" s="4">
        <v>44384</v>
      </c>
      <c r="B113" s="1">
        <v>112</v>
      </c>
      <c r="C113">
        <v>54.32</v>
      </c>
      <c r="D113">
        <v>14377700</v>
      </c>
      <c r="M113">
        <f t="shared" si="31"/>
        <v>54.28</v>
      </c>
      <c r="N113">
        <f t="shared" si="28"/>
        <v>0.04</v>
      </c>
      <c r="O113" s="8">
        <f t="shared" si="29"/>
        <v>1.6000000000000001E-3</v>
      </c>
      <c r="P113">
        <f t="shared" si="30"/>
        <v>0</v>
      </c>
      <c r="T113">
        <f t="shared" si="19"/>
        <v>54.04</v>
      </c>
      <c r="U113">
        <f t="shared" si="20"/>
        <v>0.28000000000000003</v>
      </c>
      <c r="V113" s="8">
        <f t="shared" si="16"/>
        <v>7.8400000000000011E-2</v>
      </c>
      <c r="W113">
        <f t="shared" si="21"/>
        <v>0.01</v>
      </c>
      <c r="AA113">
        <f t="shared" si="22"/>
        <v>53.98</v>
      </c>
      <c r="AB113">
        <f t="shared" si="23"/>
        <v>0.34</v>
      </c>
      <c r="AC113" s="8">
        <f t="shared" si="17"/>
        <v>0.11560000000000002</v>
      </c>
      <c r="AD113">
        <f t="shared" si="24"/>
        <v>0.01</v>
      </c>
      <c r="AH113">
        <f t="shared" si="25"/>
        <v>53.94</v>
      </c>
      <c r="AI113">
        <f t="shared" si="26"/>
        <v>0.38</v>
      </c>
      <c r="AJ113" s="8">
        <f t="shared" si="18"/>
        <v>0.1444</v>
      </c>
      <c r="AK113">
        <f t="shared" si="27"/>
        <v>0.01</v>
      </c>
      <c r="AY113">
        <v>54.32</v>
      </c>
      <c r="AZ113">
        <v>54.28</v>
      </c>
      <c r="BA113">
        <v>54.04</v>
      </c>
      <c r="BB113">
        <v>53.98</v>
      </c>
      <c r="BC113">
        <v>53.94</v>
      </c>
    </row>
    <row r="114" spans="1:55" x14ac:dyDescent="0.3">
      <c r="A114" s="4">
        <v>44385</v>
      </c>
      <c r="B114" s="1">
        <v>113</v>
      </c>
      <c r="C114">
        <v>54.130001</v>
      </c>
      <c r="D114">
        <v>11943900</v>
      </c>
      <c r="M114">
        <f t="shared" si="31"/>
        <v>54.29</v>
      </c>
      <c r="N114">
        <f t="shared" si="28"/>
        <v>0.16</v>
      </c>
      <c r="O114" s="8">
        <f t="shared" si="29"/>
        <v>2.5600000000000001E-2</v>
      </c>
      <c r="P114">
        <f t="shared" si="30"/>
        <v>0</v>
      </c>
      <c r="T114">
        <f t="shared" si="19"/>
        <v>54.14</v>
      </c>
      <c r="U114">
        <f t="shared" si="20"/>
        <v>0.01</v>
      </c>
      <c r="V114" s="8">
        <f t="shared" si="16"/>
        <v>1E-4</v>
      </c>
      <c r="W114">
        <f t="shared" si="21"/>
        <v>0</v>
      </c>
      <c r="AA114">
        <f t="shared" si="22"/>
        <v>54.17</v>
      </c>
      <c r="AB114">
        <f t="shared" si="23"/>
        <v>0.04</v>
      </c>
      <c r="AC114" s="8">
        <f t="shared" si="17"/>
        <v>1.6000000000000001E-3</v>
      </c>
      <c r="AD114">
        <f t="shared" si="24"/>
        <v>0</v>
      </c>
      <c r="AH114">
        <f t="shared" si="25"/>
        <v>54.23</v>
      </c>
      <c r="AI114">
        <f t="shared" si="26"/>
        <v>0.1</v>
      </c>
      <c r="AJ114" s="8">
        <f t="shared" si="18"/>
        <v>1.0000000000000002E-2</v>
      </c>
      <c r="AK114">
        <f t="shared" si="27"/>
        <v>0</v>
      </c>
      <c r="AY114">
        <v>54.130001</v>
      </c>
      <c r="AZ114">
        <v>54.29</v>
      </c>
      <c r="BA114">
        <v>54.14</v>
      </c>
      <c r="BB114">
        <v>54.17</v>
      </c>
      <c r="BC114">
        <v>54.23</v>
      </c>
    </row>
    <row r="115" spans="1:55" x14ac:dyDescent="0.3">
      <c r="A115" s="4">
        <v>44386</v>
      </c>
      <c r="B115" s="1">
        <v>114</v>
      </c>
      <c r="C115">
        <v>54.459999000000003</v>
      </c>
      <c r="D115">
        <v>10847000</v>
      </c>
      <c r="M115">
        <f t="shared" si="31"/>
        <v>54.27</v>
      </c>
      <c r="N115">
        <f t="shared" si="28"/>
        <v>0.19</v>
      </c>
      <c r="O115" s="8">
        <f t="shared" si="29"/>
        <v>3.61E-2</v>
      </c>
      <c r="P115">
        <f t="shared" si="30"/>
        <v>0</v>
      </c>
      <c r="T115">
        <f t="shared" si="19"/>
        <v>54.14</v>
      </c>
      <c r="U115">
        <f t="shared" si="20"/>
        <v>0.32</v>
      </c>
      <c r="V115" s="8">
        <f t="shared" si="16"/>
        <v>0.1024</v>
      </c>
      <c r="W115">
        <f t="shared" si="21"/>
        <v>0.01</v>
      </c>
      <c r="AA115">
        <f t="shared" si="22"/>
        <v>54.15</v>
      </c>
      <c r="AB115">
        <f t="shared" si="23"/>
        <v>0.31</v>
      </c>
      <c r="AC115" s="8">
        <f t="shared" si="17"/>
        <v>9.6100000000000005E-2</v>
      </c>
      <c r="AD115">
        <f t="shared" si="24"/>
        <v>0.01</v>
      </c>
      <c r="AH115">
        <f t="shared" si="25"/>
        <v>54.16</v>
      </c>
      <c r="AI115">
        <f t="shared" si="26"/>
        <v>0.3</v>
      </c>
      <c r="AJ115" s="8">
        <f t="shared" si="18"/>
        <v>0.09</v>
      </c>
      <c r="AK115">
        <f t="shared" si="27"/>
        <v>0.01</v>
      </c>
      <c r="AY115">
        <v>54.459999000000003</v>
      </c>
      <c r="AZ115">
        <v>54.27</v>
      </c>
      <c r="BA115">
        <v>54.14</v>
      </c>
      <c r="BB115">
        <v>54.15</v>
      </c>
      <c r="BC115">
        <v>54.16</v>
      </c>
    </row>
    <row r="116" spans="1:55" x14ac:dyDescent="0.3">
      <c r="A116" s="4">
        <v>44389</v>
      </c>
      <c r="B116" s="1">
        <v>115</v>
      </c>
      <c r="C116">
        <v>54.48</v>
      </c>
      <c r="D116">
        <v>15107600</v>
      </c>
      <c r="M116">
        <f t="shared" si="31"/>
        <v>54.3</v>
      </c>
      <c r="N116">
        <f t="shared" si="28"/>
        <v>0.18</v>
      </c>
      <c r="O116" s="8">
        <f t="shared" si="29"/>
        <v>3.2399999999999998E-2</v>
      </c>
      <c r="P116">
        <f t="shared" si="30"/>
        <v>0</v>
      </c>
      <c r="T116">
        <f t="shared" si="19"/>
        <v>54.25</v>
      </c>
      <c r="U116">
        <f t="shared" si="20"/>
        <v>0.23</v>
      </c>
      <c r="V116" s="8">
        <f t="shared" si="16"/>
        <v>5.2900000000000003E-2</v>
      </c>
      <c r="W116">
        <f t="shared" si="21"/>
        <v>0</v>
      </c>
      <c r="AA116">
        <f t="shared" si="22"/>
        <v>54.32</v>
      </c>
      <c r="AB116">
        <f t="shared" si="23"/>
        <v>0.16</v>
      </c>
      <c r="AC116" s="8">
        <f t="shared" si="17"/>
        <v>2.5600000000000001E-2</v>
      </c>
      <c r="AD116">
        <f t="shared" si="24"/>
        <v>0</v>
      </c>
      <c r="AH116">
        <f t="shared" si="25"/>
        <v>54.38</v>
      </c>
      <c r="AI116">
        <f t="shared" si="26"/>
        <v>0.1</v>
      </c>
      <c r="AJ116" s="8">
        <f t="shared" si="18"/>
        <v>1.0000000000000002E-2</v>
      </c>
      <c r="AK116">
        <f t="shared" si="27"/>
        <v>0</v>
      </c>
      <c r="AY116">
        <v>54.48</v>
      </c>
      <c r="AZ116">
        <v>54.3</v>
      </c>
      <c r="BA116">
        <v>54.25</v>
      </c>
      <c r="BB116">
        <v>54.32</v>
      </c>
      <c r="BC116">
        <v>54.38</v>
      </c>
    </row>
    <row r="117" spans="1:55" x14ac:dyDescent="0.3">
      <c r="A117" s="4">
        <v>44390</v>
      </c>
      <c r="B117" s="1">
        <v>116</v>
      </c>
      <c r="C117">
        <v>55.02</v>
      </c>
      <c r="D117">
        <v>15170800</v>
      </c>
      <c r="M117">
        <f t="shared" si="31"/>
        <v>54.33</v>
      </c>
      <c r="N117">
        <f t="shared" si="28"/>
        <v>0.69</v>
      </c>
      <c r="O117" s="8">
        <f t="shared" si="29"/>
        <v>0.47609999999999991</v>
      </c>
      <c r="P117">
        <f t="shared" si="30"/>
        <v>0.01</v>
      </c>
      <c r="T117">
        <f t="shared" si="19"/>
        <v>54.33</v>
      </c>
      <c r="U117">
        <f t="shared" si="20"/>
        <v>0.69</v>
      </c>
      <c r="V117" s="8">
        <f t="shared" si="16"/>
        <v>0.47609999999999991</v>
      </c>
      <c r="W117">
        <f t="shared" si="21"/>
        <v>0.01</v>
      </c>
      <c r="AA117">
        <f t="shared" si="22"/>
        <v>54.41</v>
      </c>
      <c r="AB117">
        <f t="shared" si="23"/>
        <v>0.61</v>
      </c>
      <c r="AC117" s="8">
        <f t="shared" si="17"/>
        <v>0.37209999999999999</v>
      </c>
      <c r="AD117">
        <f t="shared" si="24"/>
        <v>0.01</v>
      </c>
      <c r="AH117">
        <f t="shared" si="25"/>
        <v>54.46</v>
      </c>
      <c r="AI117">
        <f t="shared" si="26"/>
        <v>0.56000000000000005</v>
      </c>
      <c r="AJ117" s="8">
        <f t="shared" si="18"/>
        <v>0.31360000000000005</v>
      </c>
      <c r="AK117">
        <f t="shared" si="27"/>
        <v>0.01</v>
      </c>
      <c r="AY117">
        <v>55.02</v>
      </c>
      <c r="AZ117">
        <v>54.33</v>
      </c>
      <c r="BA117">
        <v>54.33</v>
      </c>
      <c r="BB117">
        <v>54.41</v>
      </c>
      <c r="BC117">
        <v>54.46</v>
      </c>
    </row>
    <row r="118" spans="1:55" x14ac:dyDescent="0.3">
      <c r="A118" s="4">
        <v>44391</v>
      </c>
      <c r="B118" s="1">
        <v>117</v>
      </c>
      <c r="C118">
        <v>56.259998000000003</v>
      </c>
      <c r="D118">
        <v>22002700</v>
      </c>
      <c r="M118">
        <f t="shared" si="31"/>
        <v>54.43</v>
      </c>
      <c r="N118">
        <f t="shared" si="28"/>
        <v>1.83</v>
      </c>
      <c r="O118" s="8">
        <f t="shared" si="29"/>
        <v>3.3489000000000004</v>
      </c>
      <c r="P118">
        <f t="shared" si="30"/>
        <v>0.03</v>
      </c>
      <c r="T118">
        <f t="shared" si="19"/>
        <v>54.57</v>
      </c>
      <c r="U118">
        <f t="shared" si="20"/>
        <v>1.69</v>
      </c>
      <c r="V118" s="8">
        <f t="shared" si="16"/>
        <v>2.8560999999999996</v>
      </c>
      <c r="W118">
        <f t="shared" si="21"/>
        <v>0.03</v>
      </c>
      <c r="AA118">
        <f t="shared" si="22"/>
        <v>54.75</v>
      </c>
      <c r="AB118">
        <f t="shared" si="23"/>
        <v>1.51</v>
      </c>
      <c r="AC118" s="8">
        <f t="shared" si="17"/>
        <v>2.2801</v>
      </c>
      <c r="AD118">
        <f t="shared" si="24"/>
        <v>0.03</v>
      </c>
      <c r="AH118">
        <f t="shared" si="25"/>
        <v>54.88</v>
      </c>
      <c r="AI118">
        <f t="shared" si="26"/>
        <v>1.38</v>
      </c>
      <c r="AJ118" s="8">
        <f t="shared" si="18"/>
        <v>1.9043999999999996</v>
      </c>
      <c r="AK118">
        <f t="shared" si="27"/>
        <v>0.02</v>
      </c>
      <c r="AY118">
        <v>56.259998000000003</v>
      </c>
      <c r="AZ118">
        <v>54.43</v>
      </c>
      <c r="BA118">
        <v>54.57</v>
      </c>
      <c r="BB118">
        <v>54.75</v>
      </c>
      <c r="BC118">
        <v>54.88</v>
      </c>
    </row>
    <row r="119" spans="1:55" x14ac:dyDescent="0.3">
      <c r="A119" s="4">
        <v>44392</v>
      </c>
      <c r="B119" s="1">
        <v>118</v>
      </c>
      <c r="C119">
        <v>56.439999</v>
      </c>
      <c r="D119">
        <v>15068200</v>
      </c>
      <c r="M119">
        <f t="shared" si="31"/>
        <v>54.7</v>
      </c>
      <c r="N119">
        <f t="shared" si="28"/>
        <v>1.74</v>
      </c>
      <c r="O119" s="8">
        <f t="shared" si="29"/>
        <v>3.0276000000000001</v>
      </c>
      <c r="P119">
        <f t="shared" si="30"/>
        <v>0.03</v>
      </c>
      <c r="T119">
        <f t="shared" si="19"/>
        <v>55.16</v>
      </c>
      <c r="U119">
        <f t="shared" si="20"/>
        <v>1.28</v>
      </c>
      <c r="V119" s="8">
        <f t="shared" si="16"/>
        <v>1.6384000000000001</v>
      </c>
      <c r="W119">
        <f t="shared" si="21"/>
        <v>0.02</v>
      </c>
      <c r="AA119">
        <f t="shared" si="22"/>
        <v>55.58</v>
      </c>
      <c r="AB119">
        <f t="shared" si="23"/>
        <v>0.86</v>
      </c>
      <c r="AC119" s="8">
        <f t="shared" si="17"/>
        <v>0.73959999999999992</v>
      </c>
      <c r="AD119">
        <f t="shared" si="24"/>
        <v>0.02</v>
      </c>
      <c r="AH119">
        <f t="shared" si="25"/>
        <v>55.91</v>
      </c>
      <c r="AI119">
        <f t="shared" si="26"/>
        <v>0.53</v>
      </c>
      <c r="AJ119" s="8">
        <f t="shared" si="18"/>
        <v>0.28090000000000004</v>
      </c>
      <c r="AK119">
        <f t="shared" si="27"/>
        <v>0.01</v>
      </c>
      <c r="AY119">
        <v>56.439999</v>
      </c>
      <c r="AZ119">
        <v>54.7</v>
      </c>
      <c r="BA119">
        <v>55.16</v>
      </c>
      <c r="BB119">
        <v>55.58</v>
      </c>
      <c r="BC119">
        <v>55.91</v>
      </c>
    </row>
    <row r="120" spans="1:55" x14ac:dyDescent="0.3">
      <c r="A120" s="4">
        <v>44393</v>
      </c>
      <c r="B120" s="1">
        <v>119</v>
      </c>
      <c r="C120">
        <v>56.400002000000001</v>
      </c>
      <c r="D120">
        <v>14860500</v>
      </c>
      <c r="M120">
        <f t="shared" si="31"/>
        <v>54.96</v>
      </c>
      <c r="N120">
        <f t="shared" si="28"/>
        <v>1.44</v>
      </c>
      <c r="O120" s="8">
        <f t="shared" si="29"/>
        <v>2.0735999999999999</v>
      </c>
      <c r="P120">
        <f t="shared" si="30"/>
        <v>0.03</v>
      </c>
      <c r="T120">
        <f t="shared" si="19"/>
        <v>55.61</v>
      </c>
      <c r="U120">
        <f t="shared" si="20"/>
        <v>0.79</v>
      </c>
      <c r="V120" s="8">
        <f t="shared" si="16"/>
        <v>0.6241000000000001</v>
      </c>
      <c r="W120">
        <f t="shared" si="21"/>
        <v>0.01</v>
      </c>
      <c r="AA120">
        <f t="shared" si="22"/>
        <v>56.05</v>
      </c>
      <c r="AB120">
        <f t="shared" si="23"/>
        <v>0.35</v>
      </c>
      <c r="AC120" s="8">
        <f t="shared" si="17"/>
        <v>0.12249999999999998</v>
      </c>
      <c r="AD120">
        <f t="shared" si="24"/>
        <v>0.01</v>
      </c>
      <c r="AH120">
        <f t="shared" si="25"/>
        <v>56.31</v>
      </c>
      <c r="AI120">
        <f t="shared" si="26"/>
        <v>0.09</v>
      </c>
      <c r="AJ120" s="8">
        <f t="shared" si="18"/>
        <v>8.0999999999999996E-3</v>
      </c>
      <c r="AK120">
        <f t="shared" si="27"/>
        <v>0</v>
      </c>
      <c r="AY120">
        <v>56.400002000000001</v>
      </c>
      <c r="AZ120">
        <v>54.96</v>
      </c>
      <c r="BA120">
        <v>55.61</v>
      </c>
      <c r="BB120">
        <v>56.05</v>
      </c>
      <c r="BC120">
        <v>56.31</v>
      </c>
    </row>
    <row r="121" spans="1:55" x14ac:dyDescent="0.3">
      <c r="A121" s="4">
        <v>44396</v>
      </c>
      <c r="B121" s="1">
        <v>120</v>
      </c>
      <c r="C121">
        <v>55.73</v>
      </c>
      <c r="D121">
        <v>19527000</v>
      </c>
      <c r="M121">
        <f t="shared" si="31"/>
        <v>55.18</v>
      </c>
      <c r="N121">
        <f t="shared" si="28"/>
        <v>0.55000000000000004</v>
      </c>
      <c r="O121" s="8">
        <f t="shared" si="29"/>
        <v>0.30250000000000005</v>
      </c>
      <c r="P121">
        <f t="shared" si="30"/>
        <v>0.01</v>
      </c>
      <c r="T121">
        <f t="shared" si="19"/>
        <v>55.89</v>
      </c>
      <c r="U121">
        <f t="shared" si="20"/>
        <v>0.16</v>
      </c>
      <c r="V121" s="8">
        <f t="shared" si="16"/>
        <v>2.5600000000000001E-2</v>
      </c>
      <c r="W121">
        <f t="shared" si="21"/>
        <v>0</v>
      </c>
      <c r="AA121">
        <f t="shared" si="22"/>
        <v>56.24</v>
      </c>
      <c r="AB121">
        <f t="shared" si="23"/>
        <v>0.51</v>
      </c>
      <c r="AC121" s="8">
        <f t="shared" si="17"/>
        <v>0.2601</v>
      </c>
      <c r="AD121">
        <f t="shared" si="24"/>
        <v>0.01</v>
      </c>
      <c r="AH121">
        <f t="shared" si="25"/>
        <v>56.38</v>
      </c>
      <c r="AI121">
        <f t="shared" si="26"/>
        <v>0.65</v>
      </c>
      <c r="AJ121" s="8">
        <f t="shared" si="18"/>
        <v>0.42250000000000004</v>
      </c>
      <c r="AK121">
        <f t="shared" si="27"/>
        <v>0.01</v>
      </c>
      <c r="AY121">
        <v>55.73</v>
      </c>
      <c r="AZ121">
        <v>55.18</v>
      </c>
      <c r="BA121">
        <v>55.89</v>
      </c>
      <c r="BB121">
        <v>56.24</v>
      </c>
      <c r="BC121">
        <v>56.38</v>
      </c>
    </row>
    <row r="122" spans="1:55" x14ac:dyDescent="0.3">
      <c r="A122" s="4">
        <v>44397</v>
      </c>
      <c r="B122" s="1">
        <v>121</v>
      </c>
      <c r="C122">
        <v>55.830002</v>
      </c>
      <c r="D122">
        <v>16257900</v>
      </c>
      <c r="M122">
        <f t="shared" si="31"/>
        <v>55.26</v>
      </c>
      <c r="N122">
        <f t="shared" si="28"/>
        <v>0.56999999999999995</v>
      </c>
      <c r="O122" s="8">
        <f t="shared" si="29"/>
        <v>0.32489999999999997</v>
      </c>
      <c r="P122">
        <f t="shared" si="30"/>
        <v>0.01</v>
      </c>
      <c r="T122">
        <f t="shared" si="19"/>
        <v>55.83</v>
      </c>
      <c r="U122">
        <f t="shared" si="20"/>
        <v>0</v>
      </c>
      <c r="V122" s="8">
        <f t="shared" si="16"/>
        <v>0</v>
      </c>
      <c r="W122">
        <f t="shared" si="21"/>
        <v>0</v>
      </c>
      <c r="AA122">
        <f t="shared" si="22"/>
        <v>55.96</v>
      </c>
      <c r="AB122">
        <f t="shared" si="23"/>
        <v>0.13</v>
      </c>
      <c r="AC122" s="8">
        <f t="shared" si="17"/>
        <v>1.6900000000000002E-2</v>
      </c>
      <c r="AD122">
        <f t="shared" si="24"/>
        <v>0</v>
      </c>
      <c r="AH122">
        <f t="shared" si="25"/>
        <v>55.89</v>
      </c>
      <c r="AI122">
        <f t="shared" si="26"/>
        <v>0.06</v>
      </c>
      <c r="AJ122" s="8">
        <f t="shared" si="18"/>
        <v>3.5999999999999999E-3</v>
      </c>
      <c r="AK122">
        <f t="shared" si="27"/>
        <v>0</v>
      </c>
      <c r="AY122">
        <v>55.830002</v>
      </c>
      <c r="AZ122">
        <v>55.26</v>
      </c>
      <c r="BA122">
        <v>55.83</v>
      </c>
      <c r="BB122">
        <v>55.96</v>
      </c>
      <c r="BC122">
        <v>55.89</v>
      </c>
    </row>
    <row r="123" spans="1:55" x14ac:dyDescent="0.3">
      <c r="A123" s="4">
        <v>44398</v>
      </c>
      <c r="B123" s="1">
        <v>122</v>
      </c>
      <c r="C123">
        <v>56.549999</v>
      </c>
      <c r="D123">
        <v>20918200</v>
      </c>
      <c r="M123">
        <f t="shared" si="31"/>
        <v>55.35</v>
      </c>
      <c r="N123">
        <f t="shared" si="28"/>
        <v>1.2</v>
      </c>
      <c r="O123" s="8">
        <f t="shared" si="29"/>
        <v>1.44</v>
      </c>
      <c r="P123">
        <f t="shared" si="30"/>
        <v>0.02</v>
      </c>
      <c r="T123">
        <f t="shared" si="19"/>
        <v>55.83</v>
      </c>
      <c r="U123">
        <f t="shared" si="20"/>
        <v>0.72</v>
      </c>
      <c r="V123" s="8">
        <f t="shared" si="16"/>
        <v>0.51839999999999997</v>
      </c>
      <c r="W123">
        <f t="shared" si="21"/>
        <v>0.01</v>
      </c>
      <c r="AA123">
        <f t="shared" si="22"/>
        <v>55.89</v>
      </c>
      <c r="AB123">
        <f t="shared" si="23"/>
        <v>0.66</v>
      </c>
      <c r="AC123" s="8">
        <f t="shared" si="17"/>
        <v>0.43560000000000004</v>
      </c>
      <c r="AD123">
        <f t="shared" si="24"/>
        <v>0.01</v>
      </c>
      <c r="AH123">
        <f t="shared" si="25"/>
        <v>55.85</v>
      </c>
      <c r="AI123">
        <f t="shared" si="26"/>
        <v>0.7</v>
      </c>
      <c r="AJ123" s="8">
        <f t="shared" si="18"/>
        <v>0.48999999999999994</v>
      </c>
      <c r="AK123">
        <f t="shared" si="27"/>
        <v>0.01</v>
      </c>
      <c r="AY123">
        <v>56.549999</v>
      </c>
      <c r="AZ123">
        <v>55.35</v>
      </c>
      <c r="BA123">
        <v>55.83</v>
      </c>
      <c r="BB123">
        <v>55.89</v>
      </c>
      <c r="BC123">
        <v>55.85</v>
      </c>
    </row>
    <row r="124" spans="1:55" x14ac:dyDescent="0.3">
      <c r="A124" s="4">
        <v>44399</v>
      </c>
      <c r="B124" s="1">
        <v>123</v>
      </c>
      <c r="C124">
        <v>56.470001000000003</v>
      </c>
      <c r="D124">
        <v>13402700</v>
      </c>
      <c r="M124">
        <f t="shared" si="31"/>
        <v>55.53</v>
      </c>
      <c r="N124">
        <f t="shared" si="28"/>
        <v>0.94</v>
      </c>
      <c r="O124" s="8">
        <f t="shared" si="29"/>
        <v>0.88359999999999994</v>
      </c>
      <c r="P124">
        <f t="shared" si="30"/>
        <v>0.02</v>
      </c>
      <c r="T124">
        <f t="shared" si="19"/>
        <v>56.08</v>
      </c>
      <c r="U124">
        <f t="shared" si="20"/>
        <v>0.39</v>
      </c>
      <c r="V124" s="8">
        <f t="shared" si="16"/>
        <v>0.15210000000000001</v>
      </c>
      <c r="W124">
        <f t="shared" si="21"/>
        <v>0.01</v>
      </c>
      <c r="AA124">
        <f t="shared" si="22"/>
        <v>56.25</v>
      </c>
      <c r="AB124">
        <f t="shared" si="23"/>
        <v>0.22</v>
      </c>
      <c r="AC124" s="8">
        <f t="shared" si="17"/>
        <v>4.8399999999999999E-2</v>
      </c>
      <c r="AD124">
        <f t="shared" si="24"/>
        <v>0</v>
      </c>
      <c r="AH124">
        <f t="shared" si="25"/>
        <v>56.37</v>
      </c>
      <c r="AI124">
        <f t="shared" si="26"/>
        <v>0.1</v>
      </c>
      <c r="AJ124" s="8">
        <f t="shared" si="18"/>
        <v>1.0000000000000002E-2</v>
      </c>
      <c r="AK124">
        <f t="shared" si="27"/>
        <v>0</v>
      </c>
      <c r="AY124">
        <v>56.470001000000003</v>
      </c>
      <c r="AZ124">
        <v>55.53</v>
      </c>
      <c r="BA124">
        <v>56.08</v>
      </c>
      <c r="BB124">
        <v>56.25</v>
      </c>
      <c r="BC124">
        <v>56.37</v>
      </c>
    </row>
    <row r="125" spans="1:55" x14ac:dyDescent="0.3">
      <c r="A125" s="4">
        <v>44400</v>
      </c>
      <c r="B125" s="1">
        <v>124</v>
      </c>
      <c r="C125">
        <v>57.009998000000003</v>
      </c>
      <c r="D125">
        <v>12144000</v>
      </c>
      <c r="M125">
        <f t="shared" si="31"/>
        <v>55.67</v>
      </c>
      <c r="N125">
        <f t="shared" si="28"/>
        <v>1.34</v>
      </c>
      <c r="O125" s="8">
        <f t="shared" si="29"/>
        <v>1.7956000000000003</v>
      </c>
      <c r="P125">
        <f t="shared" si="30"/>
        <v>0.02</v>
      </c>
      <c r="T125">
        <f t="shared" si="19"/>
        <v>56.22</v>
      </c>
      <c r="U125">
        <f t="shared" si="20"/>
        <v>0.79</v>
      </c>
      <c r="V125" s="8">
        <f t="shared" si="16"/>
        <v>0.6241000000000001</v>
      </c>
      <c r="W125">
        <f t="shared" si="21"/>
        <v>0.01</v>
      </c>
      <c r="AA125">
        <f t="shared" si="22"/>
        <v>56.37</v>
      </c>
      <c r="AB125">
        <f t="shared" si="23"/>
        <v>0.64</v>
      </c>
      <c r="AC125" s="8">
        <f t="shared" si="17"/>
        <v>0.40960000000000002</v>
      </c>
      <c r="AD125">
        <f t="shared" si="24"/>
        <v>0.01</v>
      </c>
      <c r="AH125">
        <f t="shared" si="25"/>
        <v>56.45</v>
      </c>
      <c r="AI125">
        <f t="shared" si="26"/>
        <v>0.56000000000000005</v>
      </c>
      <c r="AJ125" s="8">
        <f t="shared" si="18"/>
        <v>0.31360000000000005</v>
      </c>
      <c r="AK125">
        <f t="shared" si="27"/>
        <v>0.01</v>
      </c>
      <c r="AY125">
        <v>57.009998000000003</v>
      </c>
      <c r="AZ125">
        <v>55.67</v>
      </c>
      <c r="BA125">
        <v>56.22</v>
      </c>
      <c r="BB125">
        <v>56.37</v>
      </c>
      <c r="BC125">
        <v>56.45</v>
      </c>
    </row>
    <row r="126" spans="1:55" x14ac:dyDescent="0.3">
      <c r="A126" s="4">
        <v>44403</v>
      </c>
      <c r="B126" s="1">
        <v>125</v>
      </c>
      <c r="C126">
        <v>57.060001</v>
      </c>
      <c r="D126">
        <v>8681100</v>
      </c>
      <c r="M126">
        <f t="shared" si="31"/>
        <v>55.87</v>
      </c>
      <c r="N126">
        <f t="shared" si="28"/>
        <v>1.19</v>
      </c>
      <c r="O126" s="8">
        <f t="shared" si="29"/>
        <v>1.4160999999999999</v>
      </c>
      <c r="P126">
        <f t="shared" si="30"/>
        <v>0.02</v>
      </c>
      <c r="T126">
        <f t="shared" si="19"/>
        <v>56.5</v>
      </c>
      <c r="U126">
        <f t="shared" si="20"/>
        <v>0.56000000000000005</v>
      </c>
      <c r="V126" s="8">
        <f t="shared" si="16"/>
        <v>0.31360000000000005</v>
      </c>
      <c r="W126">
        <f t="shared" si="21"/>
        <v>0.01</v>
      </c>
      <c r="AA126">
        <f t="shared" si="22"/>
        <v>56.72</v>
      </c>
      <c r="AB126">
        <f t="shared" si="23"/>
        <v>0.34</v>
      </c>
      <c r="AC126" s="8">
        <f t="shared" si="17"/>
        <v>0.11560000000000002</v>
      </c>
      <c r="AD126">
        <f t="shared" si="24"/>
        <v>0.01</v>
      </c>
      <c r="AH126">
        <f t="shared" si="25"/>
        <v>56.87</v>
      </c>
      <c r="AI126">
        <f t="shared" si="26"/>
        <v>0.19</v>
      </c>
      <c r="AJ126" s="8">
        <f t="shared" si="18"/>
        <v>3.61E-2</v>
      </c>
      <c r="AK126">
        <f t="shared" si="27"/>
        <v>0</v>
      </c>
      <c r="AY126">
        <v>57.060001</v>
      </c>
      <c r="AZ126">
        <v>55.87</v>
      </c>
      <c r="BA126">
        <v>56.5</v>
      </c>
      <c r="BB126">
        <v>56.72</v>
      </c>
      <c r="BC126">
        <v>56.87</v>
      </c>
    </row>
    <row r="127" spans="1:55" x14ac:dyDescent="0.3">
      <c r="A127" s="4">
        <v>44404</v>
      </c>
      <c r="B127" s="1">
        <v>126</v>
      </c>
      <c r="C127">
        <v>57.259998000000003</v>
      </c>
      <c r="D127">
        <v>12794400</v>
      </c>
      <c r="M127">
        <f t="shared" si="31"/>
        <v>56.05</v>
      </c>
      <c r="N127">
        <f t="shared" si="28"/>
        <v>1.21</v>
      </c>
      <c r="O127" s="8">
        <f t="shared" si="29"/>
        <v>1.4641</v>
      </c>
      <c r="P127">
        <f t="shared" si="30"/>
        <v>0.02</v>
      </c>
      <c r="T127">
        <f t="shared" si="19"/>
        <v>56.7</v>
      </c>
      <c r="U127">
        <f t="shared" si="20"/>
        <v>0.56000000000000005</v>
      </c>
      <c r="V127" s="8">
        <f t="shared" si="16"/>
        <v>0.31360000000000005</v>
      </c>
      <c r="W127">
        <f t="shared" si="21"/>
        <v>0.01</v>
      </c>
      <c r="AA127">
        <f t="shared" si="22"/>
        <v>56.91</v>
      </c>
      <c r="AB127">
        <f t="shared" si="23"/>
        <v>0.35</v>
      </c>
      <c r="AC127" s="8">
        <f t="shared" si="17"/>
        <v>0.12249999999999998</v>
      </c>
      <c r="AD127">
        <f t="shared" si="24"/>
        <v>0.01</v>
      </c>
      <c r="AH127">
        <f t="shared" si="25"/>
        <v>57.01</v>
      </c>
      <c r="AI127">
        <f t="shared" si="26"/>
        <v>0.25</v>
      </c>
      <c r="AJ127" s="8">
        <f t="shared" si="18"/>
        <v>6.25E-2</v>
      </c>
      <c r="AK127">
        <f t="shared" si="27"/>
        <v>0</v>
      </c>
      <c r="AY127">
        <v>57.259998000000003</v>
      </c>
      <c r="AZ127">
        <v>56.05</v>
      </c>
      <c r="BA127">
        <v>56.7</v>
      </c>
      <c r="BB127">
        <v>56.91</v>
      </c>
      <c r="BC127">
        <v>57.01</v>
      </c>
    </row>
    <row r="128" spans="1:55" x14ac:dyDescent="0.3">
      <c r="A128" s="4">
        <v>44405</v>
      </c>
      <c r="B128" s="1">
        <v>127</v>
      </c>
      <c r="C128">
        <v>56.740001999999997</v>
      </c>
      <c r="D128">
        <v>9858000</v>
      </c>
      <c r="M128">
        <f t="shared" si="31"/>
        <v>56.23</v>
      </c>
      <c r="N128">
        <f t="shared" si="28"/>
        <v>0.51</v>
      </c>
      <c r="O128" s="8">
        <f t="shared" si="29"/>
        <v>0.2601</v>
      </c>
      <c r="P128">
        <f t="shared" si="30"/>
        <v>0.01</v>
      </c>
      <c r="T128">
        <f t="shared" si="19"/>
        <v>56.9</v>
      </c>
      <c r="U128">
        <f t="shared" si="20"/>
        <v>0.16</v>
      </c>
      <c r="V128" s="8">
        <f t="shared" si="16"/>
        <v>2.5600000000000001E-2</v>
      </c>
      <c r="W128">
        <f t="shared" si="21"/>
        <v>0</v>
      </c>
      <c r="AA128">
        <f t="shared" si="22"/>
        <v>57.1</v>
      </c>
      <c r="AB128">
        <f t="shared" si="23"/>
        <v>0.36</v>
      </c>
      <c r="AC128" s="8">
        <f t="shared" si="17"/>
        <v>0.12959999999999999</v>
      </c>
      <c r="AD128">
        <f t="shared" si="24"/>
        <v>0.01</v>
      </c>
      <c r="AH128">
        <f t="shared" si="25"/>
        <v>57.2</v>
      </c>
      <c r="AI128">
        <f t="shared" si="26"/>
        <v>0.46</v>
      </c>
      <c r="AJ128" s="8">
        <f t="shared" si="18"/>
        <v>0.21160000000000001</v>
      </c>
      <c r="AK128">
        <f t="shared" si="27"/>
        <v>0.01</v>
      </c>
      <c r="AY128">
        <v>56.740001999999997</v>
      </c>
      <c r="AZ128">
        <v>56.23</v>
      </c>
      <c r="BA128">
        <v>56.9</v>
      </c>
      <c r="BB128">
        <v>57.1</v>
      </c>
      <c r="BC128">
        <v>57.2</v>
      </c>
    </row>
    <row r="129" spans="1:55" x14ac:dyDescent="0.3">
      <c r="A129" s="4">
        <v>44406</v>
      </c>
      <c r="B129" s="1">
        <v>128</v>
      </c>
      <c r="C129">
        <v>57.049999</v>
      </c>
      <c r="D129">
        <v>9599100</v>
      </c>
      <c r="M129">
        <f t="shared" si="31"/>
        <v>56.31</v>
      </c>
      <c r="N129">
        <f t="shared" si="28"/>
        <v>0.74</v>
      </c>
      <c r="O129" s="8">
        <f t="shared" si="29"/>
        <v>0.54759999999999998</v>
      </c>
      <c r="P129">
        <f t="shared" si="30"/>
        <v>0.01</v>
      </c>
      <c r="T129">
        <f t="shared" si="19"/>
        <v>56.84</v>
      </c>
      <c r="U129">
        <f t="shared" si="20"/>
        <v>0.21</v>
      </c>
      <c r="V129" s="8">
        <f t="shared" si="16"/>
        <v>4.4099999999999993E-2</v>
      </c>
      <c r="W129">
        <f t="shared" si="21"/>
        <v>0</v>
      </c>
      <c r="AA129">
        <f t="shared" si="22"/>
        <v>56.9</v>
      </c>
      <c r="AB129">
        <f t="shared" si="23"/>
        <v>0.15</v>
      </c>
      <c r="AC129" s="8">
        <f t="shared" si="17"/>
        <v>2.2499999999999999E-2</v>
      </c>
      <c r="AD129">
        <f t="shared" si="24"/>
        <v>0</v>
      </c>
      <c r="AH129">
        <f t="shared" si="25"/>
        <v>56.86</v>
      </c>
      <c r="AI129">
        <f t="shared" si="26"/>
        <v>0.19</v>
      </c>
      <c r="AJ129" s="8">
        <f t="shared" si="18"/>
        <v>3.61E-2</v>
      </c>
      <c r="AK129">
        <f t="shared" si="27"/>
        <v>0</v>
      </c>
      <c r="AY129">
        <v>57.049999</v>
      </c>
      <c r="AZ129">
        <v>56.31</v>
      </c>
      <c r="BA129">
        <v>56.84</v>
      </c>
      <c r="BB129">
        <v>56.9</v>
      </c>
      <c r="BC129">
        <v>56.86</v>
      </c>
    </row>
    <row r="130" spans="1:55" x14ac:dyDescent="0.3">
      <c r="A130" s="4">
        <v>44407</v>
      </c>
      <c r="B130" s="1">
        <v>129</v>
      </c>
      <c r="C130">
        <v>57.029998999999997</v>
      </c>
      <c r="D130">
        <v>11727000</v>
      </c>
      <c r="M130">
        <f t="shared" si="31"/>
        <v>56.42</v>
      </c>
      <c r="N130">
        <f t="shared" si="28"/>
        <v>0.61</v>
      </c>
      <c r="O130" s="8">
        <f t="shared" si="29"/>
        <v>0.37209999999999999</v>
      </c>
      <c r="P130">
        <f t="shared" si="30"/>
        <v>0.01</v>
      </c>
      <c r="T130">
        <f t="shared" si="19"/>
        <v>56.91</v>
      </c>
      <c r="U130">
        <f t="shared" si="20"/>
        <v>0.12</v>
      </c>
      <c r="V130" s="8">
        <f t="shared" si="16"/>
        <v>1.44E-2</v>
      </c>
      <c r="W130">
        <f t="shared" si="21"/>
        <v>0</v>
      </c>
      <c r="AA130">
        <f t="shared" si="22"/>
        <v>56.98</v>
      </c>
      <c r="AB130">
        <f t="shared" si="23"/>
        <v>0.05</v>
      </c>
      <c r="AC130" s="8">
        <f t="shared" si="17"/>
        <v>2.5000000000000005E-3</v>
      </c>
      <c r="AD130">
        <f t="shared" si="24"/>
        <v>0</v>
      </c>
      <c r="AH130">
        <f t="shared" si="25"/>
        <v>57</v>
      </c>
      <c r="AI130">
        <f t="shared" si="26"/>
        <v>0.03</v>
      </c>
      <c r="AJ130" s="8">
        <f t="shared" si="18"/>
        <v>8.9999999999999998E-4</v>
      </c>
      <c r="AK130">
        <f t="shared" si="27"/>
        <v>0</v>
      </c>
      <c r="AY130">
        <v>57.029998999999997</v>
      </c>
      <c r="AZ130">
        <v>56.42</v>
      </c>
      <c r="BA130">
        <v>56.91</v>
      </c>
      <c r="BB130">
        <v>56.98</v>
      </c>
      <c r="BC130">
        <v>57</v>
      </c>
    </row>
    <row r="131" spans="1:55" x14ac:dyDescent="0.3">
      <c r="A131" s="4">
        <v>44410</v>
      </c>
      <c r="B131" s="1">
        <v>130</v>
      </c>
      <c r="C131">
        <v>56.880001</v>
      </c>
      <c r="D131">
        <v>9778000</v>
      </c>
      <c r="M131">
        <f t="shared" si="31"/>
        <v>56.51</v>
      </c>
      <c r="N131">
        <f t="shared" si="28"/>
        <v>0.37</v>
      </c>
      <c r="O131" s="8">
        <f t="shared" si="29"/>
        <v>0.13689999999999999</v>
      </c>
      <c r="P131">
        <f t="shared" si="30"/>
        <v>0.01</v>
      </c>
      <c r="T131">
        <f t="shared" si="19"/>
        <v>56.95</v>
      </c>
      <c r="U131">
        <f t="shared" si="20"/>
        <v>7.0000000000000007E-2</v>
      </c>
      <c r="V131" s="8">
        <f t="shared" ref="V131:V194" si="32">U131^2</f>
        <v>4.9000000000000007E-3</v>
      </c>
      <c r="W131">
        <f t="shared" si="21"/>
        <v>0</v>
      </c>
      <c r="AA131">
        <f t="shared" si="22"/>
        <v>57.01</v>
      </c>
      <c r="AB131">
        <f t="shared" si="23"/>
        <v>0.13</v>
      </c>
      <c r="AC131" s="8">
        <f t="shared" ref="AC131:AC194" si="33">AB131^2</f>
        <v>1.6900000000000002E-2</v>
      </c>
      <c r="AD131">
        <f t="shared" si="24"/>
        <v>0</v>
      </c>
      <c r="AH131">
        <f t="shared" si="25"/>
        <v>57.02</v>
      </c>
      <c r="AI131">
        <f t="shared" si="26"/>
        <v>0.14000000000000001</v>
      </c>
      <c r="AJ131" s="8">
        <f t="shared" ref="AJ131:AJ194" si="34">AI131^2</f>
        <v>1.9600000000000003E-2</v>
      </c>
      <c r="AK131">
        <f t="shared" si="27"/>
        <v>0</v>
      </c>
      <c r="AY131">
        <v>56.880001</v>
      </c>
      <c r="AZ131">
        <v>56.51</v>
      </c>
      <c r="BA131">
        <v>56.95</v>
      </c>
      <c r="BB131">
        <v>57.01</v>
      </c>
      <c r="BC131">
        <v>57.02</v>
      </c>
    </row>
    <row r="132" spans="1:55" x14ac:dyDescent="0.3">
      <c r="A132" s="4">
        <v>44411</v>
      </c>
      <c r="B132" s="1">
        <v>131</v>
      </c>
      <c r="C132">
        <v>56.919998</v>
      </c>
      <c r="D132">
        <v>8825500</v>
      </c>
      <c r="M132">
        <f t="shared" si="31"/>
        <v>56.57</v>
      </c>
      <c r="N132">
        <f t="shared" si="28"/>
        <v>0.35</v>
      </c>
      <c r="O132" s="8">
        <f t="shared" si="29"/>
        <v>0.12249999999999998</v>
      </c>
      <c r="P132">
        <f t="shared" si="30"/>
        <v>0.01</v>
      </c>
      <c r="T132">
        <f t="shared" ref="T132:T195" si="35">ROUND($S$2*C131+(1-$S$2)*T131,2)</f>
        <v>56.93</v>
      </c>
      <c r="U132">
        <f t="shared" ref="U132:U195" si="36">ROUND(ABS(C132-T132),2)</f>
        <v>0.01</v>
      </c>
      <c r="V132" s="8">
        <f t="shared" si="32"/>
        <v>1E-4</v>
      </c>
      <c r="W132">
        <f t="shared" ref="W132:W195" si="37">ROUND(U132/C132,2)</f>
        <v>0</v>
      </c>
      <c r="AA132">
        <f t="shared" ref="AA132:AA195" si="38">ROUND($Z$2*C131+(1-$Z$2)*AA131,2)</f>
        <v>56.94</v>
      </c>
      <c r="AB132">
        <f t="shared" ref="AB132:AB195" si="39">ROUND(ABS(C132-AA132),2)</f>
        <v>0.02</v>
      </c>
      <c r="AC132" s="8">
        <f t="shared" si="33"/>
        <v>4.0000000000000002E-4</v>
      </c>
      <c r="AD132">
        <f t="shared" ref="AD132:AD195" si="40">ROUND(AB132/C132,2)</f>
        <v>0</v>
      </c>
      <c r="AH132">
        <f t="shared" ref="AH132:AH195" si="41">ROUND($AG$2*C131+(1-$AG$2)*AH131,2)</f>
        <v>56.92</v>
      </c>
      <c r="AI132">
        <f t="shared" ref="AI132:AI195" si="42">ROUND(ABS(C132-AH132),2)</f>
        <v>0</v>
      </c>
      <c r="AJ132" s="8">
        <f t="shared" si="34"/>
        <v>0</v>
      </c>
      <c r="AK132">
        <f t="shared" ref="AK132:AK195" si="43">ROUND(AI132/C132,2)</f>
        <v>0</v>
      </c>
      <c r="AY132">
        <v>56.919998</v>
      </c>
      <c r="AZ132">
        <v>56.57</v>
      </c>
      <c r="BA132">
        <v>56.93</v>
      </c>
      <c r="BB132">
        <v>56.94</v>
      </c>
      <c r="BC132">
        <v>56.92</v>
      </c>
    </row>
    <row r="133" spans="1:55" x14ac:dyDescent="0.3">
      <c r="A133" s="4">
        <v>44412</v>
      </c>
      <c r="B133" s="1">
        <v>132</v>
      </c>
      <c r="C133">
        <v>56.099997999999999</v>
      </c>
      <c r="D133">
        <v>11888400</v>
      </c>
      <c r="M133">
        <f t="shared" si="31"/>
        <v>56.62</v>
      </c>
      <c r="N133">
        <f t="shared" ref="N133:N196" si="44">ROUND(ABS(C133-M133),2)</f>
        <v>0.52</v>
      </c>
      <c r="O133" s="8">
        <f t="shared" ref="O133:O196" si="45">N133^2</f>
        <v>0.27040000000000003</v>
      </c>
      <c r="P133">
        <f t="shared" ref="P133:P196" si="46">ROUND(N133/C133,2)</f>
        <v>0.01</v>
      </c>
      <c r="T133">
        <f t="shared" si="35"/>
        <v>56.93</v>
      </c>
      <c r="U133">
        <f t="shared" si="36"/>
        <v>0.83</v>
      </c>
      <c r="V133" s="8">
        <f t="shared" si="32"/>
        <v>0.68889999999999996</v>
      </c>
      <c r="W133">
        <f t="shared" si="37"/>
        <v>0.01</v>
      </c>
      <c r="AA133">
        <f t="shared" si="38"/>
        <v>56.93</v>
      </c>
      <c r="AB133">
        <f t="shared" si="39"/>
        <v>0.83</v>
      </c>
      <c r="AC133" s="8">
        <f t="shared" si="33"/>
        <v>0.68889999999999996</v>
      </c>
      <c r="AD133">
        <f t="shared" si="40"/>
        <v>0.01</v>
      </c>
      <c r="AH133">
        <f t="shared" si="41"/>
        <v>56.92</v>
      </c>
      <c r="AI133">
        <f t="shared" si="42"/>
        <v>0.82</v>
      </c>
      <c r="AJ133" s="8">
        <f t="shared" si="34"/>
        <v>0.67239999999999989</v>
      </c>
      <c r="AK133">
        <f t="shared" si="43"/>
        <v>0.01</v>
      </c>
      <c r="AY133">
        <v>56.099997999999999</v>
      </c>
      <c r="AZ133">
        <v>56.62</v>
      </c>
      <c r="BA133">
        <v>56.93</v>
      </c>
      <c r="BB133">
        <v>56.93</v>
      </c>
      <c r="BC133">
        <v>56.92</v>
      </c>
    </row>
    <row r="134" spans="1:55" x14ac:dyDescent="0.3">
      <c r="A134" s="4">
        <v>44413</v>
      </c>
      <c r="B134" s="1">
        <v>133</v>
      </c>
      <c r="C134">
        <v>56.5</v>
      </c>
      <c r="D134">
        <v>9806800</v>
      </c>
      <c r="M134">
        <f t="shared" ref="M134:M197" si="47">ROUND($L$2*C133+(1-$L$2)*M133,2)</f>
        <v>56.54</v>
      </c>
      <c r="N134">
        <f t="shared" si="44"/>
        <v>0.04</v>
      </c>
      <c r="O134" s="8">
        <f t="shared" si="45"/>
        <v>1.6000000000000001E-3</v>
      </c>
      <c r="P134">
        <f t="shared" si="46"/>
        <v>0</v>
      </c>
      <c r="T134">
        <f t="shared" si="35"/>
        <v>56.64</v>
      </c>
      <c r="U134">
        <f t="shared" si="36"/>
        <v>0.14000000000000001</v>
      </c>
      <c r="V134" s="8">
        <f t="shared" si="32"/>
        <v>1.9600000000000003E-2</v>
      </c>
      <c r="W134">
        <f t="shared" si="37"/>
        <v>0</v>
      </c>
      <c r="AA134">
        <f t="shared" si="38"/>
        <v>56.47</v>
      </c>
      <c r="AB134">
        <f t="shared" si="39"/>
        <v>0.03</v>
      </c>
      <c r="AC134" s="8">
        <f t="shared" si="33"/>
        <v>8.9999999999999998E-4</v>
      </c>
      <c r="AD134">
        <f t="shared" si="40"/>
        <v>0</v>
      </c>
      <c r="AH134">
        <f t="shared" si="41"/>
        <v>56.3</v>
      </c>
      <c r="AI134">
        <f t="shared" si="42"/>
        <v>0.2</v>
      </c>
      <c r="AJ134" s="8">
        <f t="shared" si="34"/>
        <v>4.0000000000000008E-2</v>
      </c>
      <c r="AK134">
        <f t="shared" si="43"/>
        <v>0</v>
      </c>
      <c r="AY134">
        <v>56.5</v>
      </c>
      <c r="AZ134">
        <v>56.54</v>
      </c>
      <c r="BA134">
        <v>56.64</v>
      </c>
      <c r="BB134">
        <v>56.47</v>
      </c>
      <c r="BC134">
        <v>56.3</v>
      </c>
    </row>
    <row r="135" spans="1:55" x14ac:dyDescent="0.3">
      <c r="A135" s="4">
        <v>44414</v>
      </c>
      <c r="B135" s="1">
        <v>134</v>
      </c>
      <c r="C135">
        <v>56.639999000000003</v>
      </c>
      <c r="D135">
        <v>10407900</v>
      </c>
      <c r="M135">
        <f t="shared" si="47"/>
        <v>56.53</v>
      </c>
      <c r="N135">
        <f t="shared" si="44"/>
        <v>0.11</v>
      </c>
      <c r="O135" s="8">
        <f t="shared" si="45"/>
        <v>1.21E-2</v>
      </c>
      <c r="P135">
        <f t="shared" si="46"/>
        <v>0</v>
      </c>
      <c r="T135">
        <f t="shared" si="35"/>
        <v>56.59</v>
      </c>
      <c r="U135">
        <f t="shared" si="36"/>
        <v>0.05</v>
      </c>
      <c r="V135" s="8">
        <f t="shared" si="32"/>
        <v>2.5000000000000005E-3</v>
      </c>
      <c r="W135">
        <f t="shared" si="37"/>
        <v>0</v>
      </c>
      <c r="AA135">
        <f t="shared" si="38"/>
        <v>56.49</v>
      </c>
      <c r="AB135">
        <f t="shared" si="39"/>
        <v>0.15</v>
      </c>
      <c r="AC135" s="8">
        <f t="shared" si="33"/>
        <v>2.2499999999999999E-2</v>
      </c>
      <c r="AD135">
        <f t="shared" si="40"/>
        <v>0</v>
      </c>
      <c r="AH135">
        <f t="shared" si="41"/>
        <v>56.45</v>
      </c>
      <c r="AI135">
        <f t="shared" si="42"/>
        <v>0.19</v>
      </c>
      <c r="AJ135" s="8">
        <f t="shared" si="34"/>
        <v>3.61E-2</v>
      </c>
      <c r="AK135">
        <f t="shared" si="43"/>
        <v>0</v>
      </c>
      <c r="AY135">
        <v>56.639999000000003</v>
      </c>
      <c r="AZ135">
        <v>56.53</v>
      </c>
      <c r="BA135">
        <v>56.59</v>
      </c>
      <c r="BB135">
        <v>56.49</v>
      </c>
      <c r="BC135">
        <v>56.45</v>
      </c>
    </row>
    <row r="136" spans="1:55" x14ac:dyDescent="0.3">
      <c r="A136" s="4">
        <v>44417</v>
      </c>
      <c r="B136" s="1">
        <v>135</v>
      </c>
      <c r="C136">
        <v>56.650002000000001</v>
      </c>
      <c r="D136">
        <v>8859900</v>
      </c>
      <c r="M136">
        <f t="shared" si="47"/>
        <v>56.55</v>
      </c>
      <c r="N136">
        <f t="shared" si="44"/>
        <v>0.1</v>
      </c>
      <c r="O136" s="8">
        <f t="shared" si="45"/>
        <v>1.0000000000000002E-2</v>
      </c>
      <c r="P136">
        <f t="shared" si="46"/>
        <v>0</v>
      </c>
      <c r="T136">
        <f t="shared" si="35"/>
        <v>56.61</v>
      </c>
      <c r="U136">
        <f t="shared" si="36"/>
        <v>0.04</v>
      </c>
      <c r="V136" s="8">
        <f t="shared" si="32"/>
        <v>1.6000000000000001E-3</v>
      </c>
      <c r="W136">
        <f t="shared" si="37"/>
        <v>0</v>
      </c>
      <c r="AA136">
        <f t="shared" si="38"/>
        <v>56.57</v>
      </c>
      <c r="AB136">
        <f t="shared" si="39"/>
        <v>0.08</v>
      </c>
      <c r="AC136" s="8">
        <f t="shared" si="33"/>
        <v>6.4000000000000003E-3</v>
      </c>
      <c r="AD136">
        <f t="shared" si="40"/>
        <v>0</v>
      </c>
      <c r="AH136">
        <f t="shared" si="41"/>
        <v>56.59</v>
      </c>
      <c r="AI136">
        <f t="shared" si="42"/>
        <v>0.06</v>
      </c>
      <c r="AJ136" s="8">
        <f t="shared" si="34"/>
        <v>3.5999999999999999E-3</v>
      </c>
      <c r="AK136">
        <f t="shared" si="43"/>
        <v>0</v>
      </c>
      <c r="AY136">
        <v>56.650002000000001</v>
      </c>
      <c r="AZ136">
        <v>56.55</v>
      </c>
      <c r="BA136">
        <v>56.61</v>
      </c>
      <c r="BB136">
        <v>56.57</v>
      </c>
      <c r="BC136">
        <v>56.59</v>
      </c>
    </row>
    <row r="137" spans="1:55" x14ac:dyDescent="0.3">
      <c r="A137" s="4">
        <v>44418</v>
      </c>
      <c r="B137" s="1">
        <v>136</v>
      </c>
      <c r="C137">
        <v>56.799999</v>
      </c>
      <c r="D137">
        <v>10906900</v>
      </c>
      <c r="M137">
        <f t="shared" si="47"/>
        <v>56.57</v>
      </c>
      <c r="N137">
        <f t="shared" si="44"/>
        <v>0.23</v>
      </c>
      <c r="O137" s="8">
        <f t="shared" si="45"/>
        <v>5.2900000000000003E-2</v>
      </c>
      <c r="P137">
        <f t="shared" si="46"/>
        <v>0</v>
      </c>
      <c r="T137">
        <f t="shared" si="35"/>
        <v>56.62</v>
      </c>
      <c r="U137">
        <f t="shared" si="36"/>
        <v>0.18</v>
      </c>
      <c r="V137" s="8">
        <f t="shared" si="32"/>
        <v>3.2399999999999998E-2</v>
      </c>
      <c r="W137">
        <f t="shared" si="37"/>
        <v>0</v>
      </c>
      <c r="AA137">
        <f t="shared" si="38"/>
        <v>56.61</v>
      </c>
      <c r="AB137">
        <f t="shared" si="39"/>
        <v>0.19</v>
      </c>
      <c r="AC137" s="8">
        <f t="shared" si="33"/>
        <v>3.61E-2</v>
      </c>
      <c r="AD137">
        <f t="shared" si="40"/>
        <v>0</v>
      </c>
      <c r="AH137">
        <f t="shared" si="41"/>
        <v>56.64</v>
      </c>
      <c r="AI137">
        <f t="shared" si="42"/>
        <v>0.16</v>
      </c>
      <c r="AJ137" s="8">
        <f t="shared" si="34"/>
        <v>2.5600000000000001E-2</v>
      </c>
      <c r="AK137">
        <f t="shared" si="43"/>
        <v>0</v>
      </c>
      <c r="AY137">
        <v>56.799999</v>
      </c>
      <c r="AZ137">
        <v>56.57</v>
      </c>
      <c r="BA137">
        <v>56.62</v>
      </c>
      <c r="BB137">
        <v>56.61</v>
      </c>
      <c r="BC137">
        <v>56.64</v>
      </c>
    </row>
    <row r="138" spans="1:55" x14ac:dyDescent="0.3">
      <c r="A138" s="4">
        <v>44419</v>
      </c>
      <c r="B138" s="1">
        <v>137</v>
      </c>
      <c r="C138">
        <v>56.73</v>
      </c>
      <c r="D138">
        <v>8370700</v>
      </c>
      <c r="M138">
        <f t="shared" si="47"/>
        <v>56.6</v>
      </c>
      <c r="N138">
        <f t="shared" si="44"/>
        <v>0.13</v>
      </c>
      <c r="O138" s="8">
        <f t="shared" si="45"/>
        <v>1.6900000000000002E-2</v>
      </c>
      <c r="P138">
        <f t="shared" si="46"/>
        <v>0</v>
      </c>
      <c r="T138">
        <f t="shared" si="35"/>
        <v>56.68</v>
      </c>
      <c r="U138">
        <f t="shared" si="36"/>
        <v>0.05</v>
      </c>
      <c r="V138" s="8">
        <f t="shared" si="32"/>
        <v>2.5000000000000005E-3</v>
      </c>
      <c r="W138">
        <f t="shared" si="37"/>
        <v>0</v>
      </c>
      <c r="AA138">
        <f t="shared" si="38"/>
        <v>56.71</v>
      </c>
      <c r="AB138">
        <f t="shared" si="39"/>
        <v>0.02</v>
      </c>
      <c r="AC138" s="8">
        <f t="shared" si="33"/>
        <v>4.0000000000000002E-4</v>
      </c>
      <c r="AD138">
        <f t="shared" si="40"/>
        <v>0</v>
      </c>
      <c r="AH138">
        <f t="shared" si="41"/>
        <v>56.76</v>
      </c>
      <c r="AI138">
        <f t="shared" si="42"/>
        <v>0.03</v>
      </c>
      <c r="AJ138" s="8">
        <f t="shared" si="34"/>
        <v>8.9999999999999998E-4</v>
      </c>
      <c r="AK138">
        <f t="shared" si="43"/>
        <v>0</v>
      </c>
      <c r="AY138">
        <v>56.73</v>
      </c>
      <c r="AZ138">
        <v>56.6</v>
      </c>
      <c r="BA138">
        <v>56.68</v>
      </c>
      <c r="BB138">
        <v>56.71</v>
      </c>
      <c r="BC138">
        <v>56.76</v>
      </c>
    </row>
    <row r="139" spans="1:55" x14ac:dyDescent="0.3">
      <c r="A139" s="4">
        <v>44420</v>
      </c>
      <c r="B139" s="1">
        <v>138</v>
      </c>
      <c r="C139">
        <v>56.84</v>
      </c>
      <c r="D139">
        <v>6169200</v>
      </c>
      <c r="M139">
        <f t="shared" si="47"/>
        <v>56.62</v>
      </c>
      <c r="N139">
        <f t="shared" si="44"/>
        <v>0.22</v>
      </c>
      <c r="O139" s="8">
        <f t="shared" si="45"/>
        <v>4.8399999999999999E-2</v>
      </c>
      <c r="P139">
        <f t="shared" si="46"/>
        <v>0</v>
      </c>
      <c r="T139">
        <f t="shared" si="35"/>
        <v>56.7</v>
      </c>
      <c r="U139">
        <f t="shared" si="36"/>
        <v>0.14000000000000001</v>
      </c>
      <c r="V139" s="8">
        <f t="shared" si="32"/>
        <v>1.9600000000000003E-2</v>
      </c>
      <c r="W139">
        <f t="shared" si="37"/>
        <v>0</v>
      </c>
      <c r="AA139">
        <f t="shared" si="38"/>
        <v>56.72</v>
      </c>
      <c r="AB139">
        <f t="shared" si="39"/>
        <v>0.12</v>
      </c>
      <c r="AC139" s="8">
        <f t="shared" si="33"/>
        <v>1.44E-2</v>
      </c>
      <c r="AD139">
        <f t="shared" si="40"/>
        <v>0</v>
      </c>
      <c r="AH139">
        <f t="shared" si="41"/>
        <v>56.74</v>
      </c>
      <c r="AI139">
        <f t="shared" si="42"/>
        <v>0.1</v>
      </c>
      <c r="AJ139" s="8">
        <f t="shared" si="34"/>
        <v>1.0000000000000002E-2</v>
      </c>
      <c r="AK139">
        <f t="shared" si="43"/>
        <v>0</v>
      </c>
      <c r="AY139">
        <v>56.84</v>
      </c>
      <c r="AZ139">
        <v>56.62</v>
      </c>
      <c r="BA139">
        <v>56.7</v>
      </c>
      <c r="BB139">
        <v>56.72</v>
      </c>
      <c r="BC139">
        <v>56.74</v>
      </c>
    </row>
    <row r="140" spans="1:55" x14ac:dyDescent="0.3">
      <c r="A140" s="4">
        <v>44421</v>
      </c>
      <c r="B140" s="1">
        <v>139</v>
      </c>
      <c r="C140">
        <v>57.23</v>
      </c>
      <c r="D140">
        <v>7713600</v>
      </c>
      <c r="M140">
        <f t="shared" si="47"/>
        <v>56.65</v>
      </c>
      <c r="N140">
        <f t="shared" si="44"/>
        <v>0.57999999999999996</v>
      </c>
      <c r="O140" s="8">
        <f t="shared" si="45"/>
        <v>0.33639999999999998</v>
      </c>
      <c r="P140">
        <f t="shared" si="46"/>
        <v>0.01</v>
      </c>
      <c r="T140">
        <f t="shared" si="35"/>
        <v>56.75</v>
      </c>
      <c r="U140">
        <f t="shared" si="36"/>
        <v>0.48</v>
      </c>
      <c r="V140" s="8">
        <f t="shared" si="32"/>
        <v>0.23039999999999999</v>
      </c>
      <c r="W140">
        <f t="shared" si="37"/>
        <v>0.01</v>
      </c>
      <c r="AA140">
        <f t="shared" si="38"/>
        <v>56.79</v>
      </c>
      <c r="AB140">
        <f t="shared" si="39"/>
        <v>0.44</v>
      </c>
      <c r="AC140" s="8">
        <f t="shared" si="33"/>
        <v>0.19359999999999999</v>
      </c>
      <c r="AD140">
        <f t="shared" si="40"/>
        <v>0.01</v>
      </c>
      <c r="AH140">
        <f t="shared" si="41"/>
        <v>56.82</v>
      </c>
      <c r="AI140">
        <f t="shared" si="42"/>
        <v>0.41</v>
      </c>
      <c r="AJ140" s="8">
        <f t="shared" si="34"/>
        <v>0.16809999999999997</v>
      </c>
      <c r="AK140">
        <f t="shared" si="43"/>
        <v>0.01</v>
      </c>
      <c r="AY140">
        <v>57.23</v>
      </c>
      <c r="AZ140">
        <v>56.65</v>
      </c>
      <c r="BA140">
        <v>56.75</v>
      </c>
      <c r="BB140">
        <v>56.79</v>
      </c>
      <c r="BC140">
        <v>56.82</v>
      </c>
    </row>
    <row r="141" spans="1:55" x14ac:dyDescent="0.3">
      <c r="A141" s="4">
        <v>44424</v>
      </c>
      <c r="B141" s="1">
        <v>140</v>
      </c>
      <c r="C141">
        <v>57.48</v>
      </c>
      <c r="D141">
        <v>7972000</v>
      </c>
      <c r="M141">
        <f t="shared" si="47"/>
        <v>56.74</v>
      </c>
      <c r="N141">
        <f t="shared" si="44"/>
        <v>0.74</v>
      </c>
      <c r="O141" s="8">
        <f t="shared" si="45"/>
        <v>0.54759999999999998</v>
      </c>
      <c r="P141">
        <f t="shared" si="46"/>
        <v>0.01</v>
      </c>
      <c r="T141">
        <f t="shared" si="35"/>
        <v>56.92</v>
      </c>
      <c r="U141">
        <f t="shared" si="36"/>
        <v>0.56000000000000005</v>
      </c>
      <c r="V141" s="8">
        <f t="shared" si="32"/>
        <v>0.31360000000000005</v>
      </c>
      <c r="W141">
        <f t="shared" si="37"/>
        <v>0.01</v>
      </c>
      <c r="AA141">
        <f t="shared" si="38"/>
        <v>57.03</v>
      </c>
      <c r="AB141">
        <f t="shared" si="39"/>
        <v>0.45</v>
      </c>
      <c r="AC141" s="8">
        <f t="shared" si="33"/>
        <v>0.20250000000000001</v>
      </c>
      <c r="AD141">
        <f t="shared" si="40"/>
        <v>0.01</v>
      </c>
      <c r="AH141">
        <f t="shared" si="41"/>
        <v>57.13</v>
      </c>
      <c r="AI141">
        <f t="shared" si="42"/>
        <v>0.35</v>
      </c>
      <c r="AJ141" s="8">
        <f t="shared" si="34"/>
        <v>0.12249999999999998</v>
      </c>
      <c r="AK141">
        <f t="shared" si="43"/>
        <v>0.01</v>
      </c>
      <c r="AY141">
        <v>57.48</v>
      </c>
      <c r="AZ141">
        <v>56.74</v>
      </c>
      <c r="BA141">
        <v>56.92</v>
      </c>
      <c r="BB141">
        <v>57.03</v>
      </c>
      <c r="BC141">
        <v>57.13</v>
      </c>
    </row>
    <row r="142" spans="1:55" x14ac:dyDescent="0.3">
      <c r="A142" s="4">
        <v>44425</v>
      </c>
      <c r="B142" s="1">
        <v>141</v>
      </c>
      <c r="C142">
        <v>57.279998999999997</v>
      </c>
      <c r="D142">
        <v>10346400</v>
      </c>
      <c r="M142">
        <f t="shared" si="47"/>
        <v>56.85</v>
      </c>
      <c r="N142">
        <f t="shared" si="44"/>
        <v>0.43</v>
      </c>
      <c r="O142" s="8">
        <f t="shared" si="45"/>
        <v>0.18489999999999998</v>
      </c>
      <c r="P142">
        <f t="shared" si="46"/>
        <v>0.01</v>
      </c>
      <c r="T142">
        <f t="shared" si="35"/>
        <v>57.12</v>
      </c>
      <c r="U142">
        <f t="shared" si="36"/>
        <v>0.16</v>
      </c>
      <c r="V142" s="8">
        <f t="shared" si="32"/>
        <v>2.5600000000000001E-2</v>
      </c>
      <c r="W142">
        <f t="shared" si="37"/>
        <v>0</v>
      </c>
      <c r="AA142">
        <f t="shared" si="38"/>
        <v>57.28</v>
      </c>
      <c r="AB142">
        <f t="shared" si="39"/>
        <v>0</v>
      </c>
      <c r="AC142" s="8">
        <f t="shared" si="33"/>
        <v>0</v>
      </c>
      <c r="AD142">
        <f t="shared" si="40"/>
        <v>0</v>
      </c>
      <c r="AH142">
        <f t="shared" si="41"/>
        <v>57.39</v>
      </c>
      <c r="AI142">
        <f t="shared" si="42"/>
        <v>0.11</v>
      </c>
      <c r="AJ142" s="8">
        <f t="shared" si="34"/>
        <v>1.21E-2</v>
      </c>
      <c r="AK142">
        <f t="shared" si="43"/>
        <v>0</v>
      </c>
      <c r="AY142">
        <v>57.279998999999997</v>
      </c>
      <c r="AZ142">
        <v>56.85</v>
      </c>
      <c r="BA142">
        <v>57.12</v>
      </c>
      <c r="BB142">
        <v>57.28</v>
      </c>
      <c r="BC142">
        <v>57.39</v>
      </c>
    </row>
    <row r="143" spans="1:55" x14ac:dyDescent="0.3">
      <c r="A143" s="4">
        <v>44426</v>
      </c>
      <c r="B143" s="1">
        <v>142</v>
      </c>
      <c r="C143">
        <v>56.5</v>
      </c>
      <c r="D143">
        <v>13873700</v>
      </c>
      <c r="M143">
        <f t="shared" si="47"/>
        <v>56.91</v>
      </c>
      <c r="N143">
        <f t="shared" si="44"/>
        <v>0.41</v>
      </c>
      <c r="O143" s="8">
        <f t="shared" si="45"/>
        <v>0.16809999999999997</v>
      </c>
      <c r="P143">
        <f t="shared" si="46"/>
        <v>0.01</v>
      </c>
      <c r="T143">
        <f t="shared" si="35"/>
        <v>57.18</v>
      </c>
      <c r="U143">
        <f t="shared" si="36"/>
        <v>0.68</v>
      </c>
      <c r="V143" s="8">
        <f t="shared" si="32"/>
        <v>0.46240000000000009</v>
      </c>
      <c r="W143">
        <f t="shared" si="37"/>
        <v>0.01</v>
      </c>
      <c r="AA143">
        <f t="shared" si="38"/>
        <v>57.28</v>
      </c>
      <c r="AB143">
        <f t="shared" si="39"/>
        <v>0.78</v>
      </c>
      <c r="AC143" s="8">
        <f t="shared" si="33"/>
        <v>0.60840000000000005</v>
      </c>
      <c r="AD143">
        <f t="shared" si="40"/>
        <v>0.01</v>
      </c>
      <c r="AH143">
        <f t="shared" si="41"/>
        <v>57.31</v>
      </c>
      <c r="AI143">
        <f t="shared" si="42"/>
        <v>0.81</v>
      </c>
      <c r="AJ143" s="8">
        <f t="shared" si="34"/>
        <v>0.65610000000000013</v>
      </c>
      <c r="AK143">
        <f t="shared" si="43"/>
        <v>0.01</v>
      </c>
      <c r="AY143">
        <v>56.5</v>
      </c>
      <c r="AZ143">
        <v>56.91</v>
      </c>
      <c r="BA143">
        <v>57.18</v>
      </c>
      <c r="BB143">
        <v>57.28</v>
      </c>
      <c r="BC143">
        <v>57.31</v>
      </c>
    </row>
    <row r="144" spans="1:55" x14ac:dyDescent="0.3">
      <c r="A144" s="4">
        <v>44427</v>
      </c>
      <c r="B144" s="1">
        <v>143</v>
      </c>
      <c r="C144">
        <v>56.860000999999997</v>
      </c>
      <c r="D144">
        <v>9223700</v>
      </c>
      <c r="M144">
        <f t="shared" si="47"/>
        <v>56.85</v>
      </c>
      <c r="N144">
        <f t="shared" si="44"/>
        <v>0.01</v>
      </c>
      <c r="O144" s="8">
        <f t="shared" si="45"/>
        <v>1E-4</v>
      </c>
      <c r="P144">
        <f t="shared" si="46"/>
        <v>0</v>
      </c>
      <c r="T144">
        <f t="shared" si="35"/>
        <v>56.94</v>
      </c>
      <c r="U144">
        <f t="shared" si="36"/>
        <v>0.08</v>
      </c>
      <c r="V144" s="8">
        <f t="shared" si="32"/>
        <v>6.4000000000000003E-3</v>
      </c>
      <c r="W144">
        <f t="shared" si="37"/>
        <v>0</v>
      </c>
      <c r="AA144">
        <f t="shared" si="38"/>
        <v>56.85</v>
      </c>
      <c r="AB144">
        <f t="shared" si="39"/>
        <v>0.01</v>
      </c>
      <c r="AC144" s="8">
        <f t="shared" si="33"/>
        <v>1E-4</v>
      </c>
      <c r="AD144">
        <f t="shared" si="40"/>
        <v>0</v>
      </c>
      <c r="AH144">
        <f t="shared" si="41"/>
        <v>56.7</v>
      </c>
      <c r="AI144">
        <f t="shared" si="42"/>
        <v>0.16</v>
      </c>
      <c r="AJ144" s="8">
        <f t="shared" si="34"/>
        <v>2.5600000000000001E-2</v>
      </c>
      <c r="AK144">
        <f t="shared" si="43"/>
        <v>0</v>
      </c>
      <c r="AY144">
        <v>56.860000999999997</v>
      </c>
      <c r="AZ144">
        <v>56.85</v>
      </c>
      <c r="BA144">
        <v>56.94</v>
      </c>
      <c r="BB144">
        <v>56.85</v>
      </c>
      <c r="BC144">
        <v>56.7</v>
      </c>
    </row>
    <row r="145" spans="1:55" x14ac:dyDescent="0.3">
      <c r="A145" s="4">
        <v>44428</v>
      </c>
      <c r="B145" s="1">
        <v>144</v>
      </c>
      <c r="C145">
        <v>56.639999000000003</v>
      </c>
      <c r="D145">
        <v>10541000</v>
      </c>
      <c r="M145">
        <f t="shared" si="47"/>
        <v>56.85</v>
      </c>
      <c r="N145">
        <f t="shared" si="44"/>
        <v>0.21</v>
      </c>
      <c r="O145" s="8">
        <f t="shared" si="45"/>
        <v>4.4099999999999993E-2</v>
      </c>
      <c r="P145">
        <f t="shared" si="46"/>
        <v>0</v>
      </c>
      <c r="T145">
        <f t="shared" si="35"/>
        <v>56.91</v>
      </c>
      <c r="U145">
        <f t="shared" si="36"/>
        <v>0.27</v>
      </c>
      <c r="V145" s="8">
        <f t="shared" si="32"/>
        <v>7.2900000000000006E-2</v>
      </c>
      <c r="W145">
        <f t="shared" si="37"/>
        <v>0</v>
      </c>
      <c r="AA145">
        <f t="shared" si="38"/>
        <v>56.86</v>
      </c>
      <c r="AB145">
        <f t="shared" si="39"/>
        <v>0.22</v>
      </c>
      <c r="AC145" s="8">
        <f t="shared" si="33"/>
        <v>4.8399999999999999E-2</v>
      </c>
      <c r="AD145">
        <f t="shared" si="40"/>
        <v>0</v>
      </c>
      <c r="AH145">
        <f t="shared" si="41"/>
        <v>56.82</v>
      </c>
      <c r="AI145">
        <f t="shared" si="42"/>
        <v>0.18</v>
      </c>
      <c r="AJ145" s="8">
        <f t="shared" si="34"/>
        <v>3.2399999999999998E-2</v>
      </c>
      <c r="AK145">
        <f t="shared" si="43"/>
        <v>0</v>
      </c>
      <c r="AY145">
        <v>56.639999000000003</v>
      </c>
      <c r="AZ145">
        <v>56.85</v>
      </c>
      <c r="BA145">
        <v>56.91</v>
      </c>
      <c r="BB145">
        <v>56.86</v>
      </c>
      <c r="BC145">
        <v>56.82</v>
      </c>
    </row>
    <row r="146" spans="1:55" x14ac:dyDescent="0.3">
      <c r="A146" s="4">
        <v>44431</v>
      </c>
      <c r="B146" s="1">
        <v>145</v>
      </c>
      <c r="C146">
        <v>56.439999</v>
      </c>
      <c r="D146">
        <v>8912800</v>
      </c>
      <c r="M146">
        <f t="shared" si="47"/>
        <v>56.82</v>
      </c>
      <c r="N146">
        <f t="shared" si="44"/>
        <v>0.38</v>
      </c>
      <c r="O146" s="8">
        <f t="shared" si="45"/>
        <v>0.1444</v>
      </c>
      <c r="P146">
        <f t="shared" si="46"/>
        <v>0.01</v>
      </c>
      <c r="T146">
        <f t="shared" si="35"/>
        <v>56.82</v>
      </c>
      <c r="U146">
        <f t="shared" si="36"/>
        <v>0.38</v>
      </c>
      <c r="V146" s="8">
        <f t="shared" si="32"/>
        <v>0.1444</v>
      </c>
      <c r="W146">
        <f t="shared" si="37"/>
        <v>0.01</v>
      </c>
      <c r="AA146">
        <f t="shared" si="38"/>
        <v>56.74</v>
      </c>
      <c r="AB146">
        <f t="shared" si="39"/>
        <v>0.3</v>
      </c>
      <c r="AC146" s="8">
        <f t="shared" si="33"/>
        <v>0.09</v>
      </c>
      <c r="AD146">
        <f t="shared" si="40"/>
        <v>0.01</v>
      </c>
      <c r="AH146">
        <f t="shared" si="41"/>
        <v>56.68</v>
      </c>
      <c r="AI146">
        <f t="shared" si="42"/>
        <v>0.24</v>
      </c>
      <c r="AJ146" s="8">
        <f t="shared" si="34"/>
        <v>5.7599999999999998E-2</v>
      </c>
      <c r="AK146">
        <f t="shared" si="43"/>
        <v>0</v>
      </c>
      <c r="AY146">
        <v>56.439999</v>
      </c>
      <c r="AZ146">
        <v>56.82</v>
      </c>
      <c r="BA146">
        <v>56.82</v>
      </c>
      <c r="BB146">
        <v>56.74</v>
      </c>
      <c r="BC146">
        <v>56.68</v>
      </c>
    </row>
    <row r="147" spans="1:55" x14ac:dyDescent="0.3">
      <c r="A147" s="4">
        <v>44432</v>
      </c>
      <c r="B147" s="1">
        <v>146</v>
      </c>
      <c r="C147">
        <v>56.009998000000003</v>
      </c>
      <c r="D147">
        <v>12067200</v>
      </c>
      <c r="M147">
        <f t="shared" si="47"/>
        <v>56.76</v>
      </c>
      <c r="N147">
        <f t="shared" si="44"/>
        <v>0.75</v>
      </c>
      <c r="O147" s="8">
        <f t="shared" si="45"/>
        <v>0.5625</v>
      </c>
      <c r="P147">
        <f t="shared" si="46"/>
        <v>0.01</v>
      </c>
      <c r="T147">
        <f t="shared" si="35"/>
        <v>56.69</v>
      </c>
      <c r="U147">
        <f t="shared" si="36"/>
        <v>0.68</v>
      </c>
      <c r="V147" s="8">
        <f t="shared" si="32"/>
        <v>0.46240000000000009</v>
      </c>
      <c r="W147">
        <f t="shared" si="37"/>
        <v>0.01</v>
      </c>
      <c r="AA147">
        <f t="shared" si="38"/>
        <v>56.57</v>
      </c>
      <c r="AB147">
        <f t="shared" si="39"/>
        <v>0.56000000000000005</v>
      </c>
      <c r="AC147" s="8">
        <f t="shared" si="33"/>
        <v>0.31360000000000005</v>
      </c>
      <c r="AD147">
        <f t="shared" si="40"/>
        <v>0.01</v>
      </c>
      <c r="AH147">
        <f t="shared" si="41"/>
        <v>56.5</v>
      </c>
      <c r="AI147">
        <f t="shared" si="42"/>
        <v>0.49</v>
      </c>
      <c r="AJ147" s="8">
        <f t="shared" si="34"/>
        <v>0.24009999999999998</v>
      </c>
      <c r="AK147">
        <f t="shared" si="43"/>
        <v>0.01</v>
      </c>
      <c r="AY147">
        <v>56.009998000000003</v>
      </c>
      <c r="AZ147">
        <v>56.76</v>
      </c>
      <c r="BA147">
        <v>56.69</v>
      </c>
      <c r="BB147">
        <v>56.57</v>
      </c>
      <c r="BC147">
        <v>56.5</v>
      </c>
    </row>
    <row r="148" spans="1:55" x14ac:dyDescent="0.3">
      <c r="A148" s="4">
        <v>44433</v>
      </c>
      <c r="B148" s="1">
        <v>147</v>
      </c>
      <c r="C148">
        <v>56.07</v>
      </c>
      <c r="D148">
        <v>11270700</v>
      </c>
      <c r="M148">
        <f t="shared" si="47"/>
        <v>56.65</v>
      </c>
      <c r="N148">
        <f t="shared" si="44"/>
        <v>0.57999999999999996</v>
      </c>
      <c r="O148" s="8">
        <f t="shared" si="45"/>
        <v>0.33639999999999998</v>
      </c>
      <c r="P148">
        <f t="shared" si="46"/>
        <v>0.01</v>
      </c>
      <c r="T148">
        <f t="shared" si="35"/>
        <v>56.45</v>
      </c>
      <c r="U148">
        <f t="shared" si="36"/>
        <v>0.38</v>
      </c>
      <c r="V148" s="8">
        <f t="shared" si="32"/>
        <v>0.1444</v>
      </c>
      <c r="W148">
        <f t="shared" si="37"/>
        <v>0.01</v>
      </c>
      <c r="AA148">
        <f t="shared" si="38"/>
        <v>56.26</v>
      </c>
      <c r="AB148">
        <f t="shared" si="39"/>
        <v>0.19</v>
      </c>
      <c r="AC148" s="8">
        <f t="shared" si="33"/>
        <v>3.61E-2</v>
      </c>
      <c r="AD148">
        <f t="shared" si="40"/>
        <v>0</v>
      </c>
      <c r="AH148">
        <f t="shared" si="41"/>
        <v>56.13</v>
      </c>
      <c r="AI148">
        <f t="shared" si="42"/>
        <v>0.06</v>
      </c>
      <c r="AJ148" s="8">
        <f t="shared" si="34"/>
        <v>3.5999999999999999E-3</v>
      </c>
      <c r="AK148">
        <f t="shared" si="43"/>
        <v>0</v>
      </c>
      <c r="AY148">
        <v>56.07</v>
      </c>
      <c r="AZ148">
        <v>56.65</v>
      </c>
      <c r="BA148">
        <v>56.45</v>
      </c>
      <c r="BB148">
        <v>56.26</v>
      </c>
      <c r="BC148">
        <v>56.13</v>
      </c>
    </row>
    <row r="149" spans="1:55" x14ac:dyDescent="0.3">
      <c r="A149" s="4">
        <v>44434</v>
      </c>
      <c r="B149" s="1">
        <v>148</v>
      </c>
      <c r="C149">
        <v>55.540000999999997</v>
      </c>
      <c r="D149">
        <v>10331500</v>
      </c>
      <c r="M149">
        <f t="shared" si="47"/>
        <v>56.56</v>
      </c>
      <c r="N149">
        <f t="shared" si="44"/>
        <v>1.02</v>
      </c>
      <c r="O149" s="8">
        <f t="shared" si="45"/>
        <v>1.0404</v>
      </c>
      <c r="P149">
        <f t="shared" si="46"/>
        <v>0.02</v>
      </c>
      <c r="T149">
        <f t="shared" si="35"/>
        <v>56.32</v>
      </c>
      <c r="U149">
        <f t="shared" si="36"/>
        <v>0.78</v>
      </c>
      <c r="V149" s="8">
        <f t="shared" si="32"/>
        <v>0.60840000000000005</v>
      </c>
      <c r="W149">
        <f t="shared" si="37"/>
        <v>0.01</v>
      </c>
      <c r="AA149">
        <f t="shared" si="38"/>
        <v>56.16</v>
      </c>
      <c r="AB149">
        <f t="shared" si="39"/>
        <v>0.62</v>
      </c>
      <c r="AC149" s="8">
        <f t="shared" si="33"/>
        <v>0.38440000000000002</v>
      </c>
      <c r="AD149">
        <f t="shared" si="40"/>
        <v>0.01</v>
      </c>
      <c r="AH149">
        <f t="shared" si="41"/>
        <v>56.09</v>
      </c>
      <c r="AI149">
        <f t="shared" si="42"/>
        <v>0.55000000000000004</v>
      </c>
      <c r="AJ149" s="8">
        <f t="shared" si="34"/>
        <v>0.30250000000000005</v>
      </c>
      <c r="AK149">
        <f t="shared" si="43"/>
        <v>0.01</v>
      </c>
      <c r="AY149">
        <v>55.540000999999997</v>
      </c>
      <c r="AZ149">
        <v>56.56</v>
      </c>
      <c r="BA149">
        <v>56.32</v>
      </c>
      <c r="BB149">
        <v>56.16</v>
      </c>
      <c r="BC149">
        <v>56.09</v>
      </c>
    </row>
    <row r="150" spans="1:55" x14ac:dyDescent="0.3">
      <c r="A150" s="4">
        <v>44435</v>
      </c>
      <c r="B150" s="1">
        <v>149</v>
      </c>
      <c r="C150">
        <v>55.650002000000001</v>
      </c>
      <c r="D150">
        <v>8842200</v>
      </c>
      <c r="M150">
        <f t="shared" si="47"/>
        <v>56.41</v>
      </c>
      <c r="N150">
        <f t="shared" si="44"/>
        <v>0.76</v>
      </c>
      <c r="O150" s="8">
        <f t="shared" si="45"/>
        <v>0.5776</v>
      </c>
      <c r="P150">
        <f t="shared" si="46"/>
        <v>0.01</v>
      </c>
      <c r="T150">
        <f t="shared" si="35"/>
        <v>56.05</v>
      </c>
      <c r="U150">
        <f t="shared" si="36"/>
        <v>0.4</v>
      </c>
      <c r="V150" s="8">
        <f t="shared" si="32"/>
        <v>0.16000000000000003</v>
      </c>
      <c r="W150">
        <f t="shared" si="37"/>
        <v>0.01</v>
      </c>
      <c r="AA150">
        <f t="shared" si="38"/>
        <v>55.82</v>
      </c>
      <c r="AB150">
        <f t="shared" si="39"/>
        <v>0.17</v>
      </c>
      <c r="AC150" s="8">
        <f t="shared" si="33"/>
        <v>2.8900000000000006E-2</v>
      </c>
      <c r="AD150">
        <f t="shared" si="40"/>
        <v>0</v>
      </c>
      <c r="AH150">
        <f t="shared" si="41"/>
        <v>55.68</v>
      </c>
      <c r="AI150">
        <f t="shared" si="42"/>
        <v>0.03</v>
      </c>
      <c r="AJ150" s="8">
        <f t="shared" si="34"/>
        <v>8.9999999999999998E-4</v>
      </c>
      <c r="AK150">
        <f t="shared" si="43"/>
        <v>0</v>
      </c>
      <c r="AY150">
        <v>55.650002000000001</v>
      </c>
      <c r="AZ150">
        <v>56.41</v>
      </c>
      <c r="BA150">
        <v>56.05</v>
      </c>
      <c r="BB150">
        <v>55.82</v>
      </c>
      <c r="BC150">
        <v>55.68</v>
      </c>
    </row>
    <row r="151" spans="1:55" x14ac:dyDescent="0.3">
      <c r="A151" s="4">
        <v>44438</v>
      </c>
      <c r="B151" s="1">
        <v>150</v>
      </c>
      <c r="C151">
        <v>56.18</v>
      </c>
      <c r="D151">
        <v>10034700</v>
      </c>
      <c r="M151">
        <f t="shared" si="47"/>
        <v>56.3</v>
      </c>
      <c r="N151">
        <f t="shared" si="44"/>
        <v>0.12</v>
      </c>
      <c r="O151" s="8">
        <f t="shared" si="45"/>
        <v>1.44E-2</v>
      </c>
      <c r="P151">
        <f t="shared" si="46"/>
        <v>0</v>
      </c>
      <c r="T151">
        <f t="shared" si="35"/>
        <v>55.91</v>
      </c>
      <c r="U151">
        <f t="shared" si="36"/>
        <v>0.27</v>
      </c>
      <c r="V151" s="8">
        <f t="shared" si="32"/>
        <v>7.2900000000000006E-2</v>
      </c>
      <c r="W151">
        <f t="shared" si="37"/>
        <v>0</v>
      </c>
      <c r="AA151">
        <f t="shared" si="38"/>
        <v>55.73</v>
      </c>
      <c r="AB151">
        <f t="shared" si="39"/>
        <v>0.45</v>
      </c>
      <c r="AC151" s="8">
        <f t="shared" si="33"/>
        <v>0.20250000000000001</v>
      </c>
      <c r="AD151">
        <f t="shared" si="40"/>
        <v>0.01</v>
      </c>
      <c r="AH151">
        <f t="shared" si="41"/>
        <v>55.66</v>
      </c>
      <c r="AI151">
        <f t="shared" si="42"/>
        <v>0.52</v>
      </c>
      <c r="AJ151" s="8">
        <f t="shared" si="34"/>
        <v>0.27040000000000003</v>
      </c>
      <c r="AK151">
        <f t="shared" si="43"/>
        <v>0.01</v>
      </c>
      <c r="AY151">
        <v>56.18</v>
      </c>
      <c r="AZ151">
        <v>56.3</v>
      </c>
      <c r="BA151">
        <v>55.91</v>
      </c>
      <c r="BB151">
        <v>55.73</v>
      </c>
      <c r="BC151">
        <v>55.66</v>
      </c>
    </row>
    <row r="152" spans="1:55" x14ac:dyDescent="0.3">
      <c r="A152" s="4">
        <v>44439</v>
      </c>
      <c r="B152" s="1">
        <v>151</v>
      </c>
      <c r="C152">
        <v>56.310001</v>
      </c>
      <c r="D152">
        <v>14185700</v>
      </c>
      <c r="M152">
        <f t="shared" si="47"/>
        <v>56.28</v>
      </c>
      <c r="N152">
        <f t="shared" si="44"/>
        <v>0.03</v>
      </c>
      <c r="O152" s="8">
        <f t="shared" si="45"/>
        <v>8.9999999999999998E-4</v>
      </c>
      <c r="P152">
        <f t="shared" si="46"/>
        <v>0</v>
      </c>
      <c r="T152">
        <f t="shared" si="35"/>
        <v>56</v>
      </c>
      <c r="U152">
        <f t="shared" si="36"/>
        <v>0.31</v>
      </c>
      <c r="V152" s="8">
        <f t="shared" si="32"/>
        <v>9.6100000000000005E-2</v>
      </c>
      <c r="W152">
        <f t="shared" si="37"/>
        <v>0.01</v>
      </c>
      <c r="AA152">
        <f t="shared" si="38"/>
        <v>55.98</v>
      </c>
      <c r="AB152">
        <f t="shared" si="39"/>
        <v>0.33</v>
      </c>
      <c r="AC152" s="8">
        <f t="shared" si="33"/>
        <v>0.10890000000000001</v>
      </c>
      <c r="AD152">
        <f t="shared" si="40"/>
        <v>0.01</v>
      </c>
      <c r="AH152">
        <f t="shared" si="41"/>
        <v>56.05</v>
      </c>
      <c r="AI152">
        <f t="shared" si="42"/>
        <v>0.26</v>
      </c>
      <c r="AJ152" s="8">
        <f t="shared" si="34"/>
        <v>6.7600000000000007E-2</v>
      </c>
      <c r="AK152">
        <f t="shared" si="43"/>
        <v>0</v>
      </c>
      <c r="AY152">
        <v>56.310001</v>
      </c>
      <c r="AZ152">
        <v>56.28</v>
      </c>
      <c r="BA152">
        <v>56</v>
      </c>
      <c r="BB152">
        <v>55.98</v>
      </c>
      <c r="BC152">
        <v>56.05</v>
      </c>
    </row>
    <row r="153" spans="1:55" x14ac:dyDescent="0.3">
      <c r="A153" s="4">
        <v>44440</v>
      </c>
      <c r="B153" s="1">
        <v>152</v>
      </c>
      <c r="C153">
        <v>56.689999</v>
      </c>
      <c r="D153">
        <v>9518900</v>
      </c>
      <c r="M153">
        <f t="shared" si="47"/>
        <v>56.28</v>
      </c>
      <c r="N153">
        <f t="shared" si="44"/>
        <v>0.41</v>
      </c>
      <c r="O153" s="8">
        <f t="shared" si="45"/>
        <v>0.16809999999999997</v>
      </c>
      <c r="P153">
        <f t="shared" si="46"/>
        <v>0.01</v>
      </c>
      <c r="T153">
        <f t="shared" si="35"/>
        <v>56.11</v>
      </c>
      <c r="U153">
        <f t="shared" si="36"/>
        <v>0.57999999999999996</v>
      </c>
      <c r="V153" s="8">
        <f t="shared" si="32"/>
        <v>0.33639999999999998</v>
      </c>
      <c r="W153">
        <f t="shared" si="37"/>
        <v>0.01</v>
      </c>
      <c r="AA153">
        <f t="shared" si="38"/>
        <v>56.16</v>
      </c>
      <c r="AB153">
        <f t="shared" si="39"/>
        <v>0.53</v>
      </c>
      <c r="AC153" s="8">
        <f t="shared" si="33"/>
        <v>0.28090000000000004</v>
      </c>
      <c r="AD153">
        <f t="shared" si="40"/>
        <v>0.01</v>
      </c>
      <c r="AH153">
        <f t="shared" si="41"/>
        <v>56.25</v>
      </c>
      <c r="AI153">
        <f t="shared" si="42"/>
        <v>0.44</v>
      </c>
      <c r="AJ153" s="8">
        <f t="shared" si="34"/>
        <v>0.19359999999999999</v>
      </c>
      <c r="AK153">
        <f t="shared" si="43"/>
        <v>0.01</v>
      </c>
      <c r="AY153">
        <v>56.689999</v>
      </c>
      <c r="AZ153">
        <v>56.28</v>
      </c>
      <c r="BA153">
        <v>56.11</v>
      </c>
      <c r="BB153">
        <v>56.16</v>
      </c>
      <c r="BC153">
        <v>56.25</v>
      </c>
    </row>
    <row r="154" spans="1:55" x14ac:dyDescent="0.3">
      <c r="A154" s="4">
        <v>44441</v>
      </c>
      <c r="B154" s="1">
        <v>153</v>
      </c>
      <c r="C154">
        <v>56.77</v>
      </c>
      <c r="D154">
        <v>11653200</v>
      </c>
      <c r="M154">
        <f t="shared" si="47"/>
        <v>56.34</v>
      </c>
      <c r="N154">
        <f t="shared" si="44"/>
        <v>0.43</v>
      </c>
      <c r="O154" s="8">
        <f t="shared" si="45"/>
        <v>0.18489999999999998</v>
      </c>
      <c r="P154">
        <f t="shared" si="46"/>
        <v>0.01</v>
      </c>
      <c r="T154">
        <f t="shared" si="35"/>
        <v>56.31</v>
      </c>
      <c r="U154">
        <f t="shared" si="36"/>
        <v>0.46</v>
      </c>
      <c r="V154" s="8">
        <f t="shared" si="32"/>
        <v>0.21160000000000001</v>
      </c>
      <c r="W154">
        <f t="shared" si="37"/>
        <v>0.01</v>
      </c>
      <c r="AA154">
        <f t="shared" si="38"/>
        <v>56.45</v>
      </c>
      <c r="AB154">
        <f t="shared" si="39"/>
        <v>0.32</v>
      </c>
      <c r="AC154" s="8">
        <f t="shared" si="33"/>
        <v>0.1024</v>
      </c>
      <c r="AD154">
        <f t="shared" si="40"/>
        <v>0.01</v>
      </c>
      <c r="AH154">
        <f t="shared" si="41"/>
        <v>56.58</v>
      </c>
      <c r="AI154">
        <f t="shared" si="42"/>
        <v>0.19</v>
      </c>
      <c r="AJ154" s="8">
        <f t="shared" si="34"/>
        <v>3.61E-2</v>
      </c>
      <c r="AK154">
        <f t="shared" si="43"/>
        <v>0</v>
      </c>
      <c r="AY154">
        <v>56.77</v>
      </c>
      <c r="AZ154">
        <v>56.34</v>
      </c>
      <c r="BA154">
        <v>56.31</v>
      </c>
      <c r="BB154">
        <v>56.45</v>
      </c>
      <c r="BC154">
        <v>56.58</v>
      </c>
    </row>
    <row r="155" spans="1:55" x14ac:dyDescent="0.3">
      <c r="A155" s="4">
        <v>44442</v>
      </c>
      <c r="B155" s="1">
        <v>154</v>
      </c>
      <c r="C155">
        <v>56.73</v>
      </c>
      <c r="D155">
        <v>13220400</v>
      </c>
      <c r="M155">
        <f t="shared" si="47"/>
        <v>56.4</v>
      </c>
      <c r="N155">
        <f t="shared" si="44"/>
        <v>0.33</v>
      </c>
      <c r="O155" s="8">
        <f t="shared" si="45"/>
        <v>0.10890000000000001</v>
      </c>
      <c r="P155">
        <f t="shared" si="46"/>
        <v>0.01</v>
      </c>
      <c r="T155">
        <f t="shared" si="35"/>
        <v>56.47</v>
      </c>
      <c r="U155">
        <f t="shared" si="36"/>
        <v>0.26</v>
      </c>
      <c r="V155" s="8">
        <f t="shared" si="32"/>
        <v>6.7600000000000007E-2</v>
      </c>
      <c r="W155">
        <f t="shared" si="37"/>
        <v>0</v>
      </c>
      <c r="AA155">
        <f t="shared" si="38"/>
        <v>56.63</v>
      </c>
      <c r="AB155">
        <f t="shared" si="39"/>
        <v>0.1</v>
      </c>
      <c r="AC155" s="8">
        <f t="shared" si="33"/>
        <v>1.0000000000000002E-2</v>
      </c>
      <c r="AD155">
        <f t="shared" si="40"/>
        <v>0</v>
      </c>
      <c r="AH155">
        <f t="shared" si="41"/>
        <v>56.72</v>
      </c>
      <c r="AI155">
        <f t="shared" si="42"/>
        <v>0.01</v>
      </c>
      <c r="AJ155" s="8">
        <f t="shared" si="34"/>
        <v>1E-4</v>
      </c>
      <c r="AK155">
        <f t="shared" si="43"/>
        <v>0</v>
      </c>
      <c r="AY155">
        <v>56.73</v>
      </c>
      <c r="AZ155">
        <v>56.4</v>
      </c>
      <c r="BA155">
        <v>56.47</v>
      </c>
      <c r="BB155">
        <v>56.63</v>
      </c>
      <c r="BC155">
        <v>56.72</v>
      </c>
    </row>
    <row r="156" spans="1:55" x14ac:dyDescent="0.3">
      <c r="A156" s="4">
        <v>44446</v>
      </c>
      <c r="B156" s="1">
        <v>155</v>
      </c>
      <c r="C156">
        <v>55.669998</v>
      </c>
      <c r="D156">
        <v>20035300</v>
      </c>
      <c r="M156">
        <f t="shared" si="47"/>
        <v>56.45</v>
      </c>
      <c r="N156">
        <f t="shared" si="44"/>
        <v>0.78</v>
      </c>
      <c r="O156" s="8">
        <f t="shared" si="45"/>
        <v>0.60840000000000005</v>
      </c>
      <c r="P156">
        <f t="shared" si="46"/>
        <v>0.01</v>
      </c>
      <c r="T156">
        <f t="shared" si="35"/>
        <v>56.56</v>
      </c>
      <c r="U156">
        <f t="shared" si="36"/>
        <v>0.89</v>
      </c>
      <c r="V156" s="8">
        <f t="shared" si="32"/>
        <v>0.79210000000000003</v>
      </c>
      <c r="W156">
        <f t="shared" si="37"/>
        <v>0.02</v>
      </c>
      <c r="AA156">
        <f t="shared" si="38"/>
        <v>56.69</v>
      </c>
      <c r="AB156">
        <f t="shared" si="39"/>
        <v>1.02</v>
      </c>
      <c r="AC156" s="8">
        <f t="shared" si="33"/>
        <v>1.0404</v>
      </c>
      <c r="AD156">
        <f t="shared" si="40"/>
        <v>0.02</v>
      </c>
      <c r="AH156">
        <f t="shared" si="41"/>
        <v>56.73</v>
      </c>
      <c r="AI156">
        <f t="shared" si="42"/>
        <v>1.06</v>
      </c>
      <c r="AJ156" s="8">
        <f t="shared" si="34"/>
        <v>1.1236000000000002</v>
      </c>
      <c r="AK156">
        <f t="shared" si="43"/>
        <v>0.02</v>
      </c>
      <c r="AY156">
        <v>55.669998</v>
      </c>
      <c r="AZ156">
        <v>56.45</v>
      </c>
      <c r="BA156">
        <v>56.56</v>
      </c>
      <c r="BB156">
        <v>56.69</v>
      </c>
      <c r="BC156">
        <v>56.73</v>
      </c>
    </row>
    <row r="157" spans="1:55" x14ac:dyDescent="0.3">
      <c r="A157" s="4">
        <v>44447</v>
      </c>
      <c r="B157" s="1">
        <v>156</v>
      </c>
      <c r="C157">
        <v>56.419998</v>
      </c>
      <c r="D157">
        <v>12040100</v>
      </c>
      <c r="M157">
        <f t="shared" si="47"/>
        <v>56.33</v>
      </c>
      <c r="N157">
        <f t="shared" si="44"/>
        <v>0.09</v>
      </c>
      <c r="O157" s="8">
        <f t="shared" si="45"/>
        <v>8.0999999999999996E-3</v>
      </c>
      <c r="P157">
        <f t="shared" si="46"/>
        <v>0</v>
      </c>
      <c r="T157">
        <f t="shared" si="35"/>
        <v>56.25</v>
      </c>
      <c r="U157">
        <f t="shared" si="36"/>
        <v>0.17</v>
      </c>
      <c r="V157" s="8">
        <f t="shared" si="32"/>
        <v>2.8900000000000006E-2</v>
      </c>
      <c r="W157">
        <f t="shared" si="37"/>
        <v>0</v>
      </c>
      <c r="AA157">
        <f t="shared" si="38"/>
        <v>56.13</v>
      </c>
      <c r="AB157">
        <f t="shared" si="39"/>
        <v>0.28999999999999998</v>
      </c>
      <c r="AC157" s="8">
        <f t="shared" si="33"/>
        <v>8.4099999999999994E-2</v>
      </c>
      <c r="AD157">
        <f t="shared" si="40"/>
        <v>0.01</v>
      </c>
      <c r="AH157">
        <f t="shared" si="41"/>
        <v>55.93</v>
      </c>
      <c r="AI157">
        <f t="shared" si="42"/>
        <v>0.49</v>
      </c>
      <c r="AJ157" s="8">
        <f t="shared" si="34"/>
        <v>0.24009999999999998</v>
      </c>
      <c r="AK157">
        <f t="shared" si="43"/>
        <v>0.01</v>
      </c>
      <c r="AY157">
        <v>56.419998</v>
      </c>
      <c r="AZ157">
        <v>56.33</v>
      </c>
      <c r="BA157">
        <v>56.25</v>
      </c>
      <c r="BB157">
        <v>56.13</v>
      </c>
      <c r="BC157">
        <v>55.93</v>
      </c>
    </row>
    <row r="158" spans="1:55" x14ac:dyDescent="0.3">
      <c r="A158" s="4">
        <v>44448</v>
      </c>
      <c r="B158" s="1">
        <v>157</v>
      </c>
      <c r="C158">
        <v>55.860000999999997</v>
      </c>
      <c r="D158">
        <v>12545400</v>
      </c>
      <c r="M158">
        <f t="shared" si="47"/>
        <v>56.34</v>
      </c>
      <c r="N158">
        <f t="shared" si="44"/>
        <v>0.48</v>
      </c>
      <c r="O158" s="8">
        <f t="shared" si="45"/>
        <v>0.23039999999999999</v>
      </c>
      <c r="P158">
        <f t="shared" si="46"/>
        <v>0.01</v>
      </c>
      <c r="T158">
        <f t="shared" si="35"/>
        <v>56.31</v>
      </c>
      <c r="U158">
        <f t="shared" si="36"/>
        <v>0.45</v>
      </c>
      <c r="V158" s="8">
        <f t="shared" si="32"/>
        <v>0.20250000000000001</v>
      </c>
      <c r="W158">
        <f t="shared" si="37"/>
        <v>0.01</v>
      </c>
      <c r="AA158">
        <f t="shared" si="38"/>
        <v>56.29</v>
      </c>
      <c r="AB158">
        <f t="shared" si="39"/>
        <v>0.43</v>
      </c>
      <c r="AC158" s="8">
        <f t="shared" si="33"/>
        <v>0.18489999999999998</v>
      </c>
      <c r="AD158">
        <f t="shared" si="40"/>
        <v>0.01</v>
      </c>
      <c r="AH158">
        <f t="shared" si="41"/>
        <v>56.3</v>
      </c>
      <c r="AI158">
        <f t="shared" si="42"/>
        <v>0.44</v>
      </c>
      <c r="AJ158" s="8">
        <f t="shared" si="34"/>
        <v>0.19359999999999999</v>
      </c>
      <c r="AK158">
        <f t="shared" si="43"/>
        <v>0.01</v>
      </c>
      <c r="AY158">
        <v>55.860000999999997</v>
      </c>
      <c r="AZ158">
        <v>56.34</v>
      </c>
      <c r="BA158">
        <v>56.31</v>
      </c>
      <c r="BB158">
        <v>56.29</v>
      </c>
      <c r="BC158">
        <v>56.3</v>
      </c>
    </row>
    <row r="159" spans="1:55" x14ac:dyDescent="0.3">
      <c r="A159" s="4">
        <v>44449</v>
      </c>
      <c r="B159" s="1">
        <v>158</v>
      </c>
      <c r="C159">
        <v>55.610000999999997</v>
      </c>
      <c r="D159">
        <v>10569400</v>
      </c>
      <c r="M159">
        <f t="shared" si="47"/>
        <v>56.27</v>
      </c>
      <c r="N159">
        <f t="shared" si="44"/>
        <v>0.66</v>
      </c>
      <c r="O159" s="8">
        <f t="shared" si="45"/>
        <v>0.43560000000000004</v>
      </c>
      <c r="P159">
        <f t="shared" si="46"/>
        <v>0.01</v>
      </c>
      <c r="T159">
        <f t="shared" si="35"/>
        <v>56.15</v>
      </c>
      <c r="U159">
        <f t="shared" si="36"/>
        <v>0.54</v>
      </c>
      <c r="V159" s="8">
        <f t="shared" si="32"/>
        <v>0.29160000000000003</v>
      </c>
      <c r="W159">
        <f t="shared" si="37"/>
        <v>0.01</v>
      </c>
      <c r="AA159">
        <f t="shared" si="38"/>
        <v>56.05</v>
      </c>
      <c r="AB159">
        <f t="shared" si="39"/>
        <v>0.44</v>
      </c>
      <c r="AC159" s="8">
        <f t="shared" si="33"/>
        <v>0.19359999999999999</v>
      </c>
      <c r="AD159">
        <f t="shared" si="40"/>
        <v>0.01</v>
      </c>
      <c r="AH159">
        <f t="shared" si="41"/>
        <v>55.97</v>
      </c>
      <c r="AI159">
        <f t="shared" si="42"/>
        <v>0.36</v>
      </c>
      <c r="AJ159" s="8">
        <f t="shared" si="34"/>
        <v>0.12959999999999999</v>
      </c>
      <c r="AK159">
        <f t="shared" si="43"/>
        <v>0.01</v>
      </c>
      <c r="AY159">
        <v>55.610000999999997</v>
      </c>
      <c r="AZ159">
        <v>56.27</v>
      </c>
      <c r="BA159">
        <v>56.15</v>
      </c>
      <c r="BB159">
        <v>56.05</v>
      </c>
      <c r="BC159">
        <v>55.97</v>
      </c>
    </row>
    <row r="160" spans="1:55" x14ac:dyDescent="0.3">
      <c r="A160" s="4">
        <v>44452</v>
      </c>
      <c r="B160" s="1">
        <v>159</v>
      </c>
      <c r="C160">
        <v>56.07</v>
      </c>
      <c r="D160">
        <v>20274300</v>
      </c>
      <c r="M160">
        <f t="shared" si="47"/>
        <v>56.17</v>
      </c>
      <c r="N160">
        <f t="shared" si="44"/>
        <v>0.1</v>
      </c>
      <c r="O160" s="8">
        <f t="shared" si="45"/>
        <v>1.0000000000000002E-2</v>
      </c>
      <c r="P160">
        <f t="shared" si="46"/>
        <v>0</v>
      </c>
      <c r="T160">
        <f t="shared" si="35"/>
        <v>55.96</v>
      </c>
      <c r="U160">
        <f t="shared" si="36"/>
        <v>0.11</v>
      </c>
      <c r="V160" s="8">
        <f t="shared" si="32"/>
        <v>1.21E-2</v>
      </c>
      <c r="W160">
        <f t="shared" si="37"/>
        <v>0</v>
      </c>
      <c r="AA160">
        <f t="shared" si="38"/>
        <v>55.81</v>
      </c>
      <c r="AB160">
        <f t="shared" si="39"/>
        <v>0.26</v>
      </c>
      <c r="AC160" s="8">
        <f t="shared" si="33"/>
        <v>6.7600000000000007E-2</v>
      </c>
      <c r="AD160">
        <f t="shared" si="40"/>
        <v>0</v>
      </c>
      <c r="AH160">
        <f t="shared" si="41"/>
        <v>55.7</v>
      </c>
      <c r="AI160">
        <f t="shared" si="42"/>
        <v>0.37</v>
      </c>
      <c r="AJ160" s="8">
        <f t="shared" si="34"/>
        <v>0.13689999999999999</v>
      </c>
      <c r="AK160">
        <f t="shared" si="43"/>
        <v>0.01</v>
      </c>
      <c r="AY160">
        <v>56.07</v>
      </c>
      <c r="AZ160">
        <v>56.17</v>
      </c>
      <c r="BA160">
        <v>55.96</v>
      </c>
      <c r="BB160">
        <v>55.81</v>
      </c>
      <c r="BC160">
        <v>55.7</v>
      </c>
    </row>
    <row r="161" spans="1:55" x14ac:dyDescent="0.3">
      <c r="A161" s="4">
        <v>44453</v>
      </c>
      <c r="B161" s="1">
        <v>160</v>
      </c>
      <c r="C161">
        <v>55.689999</v>
      </c>
      <c r="D161">
        <v>13918900</v>
      </c>
      <c r="M161">
        <f t="shared" si="47"/>
        <v>56.16</v>
      </c>
      <c r="N161">
        <f t="shared" si="44"/>
        <v>0.47</v>
      </c>
      <c r="O161" s="8">
        <f t="shared" si="45"/>
        <v>0.22089999999999999</v>
      </c>
      <c r="P161">
        <f t="shared" si="46"/>
        <v>0.01</v>
      </c>
      <c r="T161">
        <f t="shared" si="35"/>
        <v>56</v>
      </c>
      <c r="U161">
        <f t="shared" si="36"/>
        <v>0.31</v>
      </c>
      <c r="V161" s="8">
        <f t="shared" si="32"/>
        <v>9.6100000000000005E-2</v>
      </c>
      <c r="W161">
        <f t="shared" si="37"/>
        <v>0.01</v>
      </c>
      <c r="AA161">
        <f t="shared" si="38"/>
        <v>55.95</v>
      </c>
      <c r="AB161">
        <f t="shared" si="39"/>
        <v>0.26</v>
      </c>
      <c r="AC161" s="8">
        <f t="shared" si="33"/>
        <v>6.7600000000000007E-2</v>
      </c>
      <c r="AD161">
        <f t="shared" si="40"/>
        <v>0</v>
      </c>
      <c r="AH161">
        <f t="shared" si="41"/>
        <v>55.98</v>
      </c>
      <c r="AI161">
        <f t="shared" si="42"/>
        <v>0.28999999999999998</v>
      </c>
      <c r="AJ161" s="8">
        <f t="shared" si="34"/>
        <v>8.4099999999999994E-2</v>
      </c>
      <c r="AK161">
        <f t="shared" si="43"/>
        <v>0.01</v>
      </c>
      <c r="AY161">
        <v>55.689999</v>
      </c>
      <c r="AZ161">
        <v>56.16</v>
      </c>
      <c r="BA161">
        <v>56</v>
      </c>
      <c r="BB161">
        <v>55.95</v>
      </c>
      <c r="BC161">
        <v>55.98</v>
      </c>
    </row>
    <row r="162" spans="1:55" x14ac:dyDescent="0.3">
      <c r="A162" s="4">
        <v>44454</v>
      </c>
      <c r="B162" s="1">
        <v>161</v>
      </c>
      <c r="C162">
        <v>55.880001</v>
      </c>
      <c r="D162">
        <v>15746000</v>
      </c>
      <c r="M162">
        <f t="shared" si="47"/>
        <v>56.09</v>
      </c>
      <c r="N162">
        <f t="shared" si="44"/>
        <v>0.21</v>
      </c>
      <c r="O162" s="8">
        <f t="shared" si="45"/>
        <v>4.4099999999999993E-2</v>
      </c>
      <c r="P162">
        <f t="shared" si="46"/>
        <v>0</v>
      </c>
      <c r="T162">
        <f t="shared" si="35"/>
        <v>55.89</v>
      </c>
      <c r="U162">
        <f t="shared" si="36"/>
        <v>0.01</v>
      </c>
      <c r="V162" s="8">
        <f t="shared" si="32"/>
        <v>1E-4</v>
      </c>
      <c r="W162">
        <f t="shared" si="37"/>
        <v>0</v>
      </c>
      <c r="AA162">
        <f t="shared" si="38"/>
        <v>55.81</v>
      </c>
      <c r="AB162">
        <f t="shared" si="39"/>
        <v>7.0000000000000007E-2</v>
      </c>
      <c r="AC162" s="8">
        <f t="shared" si="33"/>
        <v>4.9000000000000007E-3</v>
      </c>
      <c r="AD162">
        <f t="shared" si="40"/>
        <v>0</v>
      </c>
      <c r="AH162">
        <f t="shared" si="41"/>
        <v>55.76</v>
      </c>
      <c r="AI162">
        <f t="shared" si="42"/>
        <v>0.12</v>
      </c>
      <c r="AJ162" s="8">
        <f t="shared" si="34"/>
        <v>1.44E-2</v>
      </c>
      <c r="AK162">
        <f t="shared" si="43"/>
        <v>0</v>
      </c>
      <c r="AY162">
        <v>55.880001</v>
      </c>
      <c r="AZ162">
        <v>56.09</v>
      </c>
      <c r="BA162">
        <v>55.89</v>
      </c>
      <c r="BB162">
        <v>55.81</v>
      </c>
      <c r="BC162">
        <v>55.76</v>
      </c>
    </row>
    <row r="163" spans="1:55" x14ac:dyDescent="0.3">
      <c r="A163" s="4">
        <v>44455</v>
      </c>
      <c r="B163" s="1">
        <v>162</v>
      </c>
      <c r="C163">
        <v>55.349997999999999</v>
      </c>
      <c r="D163">
        <v>17430400</v>
      </c>
      <c r="M163">
        <f t="shared" si="47"/>
        <v>56.06</v>
      </c>
      <c r="N163">
        <f t="shared" si="44"/>
        <v>0.71</v>
      </c>
      <c r="O163" s="8">
        <f t="shared" si="45"/>
        <v>0.50409999999999999</v>
      </c>
      <c r="P163">
        <f t="shared" si="46"/>
        <v>0.01</v>
      </c>
      <c r="T163">
        <f t="shared" si="35"/>
        <v>55.89</v>
      </c>
      <c r="U163">
        <f t="shared" si="36"/>
        <v>0.54</v>
      </c>
      <c r="V163" s="8">
        <f t="shared" si="32"/>
        <v>0.29160000000000003</v>
      </c>
      <c r="W163">
        <f t="shared" si="37"/>
        <v>0.01</v>
      </c>
      <c r="AA163">
        <f t="shared" si="38"/>
        <v>55.85</v>
      </c>
      <c r="AB163">
        <f t="shared" si="39"/>
        <v>0.5</v>
      </c>
      <c r="AC163" s="8">
        <f t="shared" si="33"/>
        <v>0.25</v>
      </c>
      <c r="AD163">
        <f t="shared" si="40"/>
        <v>0.01</v>
      </c>
      <c r="AH163">
        <f t="shared" si="41"/>
        <v>55.85</v>
      </c>
      <c r="AI163">
        <f t="shared" si="42"/>
        <v>0.5</v>
      </c>
      <c r="AJ163" s="8">
        <f t="shared" si="34"/>
        <v>0.25</v>
      </c>
      <c r="AK163">
        <f t="shared" si="43"/>
        <v>0.01</v>
      </c>
      <c r="AY163">
        <v>55.349997999999999</v>
      </c>
      <c r="AZ163">
        <v>56.06</v>
      </c>
      <c r="BA163">
        <v>55.89</v>
      </c>
      <c r="BB163">
        <v>55.85</v>
      </c>
      <c r="BC163">
        <v>55.85</v>
      </c>
    </row>
    <row r="164" spans="1:55" x14ac:dyDescent="0.3">
      <c r="A164" s="4">
        <v>44456</v>
      </c>
      <c r="B164" s="1">
        <v>163</v>
      </c>
      <c r="C164">
        <v>54.439999</v>
      </c>
      <c r="D164">
        <v>33370200</v>
      </c>
      <c r="M164">
        <f t="shared" si="47"/>
        <v>55.95</v>
      </c>
      <c r="N164">
        <f t="shared" si="44"/>
        <v>1.51</v>
      </c>
      <c r="O164" s="8">
        <f t="shared" si="45"/>
        <v>2.2801</v>
      </c>
      <c r="P164">
        <f t="shared" si="46"/>
        <v>0.03</v>
      </c>
      <c r="T164">
        <f t="shared" si="35"/>
        <v>55.7</v>
      </c>
      <c r="U164">
        <f t="shared" si="36"/>
        <v>1.26</v>
      </c>
      <c r="V164" s="8">
        <f t="shared" si="32"/>
        <v>1.5876000000000001</v>
      </c>
      <c r="W164">
        <f t="shared" si="37"/>
        <v>0.02</v>
      </c>
      <c r="AA164">
        <f t="shared" si="38"/>
        <v>55.57</v>
      </c>
      <c r="AB164">
        <f t="shared" si="39"/>
        <v>1.1299999999999999</v>
      </c>
      <c r="AC164" s="8">
        <f t="shared" si="33"/>
        <v>1.2768999999999997</v>
      </c>
      <c r="AD164">
        <f t="shared" si="40"/>
        <v>0.02</v>
      </c>
      <c r="AH164">
        <f t="shared" si="41"/>
        <v>55.47</v>
      </c>
      <c r="AI164">
        <f t="shared" si="42"/>
        <v>1.03</v>
      </c>
      <c r="AJ164" s="8">
        <f t="shared" si="34"/>
        <v>1.0609</v>
      </c>
      <c r="AK164">
        <f t="shared" si="43"/>
        <v>0.02</v>
      </c>
      <c r="AY164">
        <v>54.439999</v>
      </c>
      <c r="AZ164">
        <v>55.95</v>
      </c>
      <c r="BA164">
        <v>55.7</v>
      </c>
      <c r="BB164">
        <v>55.57</v>
      </c>
      <c r="BC164">
        <v>55.47</v>
      </c>
    </row>
    <row r="165" spans="1:55" x14ac:dyDescent="0.3">
      <c r="A165" s="4">
        <v>44459</v>
      </c>
      <c r="B165" s="1">
        <v>164</v>
      </c>
      <c r="C165">
        <v>54.060001</v>
      </c>
      <c r="D165">
        <v>27542500</v>
      </c>
      <c r="M165">
        <f t="shared" si="47"/>
        <v>55.72</v>
      </c>
      <c r="N165">
        <f t="shared" si="44"/>
        <v>1.66</v>
      </c>
      <c r="O165" s="8">
        <f t="shared" si="45"/>
        <v>2.7555999999999998</v>
      </c>
      <c r="P165">
        <f t="shared" si="46"/>
        <v>0.03</v>
      </c>
      <c r="T165">
        <f t="shared" si="35"/>
        <v>55.26</v>
      </c>
      <c r="U165">
        <f t="shared" si="36"/>
        <v>1.2</v>
      </c>
      <c r="V165" s="8">
        <f t="shared" si="32"/>
        <v>1.44</v>
      </c>
      <c r="W165">
        <f t="shared" si="37"/>
        <v>0.02</v>
      </c>
      <c r="AA165">
        <f t="shared" si="38"/>
        <v>54.95</v>
      </c>
      <c r="AB165">
        <f t="shared" si="39"/>
        <v>0.89</v>
      </c>
      <c r="AC165" s="8">
        <f t="shared" si="33"/>
        <v>0.79210000000000003</v>
      </c>
      <c r="AD165">
        <f t="shared" si="40"/>
        <v>0.02</v>
      </c>
      <c r="AH165">
        <f t="shared" si="41"/>
        <v>54.7</v>
      </c>
      <c r="AI165">
        <f t="shared" si="42"/>
        <v>0.64</v>
      </c>
      <c r="AJ165" s="8">
        <f t="shared" si="34"/>
        <v>0.40960000000000002</v>
      </c>
      <c r="AK165">
        <f t="shared" si="43"/>
        <v>0.01</v>
      </c>
      <c r="AY165">
        <v>54.060001</v>
      </c>
      <c r="AZ165">
        <v>55.72</v>
      </c>
      <c r="BA165">
        <v>55.26</v>
      </c>
      <c r="BB165">
        <v>54.95</v>
      </c>
      <c r="BC165">
        <v>54.7</v>
      </c>
    </row>
    <row r="166" spans="1:55" x14ac:dyDescent="0.3">
      <c r="A166" s="4">
        <v>44460</v>
      </c>
      <c r="B166" s="1">
        <v>165</v>
      </c>
      <c r="C166">
        <v>54.049999</v>
      </c>
      <c r="D166">
        <v>16418200</v>
      </c>
      <c r="M166">
        <f t="shared" si="47"/>
        <v>55.47</v>
      </c>
      <c r="N166">
        <f t="shared" si="44"/>
        <v>1.42</v>
      </c>
      <c r="O166" s="8">
        <f t="shared" si="45"/>
        <v>2.0164</v>
      </c>
      <c r="P166">
        <f t="shared" si="46"/>
        <v>0.03</v>
      </c>
      <c r="T166">
        <f t="shared" si="35"/>
        <v>54.84</v>
      </c>
      <c r="U166">
        <f t="shared" si="36"/>
        <v>0.79</v>
      </c>
      <c r="V166" s="8">
        <f t="shared" si="32"/>
        <v>0.6241000000000001</v>
      </c>
      <c r="W166">
        <f t="shared" si="37"/>
        <v>0.01</v>
      </c>
      <c r="AA166">
        <f t="shared" si="38"/>
        <v>54.46</v>
      </c>
      <c r="AB166">
        <f t="shared" si="39"/>
        <v>0.41</v>
      </c>
      <c r="AC166" s="8">
        <f t="shared" si="33"/>
        <v>0.16809999999999997</v>
      </c>
      <c r="AD166">
        <f t="shared" si="40"/>
        <v>0.01</v>
      </c>
      <c r="AH166">
        <f t="shared" si="41"/>
        <v>54.22</v>
      </c>
      <c r="AI166">
        <f t="shared" si="42"/>
        <v>0.17</v>
      </c>
      <c r="AJ166" s="8">
        <f t="shared" si="34"/>
        <v>2.8900000000000006E-2</v>
      </c>
      <c r="AK166">
        <f t="shared" si="43"/>
        <v>0</v>
      </c>
      <c r="AY166">
        <v>54.049999</v>
      </c>
      <c r="AZ166">
        <v>55.47</v>
      </c>
      <c r="BA166">
        <v>54.84</v>
      </c>
      <c r="BB166">
        <v>54.46</v>
      </c>
      <c r="BC166">
        <v>54.22</v>
      </c>
    </row>
    <row r="167" spans="1:55" x14ac:dyDescent="0.3">
      <c r="A167" s="4">
        <v>44461</v>
      </c>
      <c r="B167" s="1">
        <v>166</v>
      </c>
      <c r="C167">
        <v>54.130001</v>
      </c>
      <c r="D167">
        <v>12719700</v>
      </c>
      <c r="M167">
        <f t="shared" si="47"/>
        <v>55.26</v>
      </c>
      <c r="N167">
        <f t="shared" si="44"/>
        <v>1.1299999999999999</v>
      </c>
      <c r="O167" s="8">
        <f t="shared" si="45"/>
        <v>1.2768999999999997</v>
      </c>
      <c r="P167">
        <f t="shared" si="46"/>
        <v>0.02</v>
      </c>
      <c r="T167">
        <f t="shared" si="35"/>
        <v>54.56</v>
      </c>
      <c r="U167">
        <f t="shared" si="36"/>
        <v>0.43</v>
      </c>
      <c r="V167" s="8">
        <f t="shared" si="32"/>
        <v>0.18489999999999998</v>
      </c>
      <c r="W167">
        <f t="shared" si="37"/>
        <v>0.01</v>
      </c>
      <c r="AA167">
        <f t="shared" si="38"/>
        <v>54.23</v>
      </c>
      <c r="AB167">
        <f t="shared" si="39"/>
        <v>0.1</v>
      </c>
      <c r="AC167" s="8">
        <f t="shared" si="33"/>
        <v>1.0000000000000002E-2</v>
      </c>
      <c r="AD167">
        <f t="shared" si="40"/>
        <v>0</v>
      </c>
      <c r="AH167">
        <f t="shared" si="41"/>
        <v>54.09</v>
      </c>
      <c r="AI167">
        <f t="shared" si="42"/>
        <v>0.04</v>
      </c>
      <c r="AJ167" s="8">
        <f t="shared" si="34"/>
        <v>1.6000000000000001E-3</v>
      </c>
      <c r="AK167">
        <f t="shared" si="43"/>
        <v>0</v>
      </c>
      <c r="AY167">
        <v>54.130001</v>
      </c>
      <c r="AZ167">
        <v>55.26</v>
      </c>
      <c r="BA167">
        <v>54.56</v>
      </c>
      <c r="BB167">
        <v>54.23</v>
      </c>
      <c r="BC167">
        <v>54.09</v>
      </c>
    </row>
    <row r="168" spans="1:55" x14ac:dyDescent="0.3">
      <c r="A168" s="4">
        <v>44462</v>
      </c>
      <c r="B168" s="1">
        <v>167</v>
      </c>
      <c r="C168">
        <v>54.040000999999997</v>
      </c>
      <c r="D168">
        <v>13836200</v>
      </c>
      <c r="M168">
        <f t="shared" si="47"/>
        <v>55.09</v>
      </c>
      <c r="N168">
        <f t="shared" si="44"/>
        <v>1.05</v>
      </c>
      <c r="O168" s="8">
        <f t="shared" si="45"/>
        <v>1.1025</v>
      </c>
      <c r="P168">
        <f t="shared" si="46"/>
        <v>0.02</v>
      </c>
      <c r="T168">
        <f t="shared" si="35"/>
        <v>54.41</v>
      </c>
      <c r="U168">
        <f t="shared" si="36"/>
        <v>0.37</v>
      </c>
      <c r="V168" s="8">
        <f t="shared" si="32"/>
        <v>0.13689999999999999</v>
      </c>
      <c r="W168">
        <f t="shared" si="37"/>
        <v>0.01</v>
      </c>
      <c r="AA168">
        <f t="shared" si="38"/>
        <v>54.18</v>
      </c>
      <c r="AB168">
        <f t="shared" si="39"/>
        <v>0.14000000000000001</v>
      </c>
      <c r="AC168" s="8">
        <f t="shared" si="33"/>
        <v>1.9600000000000003E-2</v>
      </c>
      <c r="AD168">
        <f t="shared" si="40"/>
        <v>0</v>
      </c>
      <c r="AH168">
        <f t="shared" si="41"/>
        <v>54.12</v>
      </c>
      <c r="AI168">
        <f t="shared" si="42"/>
        <v>0.08</v>
      </c>
      <c r="AJ168" s="8">
        <f t="shared" si="34"/>
        <v>6.4000000000000003E-3</v>
      </c>
      <c r="AK168">
        <f t="shared" si="43"/>
        <v>0</v>
      </c>
      <c r="AY168">
        <v>54.040000999999997</v>
      </c>
      <c r="AZ168">
        <v>55.09</v>
      </c>
      <c r="BA168">
        <v>54.41</v>
      </c>
      <c r="BB168">
        <v>54.18</v>
      </c>
      <c r="BC168">
        <v>54.12</v>
      </c>
    </row>
    <row r="169" spans="1:55" x14ac:dyDescent="0.3">
      <c r="A169" s="4">
        <v>44463</v>
      </c>
      <c r="B169" s="1">
        <v>168</v>
      </c>
      <c r="C169">
        <v>53.889999000000003</v>
      </c>
      <c r="D169">
        <v>9682200</v>
      </c>
      <c r="M169">
        <f t="shared" si="47"/>
        <v>54.93</v>
      </c>
      <c r="N169">
        <f t="shared" si="44"/>
        <v>1.04</v>
      </c>
      <c r="O169" s="8">
        <f t="shared" si="45"/>
        <v>1.0816000000000001</v>
      </c>
      <c r="P169">
        <f t="shared" si="46"/>
        <v>0.02</v>
      </c>
      <c r="T169">
        <f t="shared" si="35"/>
        <v>54.28</v>
      </c>
      <c r="U169">
        <f t="shared" si="36"/>
        <v>0.39</v>
      </c>
      <c r="V169" s="8">
        <f t="shared" si="32"/>
        <v>0.15210000000000001</v>
      </c>
      <c r="W169">
        <f t="shared" si="37"/>
        <v>0.01</v>
      </c>
      <c r="AA169">
        <f t="shared" si="38"/>
        <v>54.1</v>
      </c>
      <c r="AB169">
        <f t="shared" si="39"/>
        <v>0.21</v>
      </c>
      <c r="AC169" s="8">
        <f t="shared" si="33"/>
        <v>4.4099999999999993E-2</v>
      </c>
      <c r="AD169">
        <f t="shared" si="40"/>
        <v>0</v>
      </c>
      <c r="AH169">
        <f t="shared" si="41"/>
        <v>54.06</v>
      </c>
      <c r="AI169">
        <f t="shared" si="42"/>
        <v>0.17</v>
      </c>
      <c r="AJ169" s="8">
        <f t="shared" si="34"/>
        <v>2.8900000000000006E-2</v>
      </c>
      <c r="AK169">
        <f t="shared" si="43"/>
        <v>0</v>
      </c>
      <c r="AY169">
        <v>53.889999000000003</v>
      </c>
      <c r="AZ169">
        <v>54.93</v>
      </c>
      <c r="BA169">
        <v>54.28</v>
      </c>
      <c r="BB169">
        <v>54.1</v>
      </c>
      <c r="BC169">
        <v>54.06</v>
      </c>
    </row>
    <row r="170" spans="1:55" x14ac:dyDescent="0.3">
      <c r="A170" s="4">
        <v>44466</v>
      </c>
      <c r="B170" s="1">
        <v>169</v>
      </c>
      <c r="C170">
        <v>53.610000999999997</v>
      </c>
      <c r="D170">
        <v>12429500</v>
      </c>
      <c r="M170">
        <f t="shared" si="47"/>
        <v>54.77</v>
      </c>
      <c r="N170">
        <f t="shared" si="44"/>
        <v>1.1599999999999999</v>
      </c>
      <c r="O170" s="8">
        <f t="shared" si="45"/>
        <v>1.3455999999999999</v>
      </c>
      <c r="P170">
        <f t="shared" si="46"/>
        <v>0.02</v>
      </c>
      <c r="T170">
        <f t="shared" si="35"/>
        <v>54.14</v>
      </c>
      <c r="U170">
        <f t="shared" si="36"/>
        <v>0.53</v>
      </c>
      <c r="V170" s="8">
        <f t="shared" si="32"/>
        <v>0.28090000000000004</v>
      </c>
      <c r="W170">
        <f t="shared" si="37"/>
        <v>0.01</v>
      </c>
      <c r="AA170">
        <f t="shared" si="38"/>
        <v>53.98</v>
      </c>
      <c r="AB170">
        <f t="shared" si="39"/>
        <v>0.37</v>
      </c>
      <c r="AC170" s="8">
        <f t="shared" si="33"/>
        <v>0.13689999999999999</v>
      </c>
      <c r="AD170">
        <f t="shared" si="40"/>
        <v>0.01</v>
      </c>
      <c r="AH170">
        <f t="shared" si="41"/>
        <v>53.93</v>
      </c>
      <c r="AI170">
        <f t="shared" si="42"/>
        <v>0.32</v>
      </c>
      <c r="AJ170" s="8">
        <f t="shared" si="34"/>
        <v>0.1024</v>
      </c>
      <c r="AK170">
        <f t="shared" si="43"/>
        <v>0.01</v>
      </c>
      <c r="AY170">
        <v>53.610000999999997</v>
      </c>
      <c r="AZ170">
        <v>54.77</v>
      </c>
      <c r="BA170">
        <v>54.14</v>
      </c>
      <c r="BB170">
        <v>53.98</v>
      </c>
      <c r="BC170">
        <v>53.93</v>
      </c>
    </row>
    <row r="171" spans="1:55" x14ac:dyDescent="0.3">
      <c r="A171" s="4">
        <v>44467</v>
      </c>
      <c r="B171" s="1">
        <v>170</v>
      </c>
      <c r="C171">
        <v>52.639999000000003</v>
      </c>
      <c r="D171">
        <v>19926100</v>
      </c>
      <c r="M171">
        <f t="shared" si="47"/>
        <v>54.6</v>
      </c>
      <c r="N171">
        <f t="shared" si="44"/>
        <v>1.96</v>
      </c>
      <c r="O171" s="8">
        <f t="shared" si="45"/>
        <v>3.8415999999999997</v>
      </c>
      <c r="P171">
        <f t="shared" si="46"/>
        <v>0.04</v>
      </c>
      <c r="T171">
        <f t="shared" si="35"/>
        <v>53.95</v>
      </c>
      <c r="U171">
        <f t="shared" si="36"/>
        <v>1.31</v>
      </c>
      <c r="V171" s="8">
        <f t="shared" si="32"/>
        <v>1.7161000000000002</v>
      </c>
      <c r="W171">
        <f t="shared" si="37"/>
        <v>0.02</v>
      </c>
      <c r="AA171">
        <f t="shared" si="38"/>
        <v>53.78</v>
      </c>
      <c r="AB171">
        <f t="shared" si="39"/>
        <v>1.1399999999999999</v>
      </c>
      <c r="AC171" s="8">
        <f t="shared" si="33"/>
        <v>1.2995999999999999</v>
      </c>
      <c r="AD171">
        <f t="shared" si="40"/>
        <v>0.02</v>
      </c>
      <c r="AH171">
        <f t="shared" si="41"/>
        <v>53.69</v>
      </c>
      <c r="AI171">
        <f t="shared" si="42"/>
        <v>1.05</v>
      </c>
      <c r="AJ171" s="8">
        <f t="shared" si="34"/>
        <v>1.1025</v>
      </c>
      <c r="AK171">
        <f t="shared" si="43"/>
        <v>0.02</v>
      </c>
      <c r="AY171">
        <v>52.639999000000003</v>
      </c>
      <c r="AZ171">
        <v>54.6</v>
      </c>
      <c r="BA171">
        <v>53.95</v>
      </c>
      <c r="BB171">
        <v>53.78</v>
      </c>
      <c r="BC171">
        <v>53.69</v>
      </c>
    </row>
    <row r="172" spans="1:55" x14ac:dyDescent="0.3">
      <c r="A172" s="4">
        <v>44468</v>
      </c>
      <c r="B172" s="1">
        <v>171</v>
      </c>
      <c r="C172">
        <v>52.959999000000003</v>
      </c>
      <c r="D172">
        <v>13941500</v>
      </c>
      <c r="M172">
        <f t="shared" si="47"/>
        <v>54.31</v>
      </c>
      <c r="N172">
        <f t="shared" si="44"/>
        <v>1.35</v>
      </c>
      <c r="O172" s="8">
        <f t="shared" si="45"/>
        <v>1.8225000000000002</v>
      </c>
      <c r="P172">
        <f t="shared" si="46"/>
        <v>0.03</v>
      </c>
      <c r="T172">
        <f t="shared" si="35"/>
        <v>53.49</v>
      </c>
      <c r="U172">
        <f t="shared" si="36"/>
        <v>0.53</v>
      </c>
      <c r="V172" s="8">
        <f t="shared" si="32"/>
        <v>0.28090000000000004</v>
      </c>
      <c r="W172">
        <f t="shared" si="37"/>
        <v>0.01</v>
      </c>
      <c r="AA172">
        <f t="shared" si="38"/>
        <v>53.15</v>
      </c>
      <c r="AB172">
        <f t="shared" si="39"/>
        <v>0.19</v>
      </c>
      <c r="AC172" s="8">
        <f t="shared" si="33"/>
        <v>3.61E-2</v>
      </c>
      <c r="AD172">
        <f t="shared" si="40"/>
        <v>0</v>
      </c>
      <c r="AH172">
        <f t="shared" si="41"/>
        <v>52.9</v>
      </c>
      <c r="AI172">
        <f t="shared" si="42"/>
        <v>0.06</v>
      </c>
      <c r="AJ172" s="8">
        <f t="shared" si="34"/>
        <v>3.5999999999999999E-3</v>
      </c>
      <c r="AK172">
        <f t="shared" si="43"/>
        <v>0</v>
      </c>
      <c r="AY172">
        <v>52.959999000000003</v>
      </c>
      <c r="AZ172">
        <v>54.31</v>
      </c>
      <c r="BA172">
        <v>53.49</v>
      </c>
      <c r="BB172">
        <v>53.15</v>
      </c>
      <c r="BC172">
        <v>52.9</v>
      </c>
    </row>
    <row r="173" spans="1:55" x14ac:dyDescent="0.3">
      <c r="A173" s="4">
        <v>44469</v>
      </c>
      <c r="B173" s="1">
        <v>172</v>
      </c>
      <c r="C173">
        <v>52.470001000000003</v>
      </c>
      <c r="D173">
        <v>17672000</v>
      </c>
      <c r="M173">
        <f t="shared" si="47"/>
        <v>54.11</v>
      </c>
      <c r="N173">
        <f t="shared" si="44"/>
        <v>1.64</v>
      </c>
      <c r="O173" s="8">
        <f t="shared" si="45"/>
        <v>2.6895999999999995</v>
      </c>
      <c r="P173">
        <f t="shared" si="46"/>
        <v>0.03</v>
      </c>
      <c r="T173">
        <f t="shared" si="35"/>
        <v>53.3</v>
      </c>
      <c r="U173">
        <f t="shared" si="36"/>
        <v>0.83</v>
      </c>
      <c r="V173" s="8">
        <f t="shared" si="32"/>
        <v>0.68889999999999996</v>
      </c>
      <c r="W173">
        <f t="shared" si="37"/>
        <v>0.02</v>
      </c>
      <c r="AA173">
        <f t="shared" si="38"/>
        <v>53.05</v>
      </c>
      <c r="AB173">
        <f t="shared" si="39"/>
        <v>0.57999999999999996</v>
      </c>
      <c r="AC173" s="8">
        <f t="shared" si="33"/>
        <v>0.33639999999999998</v>
      </c>
      <c r="AD173">
        <f t="shared" si="40"/>
        <v>0.01</v>
      </c>
      <c r="AH173">
        <f t="shared" si="41"/>
        <v>52.94</v>
      </c>
      <c r="AI173">
        <f t="shared" si="42"/>
        <v>0.47</v>
      </c>
      <c r="AJ173" s="8">
        <f t="shared" si="34"/>
        <v>0.22089999999999999</v>
      </c>
      <c r="AK173">
        <f t="shared" si="43"/>
        <v>0.01</v>
      </c>
      <c r="AY173">
        <v>52.470001000000003</v>
      </c>
      <c r="AZ173">
        <v>54.11</v>
      </c>
      <c r="BA173">
        <v>53.3</v>
      </c>
      <c r="BB173">
        <v>53.05</v>
      </c>
      <c r="BC173">
        <v>52.94</v>
      </c>
    </row>
    <row r="174" spans="1:55" x14ac:dyDescent="0.3">
      <c r="A174" s="4">
        <v>44470</v>
      </c>
      <c r="B174" s="1">
        <v>173</v>
      </c>
      <c r="C174">
        <v>53.02</v>
      </c>
      <c r="D174">
        <v>16277400</v>
      </c>
      <c r="M174">
        <f t="shared" si="47"/>
        <v>53.86</v>
      </c>
      <c r="N174">
        <f t="shared" si="44"/>
        <v>0.84</v>
      </c>
      <c r="O174" s="8">
        <f t="shared" si="45"/>
        <v>0.70559999999999989</v>
      </c>
      <c r="P174">
        <f t="shared" si="46"/>
        <v>0.02</v>
      </c>
      <c r="T174">
        <f t="shared" si="35"/>
        <v>53.01</v>
      </c>
      <c r="U174">
        <f t="shared" si="36"/>
        <v>0.01</v>
      </c>
      <c r="V174" s="8">
        <f t="shared" si="32"/>
        <v>1E-4</v>
      </c>
      <c r="W174">
        <f t="shared" si="37"/>
        <v>0</v>
      </c>
      <c r="AA174">
        <f t="shared" si="38"/>
        <v>52.73</v>
      </c>
      <c r="AB174">
        <f t="shared" si="39"/>
        <v>0.28999999999999998</v>
      </c>
      <c r="AC174" s="8">
        <f t="shared" si="33"/>
        <v>8.4099999999999994E-2</v>
      </c>
      <c r="AD174">
        <f t="shared" si="40"/>
        <v>0.01</v>
      </c>
      <c r="AH174">
        <f t="shared" si="41"/>
        <v>52.59</v>
      </c>
      <c r="AI174">
        <f t="shared" si="42"/>
        <v>0.43</v>
      </c>
      <c r="AJ174" s="8">
        <f t="shared" si="34"/>
        <v>0.18489999999999998</v>
      </c>
      <c r="AK174">
        <f t="shared" si="43"/>
        <v>0.01</v>
      </c>
      <c r="AY174">
        <v>53.02</v>
      </c>
      <c r="AZ174">
        <v>53.86</v>
      </c>
      <c r="BA174">
        <v>53.01</v>
      </c>
      <c r="BB174">
        <v>52.73</v>
      </c>
      <c r="BC174">
        <v>52.59</v>
      </c>
    </row>
    <row r="175" spans="1:55" x14ac:dyDescent="0.3">
      <c r="A175" s="4">
        <v>44473</v>
      </c>
      <c r="B175" s="1">
        <v>174</v>
      </c>
      <c r="C175">
        <v>52.990001999999997</v>
      </c>
      <c r="D175">
        <v>18973400</v>
      </c>
      <c r="M175">
        <f t="shared" si="47"/>
        <v>53.73</v>
      </c>
      <c r="N175">
        <f t="shared" si="44"/>
        <v>0.74</v>
      </c>
      <c r="O175" s="8">
        <f t="shared" si="45"/>
        <v>0.54759999999999998</v>
      </c>
      <c r="P175">
        <f t="shared" si="46"/>
        <v>0.01</v>
      </c>
      <c r="T175">
        <f t="shared" si="35"/>
        <v>53.01</v>
      </c>
      <c r="U175">
        <f t="shared" si="36"/>
        <v>0.02</v>
      </c>
      <c r="V175" s="8">
        <f t="shared" si="32"/>
        <v>4.0000000000000002E-4</v>
      </c>
      <c r="W175">
        <f t="shared" si="37"/>
        <v>0</v>
      </c>
      <c r="AA175">
        <f t="shared" si="38"/>
        <v>52.89</v>
      </c>
      <c r="AB175">
        <f t="shared" si="39"/>
        <v>0.1</v>
      </c>
      <c r="AC175" s="8">
        <f t="shared" si="33"/>
        <v>1.0000000000000002E-2</v>
      </c>
      <c r="AD175">
        <f t="shared" si="40"/>
        <v>0</v>
      </c>
      <c r="AH175">
        <f t="shared" si="41"/>
        <v>52.91</v>
      </c>
      <c r="AI175">
        <f t="shared" si="42"/>
        <v>0.08</v>
      </c>
      <c r="AJ175" s="8">
        <f t="shared" si="34"/>
        <v>6.4000000000000003E-3</v>
      </c>
      <c r="AK175">
        <f t="shared" si="43"/>
        <v>0</v>
      </c>
      <c r="AY175">
        <v>52.990001999999997</v>
      </c>
      <c r="AZ175">
        <v>53.73</v>
      </c>
      <c r="BA175">
        <v>53.01</v>
      </c>
      <c r="BB175">
        <v>52.89</v>
      </c>
      <c r="BC175">
        <v>52.91</v>
      </c>
    </row>
    <row r="176" spans="1:55" x14ac:dyDescent="0.3">
      <c r="A176" s="4">
        <v>44474</v>
      </c>
      <c r="B176" s="1">
        <v>175</v>
      </c>
      <c r="C176">
        <v>53.080002</v>
      </c>
      <c r="D176">
        <v>17173100</v>
      </c>
      <c r="M176">
        <f t="shared" si="47"/>
        <v>53.62</v>
      </c>
      <c r="N176">
        <f t="shared" si="44"/>
        <v>0.54</v>
      </c>
      <c r="O176" s="8">
        <f t="shared" si="45"/>
        <v>0.29160000000000003</v>
      </c>
      <c r="P176">
        <f t="shared" si="46"/>
        <v>0.01</v>
      </c>
      <c r="T176">
        <f t="shared" si="35"/>
        <v>53</v>
      </c>
      <c r="U176">
        <f t="shared" si="36"/>
        <v>0.08</v>
      </c>
      <c r="V176" s="8">
        <f t="shared" si="32"/>
        <v>6.4000000000000003E-3</v>
      </c>
      <c r="W176">
        <f t="shared" si="37"/>
        <v>0</v>
      </c>
      <c r="AA176">
        <f t="shared" si="38"/>
        <v>52.95</v>
      </c>
      <c r="AB176">
        <f t="shared" si="39"/>
        <v>0.13</v>
      </c>
      <c r="AC176" s="8">
        <f t="shared" si="33"/>
        <v>1.6900000000000002E-2</v>
      </c>
      <c r="AD176">
        <f t="shared" si="40"/>
        <v>0</v>
      </c>
      <c r="AH176">
        <f t="shared" si="41"/>
        <v>52.97</v>
      </c>
      <c r="AI176">
        <f t="shared" si="42"/>
        <v>0.11</v>
      </c>
      <c r="AJ176" s="8">
        <f t="shared" si="34"/>
        <v>1.21E-2</v>
      </c>
      <c r="AK176">
        <f t="shared" si="43"/>
        <v>0</v>
      </c>
      <c r="AY176">
        <v>53.080002</v>
      </c>
      <c r="AZ176">
        <v>53.62</v>
      </c>
      <c r="BA176">
        <v>53</v>
      </c>
      <c r="BB176">
        <v>52.95</v>
      </c>
      <c r="BC176">
        <v>52.97</v>
      </c>
    </row>
    <row r="177" spans="1:55" x14ac:dyDescent="0.3">
      <c r="A177" s="4">
        <v>44475</v>
      </c>
      <c r="B177" s="1">
        <v>176</v>
      </c>
      <c r="C177">
        <v>53.709999000000003</v>
      </c>
      <c r="D177">
        <v>21284500</v>
      </c>
      <c r="M177">
        <f t="shared" si="47"/>
        <v>53.54</v>
      </c>
      <c r="N177">
        <f t="shared" si="44"/>
        <v>0.17</v>
      </c>
      <c r="O177" s="8">
        <f t="shared" si="45"/>
        <v>2.8900000000000006E-2</v>
      </c>
      <c r="P177">
        <f t="shared" si="46"/>
        <v>0</v>
      </c>
      <c r="T177">
        <f t="shared" si="35"/>
        <v>53.03</v>
      </c>
      <c r="U177">
        <f t="shared" si="36"/>
        <v>0.68</v>
      </c>
      <c r="V177" s="8">
        <f t="shared" si="32"/>
        <v>0.46240000000000009</v>
      </c>
      <c r="W177">
        <f t="shared" si="37"/>
        <v>0.01</v>
      </c>
      <c r="AA177">
        <f t="shared" si="38"/>
        <v>53.02</v>
      </c>
      <c r="AB177">
        <f t="shared" si="39"/>
        <v>0.69</v>
      </c>
      <c r="AC177" s="8">
        <f t="shared" si="33"/>
        <v>0.47609999999999991</v>
      </c>
      <c r="AD177">
        <f t="shared" si="40"/>
        <v>0.01</v>
      </c>
      <c r="AH177">
        <f t="shared" si="41"/>
        <v>53.05</v>
      </c>
      <c r="AI177">
        <f t="shared" si="42"/>
        <v>0.66</v>
      </c>
      <c r="AJ177" s="8">
        <f t="shared" si="34"/>
        <v>0.43560000000000004</v>
      </c>
      <c r="AK177">
        <f t="shared" si="43"/>
        <v>0.01</v>
      </c>
      <c r="AY177">
        <v>53.709999000000003</v>
      </c>
      <c r="AZ177">
        <v>53.54</v>
      </c>
      <c r="BA177">
        <v>53.03</v>
      </c>
      <c r="BB177">
        <v>53.02</v>
      </c>
      <c r="BC177">
        <v>53.05</v>
      </c>
    </row>
    <row r="178" spans="1:55" x14ac:dyDescent="0.3">
      <c r="A178" s="4">
        <v>44476</v>
      </c>
      <c r="B178" s="1">
        <v>177</v>
      </c>
      <c r="C178">
        <v>53.880001</v>
      </c>
      <c r="D178">
        <v>13774400</v>
      </c>
      <c r="M178">
        <f t="shared" si="47"/>
        <v>53.57</v>
      </c>
      <c r="N178">
        <f t="shared" si="44"/>
        <v>0.31</v>
      </c>
      <c r="O178" s="8">
        <f t="shared" si="45"/>
        <v>9.6100000000000005E-2</v>
      </c>
      <c r="P178">
        <f t="shared" si="46"/>
        <v>0.01</v>
      </c>
      <c r="T178">
        <f t="shared" si="35"/>
        <v>53.27</v>
      </c>
      <c r="U178">
        <f t="shared" si="36"/>
        <v>0.61</v>
      </c>
      <c r="V178" s="8">
        <f t="shared" si="32"/>
        <v>0.37209999999999999</v>
      </c>
      <c r="W178">
        <f t="shared" si="37"/>
        <v>0.01</v>
      </c>
      <c r="AA178">
        <f t="shared" si="38"/>
        <v>53.4</v>
      </c>
      <c r="AB178">
        <f t="shared" si="39"/>
        <v>0.48</v>
      </c>
      <c r="AC178" s="8">
        <f t="shared" si="33"/>
        <v>0.23039999999999999</v>
      </c>
      <c r="AD178">
        <f t="shared" si="40"/>
        <v>0.01</v>
      </c>
      <c r="AH178">
        <f t="shared" si="41"/>
        <v>53.54</v>
      </c>
      <c r="AI178">
        <f t="shared" si="42"/>
        <v>0.34</v>
      </c>
      <c r="AJ178" s="8">
        <f t="shared" si="34"/>
        <v>0.11560000000000002</v>
      </c>
      <c r="AK178">
        <f t="shared" si="43"/>
        <v>0.01</v>
      </c>
      <c r="AY178">
        <v>53.880001</v>
      </c>
      <c r="AZ178">
        <v>53.57</v>
      </c>
      <c r="BA178">
        <v>53.27</v>
      </c>
      <c r="BB178">
        <v>53.4</v>
      </c>
      <c r="BC178">
        <v>53.54</v>
      </c>
    </row>
    <row r="179" spans="1:55" x14ac:dyDescent="0.3">
      <c r="A179" s="4">
        <v>44477</v>
      </c>
      <c r="B179" s="1">
        <v>178</v>
      </c>
      <c r="C179">
        <v>54.119999</v>
      </c>
      <c r="D179">
        <v>13786000</v>
      </c>
      <c r="M179">
        <f t="shared" si="47"/>
        <v>53.62</v>
      </c>
      <c r="N179">
        <f t="shared" si="44"/>
        <v>0.5</v>
      </c>
      <c r="O179" s="8">
        <f t="shared" si="45"/>
        <v>0.25</v>
      </c>
      <c r="P179">
        <f t="shared" si="46"/>
        <v>0.01</v>
      </c>
      <c r="T179">
        <f t="shared" si="35"/>
        <v>53.48</v>
      </c>
      <c r="U179">
        <f t="shared" si="36"/>
        <v>0.64</v>
      </c>
      <c r="V179" s="8">
        <f t="shared" si="32"/>
        <v>0.40960000000000002</v>
      </c>
      <c r="W179">
        <f t="shared" si="37"/>
        <v>0.01</v>
      </c>
      <c r="AA179">
        <f t="shared" si="38"/>
        <v>53.66</v>
      </c>
      <c r="AB179">
        <f t="shared" si="39"/>
        <v>0.46</v>
      </c>
      <c r="AC179" s="8">
        <f t="shared" si="33"/>
        <v>0.21160000000000001</v>
      </c>
      <c r="AD179">
        <f t="shared" si="40"/>
        <v>0.01</v>
      </c>
      <c r="AH179">
        <f t="shared" si="41"/>
        <v>53.8</v>
      </c>
      <c r="AI179">
        <f t="shared" si="42"/>
        <v>0.32</v>
      </c>
      <c r="AJ179" s="8">
        <f t="shared" si="34"/>
        <v>0.1024</v>
      </c>
      <c r="AK179">
        <f t="shared" si="43"/>
        <v>0.01</v>
      </c>
      <c r="AY179">
        <v>54.119999</v>
      </c>
      <c r="AZ179">
        <v>53.62</v>
      </c>
      <c r="BA179">
        <v>53.48</v>
      </c>
      <c r="BB179">
        <v>53.66</v>
      </c>
      <c r="BC179">
        <v>53.8</v>
      </c>
    </row>
    <row r="180" spans="1:55" x14ac:dyDescent="0.3">
      <c r="A180" s="4">
        <v>44480</v>
      </c>
      <c r="B180" s="1">
        <v>179</v>
      </c>
      <c r="C180">
        <v>54.23</v>
      </c>
      <c r="D180">
        <v>12378500</v>
      </c>
      <c r="M180">
        <f t="shared" si="47"/>
        <v>53.69</v>
      </c>
      <c r="N180">
        <f t="shared" si="44"/>
        <v>0.54</v>
      </c>
      <c r="O180" s="8">
        <f t="shared" si="45"/>
        <v>0.29160000000000003</v>
      </c>
      <c r="P180">
        <f t="shared" si="46"/>
        <v>0.01</v>
      </c>
      <c r="T180">
        <f t="shared" si="35"/>
        <v>53.7</v>
      </c>
      <c r="U180">
        <f t="shared" si="36"/>
        <v>0.53</v>
      </c>
      <c r="V180" s="8">
        <f t="shared" si="32"/>
        <v>0.28090000000000004</v>
      </c>
      <c r="W180">
        <f t="shared" si="37"/>
        <v>0.01</v>
      </c>
      <c r="AA180">
        <f t="shared" si="38"/>
        <v>53.91</v>
      </c>
      <c r="AB180">
        <f t="shared" si="39"/>
        <v>0.32</v>
      </c>
      <c r="AC180" s="8">
        <f t="shared" si="33"/>
        <v>0.1024</v>
      </c>
      <c r="AD180">
        <f t="shared" si="40"/>
        <v>0.01</v>
      </c>
      <c r="AH180">
        <f t="shared" si="41"/>
        <v>54.04</v>
      </c>
      <c r="AI180">
        <f t="shared" si="42"/>
        <v>0.19</v>
      </c>
      <c r="AJ180" s="8">
        <f t="shared" si="34"/>
        <v>3.61E-2</v>
      </c>
      <c r="AK180">
        <f t="shared" si="43"/>
        <v>0</v>
      </c>
      <c r="AY180">
        <v>54.23</v>
      </c>
      <c r="AZ180">
        <v>53.69</v>
      </c>
      <c r="BA180">
        <v>53.7</v>
      </c>
      <c r="BB180">
        <v>53.91</v>
      </c>
      <c r="BC180">
        <v>54.04</v>
      </c>
    </row>
    <row r="181" spans="1:55" x14ac:dyDescent="0.3">
      <c r="A181" s="4">
        <v>44481</v>
      </c>
      <c r="B181" s="1">
        <v>180</v>
      </c>
      <c r="C181">
        <v>54.23</v>
      </c>
      <c r="D181">
        <v>19474400</v>
      </c>
      <c r="M181">
        <f t="shared" si="47"/>
        <v>53.77</v>
      </c>
      <c r="N181">
        <f t="shared" si="44"/>
        <v>0.46</v>
      </c>
      <c r="O181" s="8">
        <f t="shared" si="45"/>
        <v>0.21160000000000001</v>
      </c>
      <c r="P181">
        <f t="shared" si="46"/>
        <v>0.01</v>
      </c>
      <c r="T181">
        <f t="shared" si="35"/>
        <v>53.89</v>
      </c>
      <c r="U181">
        <f t="shared" si="36"/>
        <v>0.34</v>
      </c>
      <c r="V181" s="8">
        <f t="shared" si="32"/>
        <v>0.11560000000000002</v>
      </c>
      <c r="W181">
        <f t="shared" si="37"/>
        <v>0.01</v>
      </c>
      <c r="AA181">
        <f t="shared" si="38"/>
        <v>54.09</v>
      </c>
      <c r="AB181">
        <f t="shared" si="39"/>
        <v>0.14000000000000001</v>
      </c>
      <c r="AC181" s="8">
        <f t="shared" si="33"/>
        <v>1.9600000000000003E-2</v>
      </c>
      <c r="AD181">
        <f t="shared" si="40"/>
        <v>0</v>
      </c>
      <c r="AH181">
        <f t="shared" si="41"/>
        <v>54.18</v>
      </c>
      <c r="AI181">
        <f t="shared" si="42"/>
        <v>0.05</v>
      </c>
      <c r="AJ181" s="8">
        <f t="shared" si="34"/>
        <v>2.5000000000000005E-3</v>
      </c>
      <c r="AK181">
        <f t="shared" si="43"/>
        <v>0</v>
      </c>
      <c r="AY181">
        <v>54.23</v>
      </c>
      <c r="AZ181">
        <v>53.77</v>
      </c>
      <c r="BA181">
        <v>53.89</v>
      </c>
      <c r="BB181">
        <v>54.09</v>
      </c>
      <c r="BC181">
        <v>54.18</v>
      </c>
    </row>
    <row r="182" spans="1:55" x14ac:dyDescent="0.3">
      <c r="A182" s="4">
        <v>44482</v>
      </c>
      <c r="B182" s="1">
        <v>181</v>
      </c>
      <c r="C182">
        <v>54.240001999999997</v>
      </c>
      <c r="D182">
        <v>12143300</v>
      </c>
      <c r="M182">
        <f t="shared" si="47"/>
        <v>53.84</v>
      </c>
      <c r="N182">
        <f t="shared" si="44"/>
        <v>0.4</v>
      </c>
      <c r="O182" s="8">
        <f t="shared" si="45"/>
        <v>0.16000000000000003</v>
      </c>
      <c r="P182">
        <f t="shared" si="46"/>
        <v>0.01</v>
      </c>
      <c r="T182">
        <f t="shared" si="35"/>
        <v>54.01</v>
      </c>
      <c r="U182">
        <f t="shared" si="36"/>
        <v>0.23</v>
      </c>
      <c r="V182" s="8">
        <f t="shared" si="32"/>
        <v>5.2900000000000003E-2</v>
      </c>
      <c r="W182">
        <f t="shared" si="37"/>
        <v>0</v>
      </c>
      <c r="AA182">
        <f t="shared" si="38"/>
        <v>54.17</v>
      </c>
      <c r="AB182">
        <f t="shared" si="39"/>
        <v>7.0000000000000007E-2</v>
      </c>
      <c r="AC182" s="8">
        <f t="shared" si="33"/>
        <v>4.9000000000000007E-3</v>
      </c>
      <c r="AD182">
        <f t="shared" si="40"/>
        <v>0</v>
      </c>
      <c r="AH182">
        <f t="shared" si="41"/>
        <v>54.22</v>
      </c>
      <c r="AI182">
        <f t="shared" si="42"/>
        <v>0.02</v>
      </c>
      <c r="AJ182" s="8">
        <f t="shared" si="34"/>
        <v>4.0000000000000002E-4</v>
      </c>
      <c r="AK182">
        <f t="shared" si="43"/>
        <v>0</v>
      </c>
      <c r="AY182">
        <v>54.240001999999997</v>
      </c>
      <c r="AZ182">
        <v>53.84</v>
      </c>
      <c r="BA182">
        <v>54.01</v>
      </c>
      <c r="BB182">
        <v>54.17</v>
      </c>
      <c r="BC182">
        <v>54.22</v>
      </c>
    </row>
    <row r="183" spans="1:55" x14ac:dyDescent="0.3">
      <c r="A183" s="4">
        <v>44483</v>
      </c>
      <c r="B183" s="1">
        <v>182</v>
      </c>
      <c r="C183">
        <v>54.610000999999997</v>
      </c>
      <c r="D183">
        <v>13704000</v>
      </c>
      <c r="M183">
        <f t="shared" si="47"/>
        <v>53.9</v>
      </c>
      <c r="N183">
        <f t="shared" si="44"/>
        <v>0.71</v>
      </c>
      <c r="O183" s="8">
        <f t="shared" si="45"/>
        <v>0.50409999999999999</v>
      </c>
      <c r="P183">
        <f t="shared" si="46"/>
        <v>0.01</v>
      </c>
      <c r="T183">
        <f t="shared" si="35"/>
        <v>54.09</v>
      </c>
      <c r="U183">
        <f t="shared" si="36"/>
        <v>0.52</v>
      </c>
      <c r="V183" s="8">
        <f t="shared" si="32"/>
        <v>0.27040000000000003</v>
      </c>
      <c r="W183">
        <f t="shared" si="37"/>
        <v>0.01</v>
      </c>
      <c r="AA183">
        <f t="shared" si="38"/>
        <v>54.21</v>
      </c>
      <c r="AB183">
        <f t="shared" si="39"/>
        <v>0.4</v>
      </c>
      <c r="AC183" s="8">
        <f t="shared" si="33"/>
        <v>0.16000000000000003</v>
      </c>
      <c r="AD183">
        <f t="shared" si="40"/>
        <v>0.01</v>
      </c>
      <c r="AH183">
        <f t="shared" si="41"/>
        <v>54.24</v>
      </c>
      <c r="AI183">
        <f t="shared" si="42"/>
        <v>0.37</v>
      </c>
      <c r="AJ183" s="8">
        <f t="shared" si="34"/>
        <v>0.13689999999999999</v>
      </c>
      <c r="AK183">
        <f t="shared" si="43"/>
        <v>0.01</v>
      </c>
      <c r="AY183">
        <v>54.610000999999997</v>
      </c>
      <c r="AZ183">
        <v>53.9</v>
      </c>
      <c r="BA183">
        <v>54.09</v>
      </c>
      <c r="BB183">
        <v>54.21</v>
      </c>
      <c r="BC183">
        <v>54.24</v>
      </c>
    </row>
    <row r="184" spans="1:55" x14ac:dyDescent="0.3">
      <c r="A184" s="4">
        <v>44484</v>
      </c>
      <c r="B184" s="1">
        <v>183</v>
      </c>
      <c r="C184">
        <v>54.48</v>
      </c>
      <c r="D184">
        <v>17867000</v>
      </c>
      <c r="M184">
        <f t="shared" si="47"/>
        <v>54.01</v>
      </c>
      <c r="N184">
        <f t="shared" si="44"/>
        <v>0.47</v>
      </c>
      <c r="O184" s="8">
        <f t="shared" si="45"/>
        <v>0.22089999999999999</v>
      </c>
      <c r="P184">
        <f t="shared" si="46"/>
        <v>0.01</v>
      </c>
      <c r="T184">
        <f t="shared" si="35"/>
        <v>54.27</v>
      </c>
      <c r="U184">
        <f t="shared" si="36"/>
        <v>0.21</v>
      </c>
      <c r="V184" s="8">
        <f t="shared" si="32"/>
        <v>4.4099999999999993E-2</v>
      </c>
      <c r="W184">
        <f t="shared" si="37"/>
        <v>0</v>
      </c>
      <c r="AA184">
        <f t="shared" si="38"/>
        <v>54.43</v>
      </c>
      <c r="AB184">
        <f t="shared" si="39"/>
        <v>0.05</v>
      </c>
      <c r="AC184" s="8">
        <f t="shared" si="33"/>
        <v>2.5000000000000005E-3</v>
      </c>
      <c r="AD184">
        <f t="shared" si="40"/>
        <v>0</v>
      </c>
      <c r="AH184">
        <f t="shared" si="41"/>
        <v>54.52</v>
      </c>
      <c r="AI184">
        <f t="shared" si="42"/>
        <v>0.04</v>
      </c>
      <c r="AJ184" s="8">
        <f t="shared" si="34"/>
        <v>1.6000000000000001E-3</v>
      </c>
      <c r="AK184">
        <f t="shared" si="43"/>
        <v>0</v>
      </c>
      <c r="AY184">
        <v>54.48</v>
      </c>
      <c r="AZ184">
        <v>54.01</v>
      </c>
      <c r="BA184">
        <v>54.27</v>
      </c>
      <c r="BB184">
        <v>54.43</v>
      </c>
      <c r="BC184">
        <v>54.52</v>
      </c>
    </row>
    <row r="185" spans="1:55" x14ac:dyDescent="0.3">
      <c r="A185" s="4">
        <v>44487</v>
      </c>
      <c r="B185" s="1">
        <v>184</v>
      </c>
      <c r="C185">
        <v>53.939999</v>
      </c>
      <c r="D185">
        <v>15861800</v>
      </c>
      <c r="M185">
        <f t="shared" si="47"/>
        <v>54.08</v>
      </c>
      <c r="N185">
        <f t="shared" si="44"/>
        <v>0.14000000000000001</v>
      </c>
      <c r="O185" s="8">
        <f t="shared" si="45"/>
        <v>1.9600000000000003E-2</v>
      </c>
      <c r="P185">
        <f t="shared" si="46"/>
        <v>0</v>
      </c>
      <c r="T185">
        <f t="shared" si="35"/>
        <v>54.34</v>
      </c>
      <c r="U185">
        <f t="shared" si="36"/>
        <v>0.4</v>
      </c>
      <c r="V185" s="8">
        <f t="shared" si="32"/>
        <v>0.16000000000000003</v>
      </c>
      <c r="W185">
        <f t="shared" si="37"/>
        <v>0.01</v>
      </c>
      <c r="AA185">
        <f t="shared" si="38"/>
        <v>54.46</v>
      </c>
      <c r="AB185">
        <f t="shared" si="39"/>
        <v>0.52</v>
      </c>
      <c r="AC185" s="8">
        <f t="shared" si="33"/>
        <v>0.27040000000000003</v>
      </c>
      <c r="AD185">
        <f t="shared" si="40"/>
        <v>0.01</v>
      </c>
      <c r="AH185">
        <f t="shared" si="41"/>
        <v>54.49</v>
      </c>
      <c r="AI185">
        <f t="shared" si="42"/>
        <v>0.55000000000000004</v>
      </c>
      <c r="AJ185" s="8">
        <f t="shared" si="34"/>
        <v>0.30250000000000005</v>
      </c>
      <c r="AK185">
        <f t="shared" si="43"/>
        <v>0.01</v>
      </c>
      <c r="AY185">
        <v>53.939999</v>
      </c>
      <c r="AZ185">
        <v>54.08</v>
      </c>
      <c r="BA185">
        <v>54.34</v>
      </c>
      <c r="BB185">
        <v>54.46</v>
      </c>
      <c r="BC185">
        <v>54.49</v>
      </c>
    </row>
    <row r="186" spans="1:55" x14ac:dyDescent="0.3">
      <c r="A186" s="4">
        <v>44488</v>
      </c>
      <c r="B186" s="1">
        <v>185</v>
      </c>
      <c r="C186">
        <v>54.150002000000001</v>
      </c>
      <c r="D186">
        <v>11068500</v>
      </c>
      <c r="M186">
        <f t="shared" si="47"/>
        <v>54.06</v>
      </c>
      <c r="N186">
        <f t="shared" si="44"/>
        <v>0.09</v>
      </c>
      <c r="O186" s="8">
        <f t="shared" si="45"/>
        <v>8.0999999999999996E-3</v>
      </c>
      <c r="P186">
        <f t="shared" si="46"/>
        <v>0</v>
      </c>
      <c r="T186">
        <f t="shared" si="35"/>
        <v>54.2</v>
      </c>
      <c r="U186">
        <f t="shared" si="36"/>
        <v>0.05</v>
      </c>
      <c r="V186" s="8">
        <f t="shared" si="32"/>
        <v>2.5000000000000005E-3</v>
      </c>
      <c r="W186">
        <f t="shared" si="37"/>
        <v>0</v>
      </c>
      <c r="AA186">
        <f t="shared" si="38"/>
        <v>54.17</v>
      </c>
      <c r="AB186">
        <f t="shared" si="39"/>
        <v>0.02</v>
      </c>
      <c r="AC186" s="8">
        <f t="shared" si="33"/>
        <v>4.0000000000000002E-4</v>
      </c>
      <c r="AD186">
        <f t="shared" si="40"/>
        <v>0</v>
      </c>
      <c r="AH186">
        <f t="shared" si="41"/>
        <v>54.08</v>
      </c>
      <c r="AI186">
        <f t="shared" si="42"/>
        <v>7.0000000000000007E-2</v>
      </c>
      <c r="AJ186" s="8">
        <f t="shared" si="34"/>
        <v>4.9000000000000007E-3</v>
      </c>
      <c r="AK186">
        <f t="shared" si="43"/>
        <v>0</v>
      </c>
      <c r="AY186">
        <v>54.150002000000001</v>
      </c>
      <c r="AZ186">
        <v>54.06</v>
      </c>
      <c r="BA186">
        <v>54.2</v>
      </c>
      <c r="BB186">
        <v>54.17</v>
      </c>
      <c r="BC186">
        <v>54.08</v>
      </c>
    </row>
    <row r="187" spans="1:55" x14ac:dyDescent="0.3">
      <c r="A187" s="4">
        <v>44489</v>
      </c>
      <c r="B187" s="1">
        <v>186</v>
      </c>
      <c r="C187">
        <v>54.630001</v>
      </c>
      <c r="D187">
        <v>12474800</v>
      </c>
      <c r="M187">
        <f t="shared" si="47"/>
        <v>54.07</v>
      </c>
      <c r="N187">
        <f t="shared" si="44"/>
        <v>0.56000000000000005</v>
      </c>
      <c r="O187" s="8">
        <f t="shared" si="45"/>
        <v>0.31360000000000005</v>
      </c>
      <c r="P187">
        <f t="shared" si="46"/>
        <v>0.01</v>
      </c>
      <c r="T187">
        <f t="shared" si="35"/>
        <v>54.18</v>
      </c>
      <c r="U187">
        <f t="shared" si="36"/>
        <v>0.45</v>
      </c>
      <c r="V187" s="8">
        <f t="shared" si="32"/>
        <v>0.20250000000000001</v>
      </c>
      <c r="W187">
        <f t="shared" si="37"/>
        <v>0.01</v>
      </c>
      <c r="AA187">
        <f t="shared" si="38"/>
        <v>54.16</v>
      </c>
      <c r="AB187">
        <f t="shared" si="39"/>
        <v>0.47</v>
      </c>
      <c r="AC187" s="8">
        <f t="shared" si="33"/>
        <v>0.22089999999999999</v>
      </c>
      <c r="AD187">
        <f t="shared" si="40"/>
        <v>0.01</v>
      </c>
      <c r="AH187">
        <f t="shared" si="41"/>
        <v>54.13</v>
      </c>
      <c r="AI187">
        <f t="shared" si="42"/>
        <v>0.5</v>
      </c>
      <c r="AJ187" s="8">
        <f t="shared" si="34"/>
        <v>0.25</v>
      </c>
      <c r="AK187">
        <f t="shared" si="43"/>
        <v>0.01</v>
      </c>
      <c r="AY187">
        <v>54.630001</v>
      </c>
      <c r="AZ187">
        <v>54.07</v>
      </c>
      <c r="BA187">
        <v>54.18</v>
      </c>
      <c r="BB187">
        <v>54.16</v>
      </c>
      <c r="BC187">
        <v>54.13</v>
      </c>
    </row>
    <row r="188" spans="1:55" x14ac:dyDescent="0.3">
      <c r="A188" s="4">
        <v>44490</v>
      </c>
      <c r="B188" s="1">
        <v>187</v>
      </c>
      <c r="C188">
        <v>54.349997999999999</v>
      </c>
      <c r="D188">
        <v>14388300</v>
      </c>
      <c r="M188">
        <f t="shared" si="47"/>
        <v>54.15</v>
      </c>
      <c r="N188">
        <f t="shared" si="44"/>
        <v>0.2</v>
      </c>
      <c r="O188" s="8">
        <f t="shared" si="45"/>
        <v>4.0000000000000008E-2</v>
      </c>
      <c r="P188">
        <f t="shared" si="46"/>
        <v>0</v>
      </c>
      <c r="T188">
        <f t="shared" si="35"/>
        <v>54.34</v>
      </c>
      <c r="U188">
        <f t="shared" si="36"/>
        <v>0.01</v>
      </c>
      <c r="V188" s="8">
        <f t="shared" si="32"/>
        <v>1E-4</v>
      </c>
      <c r="W188">
        <f t="shared" si="37"/>
        <v>0</v>
      </c>
      <c r="AA188">
        <f t="shared" si="38"/>
        <v>54.42</v>
      </c>
      <c r="AB188">
        <f t="shared" si="39"/>
        <v>7.0000000000000007E-2</v>
      </c>
      <c r="AC188" s="8">
        <f t="shared" si="33"/>
        <v>4.9000000000000007E-3</v>
      </c>
      <c r="AD188">
        <f t="shared" si="40"/>
        <v>0</v>
      </c>
      <c r="AH188">
        <f t="shared" si="41"/>
        <v>54.51</v>
      </c>
      <c r="AI188">
        <f t="shared" si="42"/>
        <v>0.16</v>
      </c>
      <c r="AJ188" s="8">
        <f t="shared" si="34"/>
        <v>2.5600000000000001E-2</v>
      </c>
      <c r="AK188">
        <f t="shared" si="43"/>
        <v>0</v>
      </c>
      <c r="AY188">
        <v>54.349997999999999</v>
      </c>
      <c r="AZ188">
        <v>54.15</v>
      </c>
      <c r="BA188">
        <v>54.34</v>
      </c>
      <c r="BB188">
        <v>54.42</v>
      </c>
      <c r="BC188">
        <v>54.51</v>
      </c>
    </row>
    <row r="189" spans="1:55" x14ac:dyDescent="0.3">
      <c r="A189" s="4">
        <v>44491</v>
      </c>
      <c r="B189" s="1">
        <v>188</v>
      </c>
      <c r="C189">
        <v>54.450001</v>
      </c>
      <c r="D189">
        <v>12828600</v>
      </c>
      <c r="M189">
        <f t="shared" si="47"/>
        <v>54.18</v>
      </c>
      <c r="N189">
        <f t="shared" si="44"/>
        <v>0.27</v>
      </c>
      <c r="O189" s="8">
        <f t="shared" si="45"/>
        <v>7.2900000000000006E-2</v>
      </c>
      <c r="P189">
        <f t="shared" si="46"/>
        <v>0</v>
      </c>
      <c r="T189">
        <f t="shared" si="35"/>
        <v>54.34</v>
      </c>
      <c r="U189">
        <f t="shared" si="36"/>
        <v>0.11</v>
      </c>
      <c r="V189" s="8">
        <f t="shared" si="32"/>
        <v>1.21E-2</v>
      </c>
      <c r="W189">
        <f t="shared" si="37"/>
        <v>0</v>
      </c>
      <c r="AA189">
        <f t="shared" si="38"/>
        <v>54.38</v>
      </c>
      <c r="AB189">
        <f t="shared" si="39"/>
        <v>7.0000000000000007E-2</v>
      </c>
      <c r="AC189" s="8">
        <f t="shared" si="33"/>
        <v>4.9000000000000007E-3</v>
      </c>
      <c r="AD189">
        <f t="shared" si="40"/>
        <v>0</v>
      </c>
      <c r="AH189">
        <f t="shared" si="41"/>
        <v>54.39</v>
      </c>
      <c r="AI189">
        <f t="shared" si="42"/>
        <v>0.06</v>
      </c>
      <c r="AJ189" s="8">
        <f t="shared" si="34"/>
        <v>3.5999999999999999E-3</v>
      </c>
      <c r="AK189">
        <f t="shared" si="43"/>
        <v>0</v>
      </c>
      <c r="AY189">
        <v>54.450001</v>
      </c>
      <c r="AZ189">
        <v>54.18</v>
      </c>
      <c r="BA189">
        <v>54.34</v>
      </c>
      <c r="BB189">
        <v>54.38</v>
      </c>
      <c r="BC189">
        <v>54.39</v>
      </c>
    </row>
    <row r="190" spans="1:55" x14ac:dyDescent="0.3">
      <c r="A190" s="4">
        <v>44494</v>
      </c>
      <c r="B190" s="1">
        <v>189</v>
      </c>
      <c r="C190">
        <v>54.23</v>
      </c>
      <c r="D190">
        <v>11855000</v>
      </c>
      <c r="M190">
        <f t="shared" si="47"/>
        <v>54.22</v>
      </c>
      <c r="N190">
        <f t="shared" si="44"/>
        <v>0.01</v>
      </c>
      <c r="O190" s="8">
        <f t="shared" si="45"/>
        <v>1E-4</v>
      </c>
      <c r="P190">
        <f t="shared" si="46"/>
        <v>0</v>
      </c>
      <c r="T190">
        <f t="shared" si="35"/>
        <v>54.38</v>
      </c>
      <c r="U190">
        <f t="shared" si="36"/>
        <v>0.15</v>
      </c>
      <c r="V190" s="8">
        <f t="shared" si="32"/>
        <v>2.2499999999999999E-2</v>
      </c>
      <c r="W190">
        <f t="shared" si="37"/>
        <v>0</v>
      </c>
      <c r="AA190">
        <f t="shared" si="38"/>
        <v>54.42</v>
      </c>
      <c r="AB190">
        <f t="shared" si="39"/>
        <v>0.19</v>
      </c>
      <c r="AC190" s="8">
        <f t="shared" si="33"/>
        <v>3.61E-2</v>
      </c>
      <c r="AD190">
        <f t="shared" si="40"/>
        <v>0</v>
      </c>
      <c r="AH190">
        <f t="shared" si="41"/>
        <v>54.44</v>
      </c>
      <c r="AI190">
        <f t="shared" si="42"/>
        <v>0.21</v>
      </c>
      <c r="AJ190" s="8">
        <f t="shared" si="34"/>
        <v>4.4099999999999993E-2</v>
      </c>
      <c r="AK190">
        <f t="shared" si="43"/>
        <v>0</v>
      </c>
      <c r="AY190">
        <v>54.23</v>
      </c>
      <c r="AZ190">
        <v>54.22</v>
      </c>
      <c r="BA190">
        <v>54.38</v>
      </c>
      <c r="BB190">
        <v>54.42</v>
      </c>
      <c r="BC190">
        <v>54.44</v>
      </c>
    </row>
    <row r="191" spans="1:55" x14ac:dyDescent="0.3">
      <c r="A191" s="4">
        <v>44495</v>
      </c>
      <c r="B191" s="1">
        <v>190</v>
      </c>
      <c r="C191">
        <v>54.470001000000003</v>
      </c>
      <c r="D191">
        <v>12086700</v>
      </c>
      <c r="M191">
        <f t="shared" si="47"/>
        <v>54.22</v>
      </c>
      <c r="N191">
        <f t="shared" si="44"/>
        <v>0.25</v>
      </c>
      <c r="O191" s="8">
        <f t="shared" si="45"/>
        <v>6.25E-2</v>
      </c>
      <c r="P191">
        <f t="shared" si="46"/>
        <v>0</v>
      </c>
      <c r="T191">
        <f t="shared" si="35"/>
        <v>54.33</v>
      </c>
      <c r="U191">
        <f t="shared" si="36"/>
        <v>0.14000000000000001</v>
      </c>
      <c r="V191" s="8">
        <f t="shared" si="32"/>
        <v>1.9600000000000003E-2</v>
      </c>
      <c r="W191">
        <f t="shared" si="37"/>
        <v>0</v>
      </c>
      <c r="AA191">
        <f t="shared" si="38"/>
        <v>54.32</v>
      </c>
      <c r="AB191">
        <f t="shared" si="39"/>
        <v>0.15</v>
      </c>
      <c r="AC191" s="8">
        <f t="shared" si="33"/>
        <v>2.2499999999999999E-2</v>
      </c>
      <c r="AD191">
        <f t="shared" si="40"/>
        <v>0</v>
      </c>
      <c r="AH191">
        <f t="shared" si="41"/>
        <v>54.28</v>
      </c>
      <c r="AI191">
        <f t="shared" si="42"/>
        <v>0.19</v>
      </c>
      <c r="AJ191" s="8">
        <f t="shared" si="34"/>
        <v>3.61E-2</v>
      </c>
      <c r="AK191">
        <f t="shared" si="43"/>
        <v>0</v>
      </c>
      <c r="AY191">
        <v>54.470001000000003</v>
      </c>
      <c r="AZ191">
        <v>54.22</v>
      </c>
      <c r="BA191">
        <v>54.33</v>
      </c>
      <c r="BB191">
        <v>54.32</v>
      </c>
      <c r="BC191">
        <v>54.28</v>
      </c>
    </row>
    <row r="192" spans="1:55" x14ac:dyDescent="0.3">
      <c r="A192" s="4">
        <v>44496</v>
      </c>
      <c r="B192" s="1">
        <v>191</v>
      </c>
      <c r="C192">
        <v>55.52</v>
      </c>
      <c r="D192">
        <v>24019800</v>
      </c>
      <c r="M192">
        <f t="shared" si="47"/>
        <v>54.26</v>
      </c>
      <c r="N192">
        <f t="shared" si="44"/>
        <v>1.26</v>
      </c>
      <c r="O192" s="8">
        <f t="shared" si="45"/>
        <v>1.5876000000000001</v>
      </c>
      <c r="P192">
        <f t="shared" si="46"/>
        <v>0.02</v>
      </c>
      <c r="T192">
        <f t="shared" si="35"/>
        <v>54.38</v>
      </c>
      <c r="U192">
        <f t="shared" si="36"/>
        <v>1.1399999999999999</v>
      </c>
      <c r="V192" s="8">
        <f t="shared" si="32"/>
        <v>1.2995999999999999</v>
      </c>
      <c r="W192">
        <f t="shared" si="37"/>
        <v>0.02</v>
      </c>
      <c r="AA192">
        <f t="shared" si="38"/>
        <v>54.4</v>
      </c>
      <c r="AB192">
        <f t="shared" si="39"/>
        <v>1.1200000000000001</v>
      </c>
      <c r="AC192" s="8">
        <f t="shared" si="33"/>
        <v>1.2544000000000002</v>
      </c>
      <c r="AD192">
        <f t="shared" si="40"/>
        <v>0.02</v>
      </c>
      <c r="AH192">
        <f t="shared" si="41"/>
        <v>54.42</v>
      </c>
      <c r="AI192">
        <f t="shared" si="42"/>
        <v>1.1000000000000001</v>
      </c>
      <c r="AJ192" s="8">
        <f t="shared" si="34"/>
        <v>1.2100000000000002</v>
      </c>
      <c r="AK192">
        <f t="shared" si="43"/>
        <v>0.02</v>
      </c>
      <c r="AY192">
        <v>55.52</v>
      </c>
      <c r="AZ192">
        <v>54.26</v>
      </c>
      <c r="BA192">
        <v>54.38</v>
      </c>
      <c r="BB192">
        <v>54.4</v>
      </c>
      <c r="BC192">
        <v>54.42</v>
      </c>
    </row>
    <row r="193" spans="1:55" x14ac:dyDescent="0.3">
      <c r="A193" s="4">
        <v>44497</v>
      </c>
      <c r="B193" s="1">
        <v>192</v>
      </c>
      <c r="C193">
        <v>56.040000999999997</v>
      </c>
      <c r="D193">
        <v>15928000</v>
      </c>
      <c r="M193">
        <f t="shared" si="47"/>
        <v>54.45</v>
      </c>
      <c r="N193">
        <f t="shared" si="44"/>
        <v>1.59</v>
      </c>
      <c r="O193" s="8">
        <f t="shared" si="45"/>
        <v>2.5281000000000002</v>
      </c>
      <c r="P193">
        <f t="shared" si="46"/>
        <v>0.03</v>
      </c>
      <c r="T193">
        <f t="shared" si="35"/>
        <v>54.78</v>
      </c>
      <c r="U193">
        <f t="shared" si="36"/>
        <v>1.26</v>
      </c>
      <c r="V193" s="8">
        <f t="shared" si="32"/>
        <v>1.5876000000000001</v>
      </c>
      <c r="W193">
        <f t="shared" si="37"/>
        <v>0.02</v>
      </c>
      <c r="AA193">
        <f t="shared" si="38"/>
        <v>55.02</v>
      </c>
      <c r="AB193">
        <f t="shared" si="39"/>
        <v>1.02</v>
      </c>
      <c r="AC193" s="8">
        <f t="shared" si="33"/>
        <v>1.0404</v>
      </c>
      <c r="AD193">
        <f t="shared" si="40"/>
        <v>0.02</v>
      </c>
      <c r="AH193">
        <f t="shared" si="41"/>
        <v>55.25</v>
      </c>
      <c r="AI193">
        <f t="shared" si="42"/>
        <v>0.79</v>
      </c>
      <c r="AJ193" s="8">
        <f t="shared" si="34"/>
        <v>0.6241000000000001</v>
      </c>
      <c r="AK193">
        <f t="shared" si="43"/>
        <v>0.01</v>
      </c>
      <c r="AY193">
        <v>56.040000999999997</v>
      </c>
      <c r="AZ193">
        <v>54.45</v>
      </c>
      <c r="BA193">
        <v>54.78</v>
      </c>
      <c r="BB193">
        <v>55.02</v>
      </c>
      <c r="BC193">
        <v>55.25</v>
      </c>
    </row>
    <row r="194" spans="1:55" x14ac:dyDescent="0.3">
      <c r="A194" s="4">
        <v>44498</v>
      </c>
      <c r="B194" s="1">
        <v>193</v>
      </c>
      <c r="C194">
        <v>56.369999</v>
      </c>
      <c r="D194">
        <v>24460800</v>
      </c>
      <c r="M194">
        <f t="shared" si="47"/>
        <v>54.69</v>
      </c>
      <c r="N194">
        <f t="shared" si="44"/>
        <v>1.68</v>
      </c>
      <c r="O194" s="8">
        <f t="shared" si="45"/>
        <v>2.8223999999999996</v>
      </c>
      <c r="P194">
        <f t="shared" si="46"/>
        <v>0.03</v>
      </c>
      <c r="T194">
        <f t="shared" si="35"/>
        <v>55.22</v>
      </c>
      <c r="U194">
        <f t="shared" si="36"/>
        <v>1.1499999999999999</v>
      </c>
      <c r="V194" s="8">
        <f t="shared" si="32"/>
        <v>1.3224999999999998</v>
      </c>
      <c r="W194">
        <f t="shared" si="37"/>
        <v>0.02</v>
      </c>
      <c r="AA194">
        <f t="shared" si="38"/>
        <v>55.58</v>
      </c>
      <c r="AB194">
        <f t="shared" si="39"/>
        <v>0.79</v>
      </c>
      <c r="AC194" s="8">
        <f t="shared" si="33"/>
        <v>0.6241000000000001</v>
      </c>
      <c r="AD194">
        <f t="shared" si="40"/>
        <v>0.01</v>
      </c>
      <c r="AH194">
        <f t="shared" si="41"/>
        <v>55.84</v>
      </c>
      <c r="AI194">
        <f t="shared" si="42"/>
        <v>0.53</v>
      </c>
      <c r="AJ194" s="8">
        <f t="shared" si="34"/>
        <v>0.28090000000000004</v>
      </c>
      <c r="AK194">
        <f t="shared" si="43"/>
        <v>0.01</v>
      </c>
      <c r="AY194">
        <v>56.369999</v>
      </c>
      <c r="AZ194">
        <v>54.69</v>
      </c>
      <c r="BA194">
        <v>55.22</v>
      </c>
      <c r="BB194">
        <v>55.58</v>
      </c>
      <c r="BC194">
        <v>55.84</v>
      </c>
    </row>
    <row r="195" spans="1:55" x14ac:dyDescent="0.3">
      <c r="A195" s="4">
        <v>44501</v>
      </c>
      <c r="B195" s="1">
        <v>194</v>
      </c>
      <c r="C195">
        <v>56.169998</v>
      </c>
      <c r="D195">
        <v>11651100</v>
      </c>
      <c r="M195">
        <f t="shared" si="47"/>
        <v>54.94</v>
      </c>
      <c r="N195">
        <f t="shared" si="44"/>
        <v>1.23</v>
      </c>
      <c r="O195" s="8">
        <f t="shared" si="45"/>
        <v>1.5128999999999999</v>
      </c>
      <c r="P195">
        <f t="shared" si="46"/>
        <v>0.02</v>
      </c>
      <c r="T195">
        <f t="shared" si="35"/>
        <v>55.62</v>
      </c>
      <c r="U195">
        <f t="shared" si="36"/>
        <v>0.55000000000000004</v>
      </c>
      <c r="V195" s="8">
        <f t="shared" ref="V195:V253" si="48">U195^2</f>
        <v>0.30250000000000005</v>
      </c>
      <c r="W195">
        <f t="shared" si="37"/>
        <v>0.01</v>
      </c>
      <c r="AA195">
        <f t="shared" si="38"/>
        <v>56.01</v>
      </c>
      <c r="AB195">
        <f t="shared" si="39"/>
        <v>0.16</v>
      </c>
      <c r="AC195" s="8">
        <f t="shared" ref="AC195:AC253" si="49">AB195^2</f>
        <v>2.5600000000000001E-2</v>
      </c>
      <c r="AD195">
        <f t="shared" si="40"/>
        <v>0</v>
      </c>
      <c r="AH195">
        <f t="shared" si="41"/>
        <v>56.24</v>
      </c>
      <c r="AI195">
        <f t="shared" si="42"/>
        <v>7.0000000000000007E-2</v>
      </c>
      <c r="AJ195" s="8">
        <f t="shared" ref="AJ195:AJ253" si="50">AI195^2</f>
        <v>4.9000000000000007E-3</v>
      </c>
      <c r="AK195">
        <f t="shared" si="43"/>
        <v>0</v>
      </c>
      <c r="AY195">
        <v>56.169998</v>
      </c>
      <c r="AZ195">
        <v>54.94</v>
      </c>
      <c r="BA195">
        <v>55.62</v>
      </c>
      <c r="BB195">
        <v>56.01</v>
      </c>
      <c r="BC195">
        <v>56.24</v>
      </c>
    </row>
    <row r="196" spans="1:55" x14ac:dyDescent="0.3">
      <c r="A196" s="4">
        <v>44502</v>
      </c>
      <c r="B196" s="1">
        <v>195</v>
      </c>
      <c r="C196">
        <v>56.099997999999999</v>
      </c>
      <c r="D196">
        <v>11498900</v>
      </c>
      <c r="M196">
        <f t="shared" si="47"/>
        <v>55.12</v>
      </c>
      <c r="N196">
        <f t="shared" si="44"/>
        <v>0.98</v>
      </c>
      <c r="O196" s="8">
        <f t="shared" si="45"/>
        <v>0.96039999999999992</v>
      </c>
      <c r="P196">
        <f t="shared" si="46"/>
        <v>0.02</v>
      </c>
      <c r="T196">
        <f t="shared" ref="T196:T254" si="51">ROUND($S$2*C195+(1-$S$2)*T195,2)</f>
        <v>55.81</v>
      </c>
      <c r="U196">
        <f t="shared" ref="U196:U253" si="52">ROUND(ABS(C196-T196),2)</f>
        <v>0.28999999999999998</v>
      </c>
      <c r="V196" s="8">
        <f t="shared" si="48"/>
        <v>8.4099999999999994E-2</v>
      </c>
      <c r="W196">
        <f t="shared" ref="W196:W253" si="53">ROUND(U196/C196,2)</f>
        <v>0.01</v>
      </c>
      <c r="AA196">
        <f t="shared" ref="AA196:AA254" si="54">ROUND($Z$2*C195+(1-$Z$2)*AA195,2)</f>
        <v>56.1</v>
      </c>
      <c r="AB196">
        <f t="shared" ref="AB196:AB253" si="55">ROUND(ABS(C196-AA196),2)</f>
        <v>0</v>
      </c>
      <c r="AC196" s="8">
        <f t="shared" si="49"/>
        <v>0</v>
      </c>
      <c r="AD196">
        <f t="shared" ref="AD196:AD253" si="56">ROUND(AB196/C196,2)</f>
        <v>0</v>
      </c>
      <c r="AH196">
        <f t="shared" ref="AH196:AH254" si="57">ROUND($AG$2*C195+(1-$AG$2)*AH195,2)</f>
        <v>56.19</v>
      </c>
      <c r="AI196">
        <f t="shared" ref="AI196:AI253" si="58">ROUND(ABS(C196-AH196),2)</f>
        <v>0.09</v>
      </c>
      <c r="AJ196" s="8">
        <f t="shared" si="50"/>
        <v>8.0999999999999996E-3</v>
      </c>
      <c r="AK196">
        <f t="shared" ref="AK196:AK253" si="59">ROUND(AI196/C196,2)</f>
        <v>0</v>
      </c>
      <c r="AY196">
        <v>56.099997999999999</v>
      </c>
      <c r="AZ196">
        <v>55.12</v>
      </c>
      <c r="BA196">
        <v>55.81</v>
      </c>
      <c r="BB196">
        <v>56.1</v>
      </c>
      <c r="BC196">
        <v>56.19</v>
      </c>
    </row>
    <row r="197" spans="1:55" x14ac:dyDescent="0.3">
      <c r="A197" s="4">
        <v>44503</v>
      </c>
      <c r="B197" s="1">
        <v>196</v>
      </c>
      <c r="C197">
        <v>56.290000999999997</v>
      </c>
      <c r="D197">
        <v>10788300</v>
      </c>
      <c r="M197">
        <f t="shared" si="47"/>
        <v>55.27</v>
      </c>
      <c r="N197">
        <f t="shared" ref="N197:N253" si="60">ROUND(ABS(C197-M197),2)</f>
        <v>1.02</v>
      </c>
      <c r="O197" s="8">
        <f t="shared" ref="O197:O253" si="61">N197^2</f>
        <v>1.0404</v>
      </c>
      <c r="P197">
        <f t="shared" ref="P197:P253" si="62">ROUND(N197/C197,2)</f>
        <v>0.02</v>
      </c>
      <c r="T197">
        <f t="shared" si="51"/>
        <v>55.91</v>
      </c>
      <c r="U197">
        <f t="shared" si="52"/>
        <v>0.38</v>
      </c>
      <c r="V197" s="8">
        <f t="shared" si="48"/>
        <v>0.1444</v>
      </c>
      <c r="W197">
        <f t="shared" si="53"/>
        <v>0.01</v>
      </c>
      <c r="AA197">
        <f t="shared" si="54"/>
        <v>56.1</v>
      </c>
      <c r="AB197">
        <f t="shared" si="55"/>
        <v>0.19</v>
      </c>
      <c r="AC197" s="8">
        <f t="shared" si="49"/>
        <v>3.61E-2</v>
      </c>
      <c r="AD197">
        <f t="shared" si="56"/>
        <v>0</v>
      </c>
      <c r="AH197">
        <f t="shared" si="57"/>
        <v>56.12</v>
      </c>
      <c r="AI197">
        <f t="shared" si="58"/>
        <v>0.17</v>
      </c>
      <c r="AJ197" s="8">
        <f t="shared" si="50"/>
        <v>2.8900000000000006E-2</v>
      </c>
      <c r="AK197">
        <f t="shared" si="59"/>
        <v>0</v>
      </c>
      <c r="AY197">
        <v>56.290000999999997</v>
      </c>
      <c r="AZ197">
        <v>55.27</v>
      </c>
      <c r="BA197">
        <v>55.91</v>
      </c>
      <c r="BB197">
        <v>56.1</v>
      </c>
      <c r="BC197">
        <v>56.12</v>
      </c>
    </row>
    <row r="198" spans="1:55" x14ac:dyDescent="0.3">
      <c r="A198" s="4">
        <v>44504</v>
      </c>
      <c r="B198" s="1">
        <v>197</v>
      </c>
      <c r="C198">
        <v>56.599997999999999</v>
      </c>
      <c r="D198">
        <v>10820200</v>
      </c>
      <c r="M198">
        <f t="shared" ref="M198:M254" si="63">ROUND($L$2*C197+(1-$L$2)*M197,2)</f>
        <v>55.42</v>
      </c>
      <c r="N198">
        <f t="shared" si="60"/>
        <v>1.18</v>
      </c>
      <c r="O198" s="8">
        <f t="shared" si="61"/>
        <v>1.3923999999999999</v>
      </c>
      <c r="P198">
        <f t="shared" si="62"/>
        <v>0.02</v>
      </c>
      <c r="T198">
        <f t="shared" si="51"/>
        <v>56.04</v>
      </c>
      <c r="U198">
        <f t="shared" si="52"/>
        <v>0.56000000000000005</v>
      </c>
      <c r="V198" s="8">
        <f t="shared" si="48"/>
        <v>0.31360000000000005</v>
      </c>
      <c r="W198">
        <f t="shared" si="53"/>
        <v>0.01</v>
      </c>
      <c r="AA198">
        <f t="shared" si="54"/>
        <v>56.2</v>
      </c>
      <c r="AB198">
        <f t="shared" si="55"/>
        <v>0.4</v>
      </c>
      <c r="AC198" s="8">
        <f t="shared" si="49"/>
        <v>0.16000000000000003</v>
      </c>
      <c r="AD198">
        <f t="shared" si="56"/>
        <v>0.01</v>
      </c>
      <c r="AH198">
        <f t="shared" si="57"/>
        <v>56.25</v>
      </c>
      <c r="AI198">
        <f t="shared" si="58"/>
        <v>0.35</v>
      </c>
      <c r="AJ198" s="8">
        <f t="shared" si="50"/>
        <v>0.12249999999999998</v>
      </c>
      <c r="AK198">
        <f t="shared" si="59"/>
        <v>0.01</v>
      </c>
      <c r="AY198">
        <v>56.599997999999999</v>
      </c>
      <c r="AZ198">
        <v>55.42</v>
      </c>
      <c r="BA198">
        <v>56.04</v>
      </c>
      <c r="BB198">
        <v>56.2</v>
      </c>
      <c r="BC198">
        <v>56.25</v>
      </c>
    </row>
    <row r="199" spans="1:55" x14ac:dyDescent="0.3">
      <c r="A199" s="4">
        <v>44505</v>
      </c>
      <c r="B199" s="1">
        <v>198</v>
      </c>
      <c r="C199">
        <v>56.84</v>
      </c>
      <c r="D199">
        <v>12884200</v>
      </c>
      <c r="M199">
        <f t="shared" si="63"/>
        <v>55.6</v>
      </c>
      <c r="N199">
        <f t="shared" si="60"/>
        <v>1.24</v>
      </c>
      <c r="O199" s="8">
        <f t="shared" si="61"/>
        <v>1.5376000000000001</v>
      </c>
      <c r="P199">
        <f t="shared" si="62"/>
        <v>0.02</v>
      </c>
      <c r="T199">
        <f t="shared" si="51"/>
        <v>56.24</v>
      </c>
      <c r="U199">
        <f t="shared" si="52"/>
        <v>0.6</v>
      </c>
      <c r="V199" s="8">
        <f t="shared" si="48"/>
        <v>0.36</v>
      </c>
      <c r="W199">
        <f t="shared" si="53"/>
        <v>0.01</v>
      </c>
      <c r="AA199">
        <f t="shared" si="54"/>
        <v>56.42</v>
      </c>
      <c r="AB199">
        <f t="shared" si="55"/>
        <v>0.42</v>
      </c>
      <c r="AC199" s="8">
        <f t="shared" si="49"/>
        <v>0.17639999999999997</v>
      </c>
      <c r="AD199">
        <f t="shared" si="56"/>
        <v>0.01</v>
      </c>
      <c r="AH199">
        <f t="shared" si="57"/>
        <v>56.51</v>
      </c>
      <c r="AI199">
        <f t="shared" si="58"/>
        <v>0.33</v>
      </c>
      <c r="AJ199" s="8">
        <f t="shared" si="50"/>
        <v>0.10890000000000001</v>
      </c>
      <c r="AK199">
        <f t="shared" si="59"/>
        <v>0.01</v>
      </c>
      <c r="AY199">
        <v>56.84</v>
      </c>
      <c r="AZ199">
        <v>55.6</v>
      </c>
      <c r="BA199">
        <v>56.24</v>
      </c>
      <c r="BB199">
        <v>56.42</v>
      </c>
      <c r="BC199">
        <v>56.51</v>
      </c>
    </row>
    <row r="200" spans="1:55" x14ac:dyDescent="0.3">
      <c r="A200" s="4">
        <v>44508</v>
      </c>
      <c r="B200" s="1">
        <v>199</v>
      </c>
      <c r="C200">
        <v>56.330002</v>
      </c>
      <c r="D200">
        <v>12828000</v>
      </c>
      <c r="M200">
        <f t="shared" si="63"/>
        <v>55.79</v>
      </c>
      <c r="N200">
        <f t="shared" si="60"/>
        <v>0.54</v>
      </c>
      <c r="O200" s="8">
        <f t="shared" si="61"/>
        <v>0.29160000000000003</v>
      </c>
      <c r="P200">
        <f t="shared" si="62"/>
        <v>0.01</v>
      </c>
      <c r="T200">
        <f t="shared" si="51"/>
        <v>56.45</v>
      </c>
      <c r="U200">
        <f t="shared" si="52"/>
        <v>0.12</v>
      </c>
      <c r="V200" s="8">
        <f t="shared" si="48"/>
        <v>1.44E-2</v>
      </c>
      <c r="W200">
        <f t="shared" si="53"/>
        <v>0</v>
      </c>
      <c r="AA200">
        <f t="shared" si="54"/>
        <v>56.65</v>
      </c>
      <c r="AB200">
        <f t="shared" si="55"/>
        <v>0.32</v>
      </c>
      <c r="AC200" s="8">
        <f t="shared" si="49"/>
        <v>0.1024</v>
      </c>
      <c r="AD200">
        <f t="shared" si="56"/>
        <v>0.01</v>
      </c>
      <c r="AH200">
        <f t="shared" si="57"/>
        <v>56.76</v>
      </c>
      <c r="AI200">
        <f t="shared" si="58"/>
        <v>0.43</v>
      </c>
      <c r="AJ200" s="8">
        <f t="shared" si="50"/>
        <v>0.18489999999999998</v>
      </c>
      <c r="AK200">
        <f t="shared" si="59"/>
        <v>0.01</v>
      </c>
      <c r="AY200">
        <v>56.330002</v>
      </c>
      <c r="AZ200">
        <v>55.79</v>
      </c>
      <c r="BA200">
        <v>56.45</v>
      </c>
      <c r="BB200">
        <v>56.65</v>
      </c>
      <c r="BC200">
        <v>56.76</v>
      </c>
    </row>
    <row r="201" spans="1:55" x14ac:dyDescent="0.3">
      <c r="A201" s="4">
        <v>44509</v>
      </c>
      <c r="B201" s="1">
        <v>200</v>
      </c>
      <c r="C201">
        <v>56.490001999999997</v>
      </c>
      <c r="D201">
        <v>10155800</v>
      </c>
      <c r="M201">
        <f t="shared" si="63"/>
        <v>55.87</v>
      </c>
      <c r="N201">
        <f t="shared" si="60"/>
        <v>0.62</v>
      </c>
      <c r="O201" s="8">
        <f t="shared" si="61"/>
        <v>0.38440000000000002</v>
      </c>
      <c r="P201">
        <f t="shared" si="62"/>
        <v>0.01</v>
      </c>
      <c r="T201">
        <f t="shared" si="51"/>
        <v>56.41</v>
      </c>
      <c r="U201">
        <f t="shared" si="52"/>
        <v>0.08</v>
      </c>
      <c r="V201" s="8">
        <f t="shared" si="48"/>
        <v>6.4000000000000003E-3</v>
      </c>
      <c r="W201">
        <f t="shared" si="53"/>
        <v>0</v>
      </c>
      <c r="AA201">
        <f t="shared" si="54"/>
        <v>56.47</v>
      </c>
      <c r="AB201">
        <f t="shared" si="55"/>
        <v>0.02</v>
      </c>
      <c r="AC201" s="8">
        <f t="shared" si="49"/>
        <v>4.0000000000000002E-4</v>
      </c>
      <c r="AD201">
        <f t="shared" si="56"/>
        <v>0</v>
      </c>
      <c r="AH201">
        <f t="shared" si="57"/>
        <v>56.44</v>
      </c>
      <c r="AI201">
        <f t="shared" si="58"/>
        <v>0.05</v>
      </c>
      <c r="AJ201" s="8">
        <f t="shared" si="50"/>
        <v>2.5000000000000005E-3</v>
      </c>
      <c r="AK201">
        <f t="shared" si="59"/>
        <v>0</v>
      </c>
      <c r="AY201">
        <v>56.490001999999997</v>
      </c>
      <c r="AZ201">
        <v>55.87</v>
      </c>
      <c r="BA201">
        <v>56.41</v>
      </c>
      <c r="BB201">
        <v>56.47</v>
      </c>
      <c r="BC201">
        <v>56.44</v>
      </c>
    </row>
    <row r="202" spans="1:55" x14ac:dyDescent="0.3">
      <c r="A202" s="4">
        <v>44510</v>
      </c>
      <c r="B202" s="1">
        <v>201</v>
      </c>
      <c r="C202">
        <v>56.720001000000003</v>
      </c>
      <c r="D202">
        <v>8813600</v>
      </c>
      <c r="M202">
        <f t="shared" si="63"/>
        <v>55.96</v>
      </c>
      <c r="N202">
        <f t="shared" si="60"/>
        <v>0.76</v>
      </c>
      <c r="O202" s="8">
        <f t="shared" si="61"/>
        <v>0.5776</v>
      </c>
      <c r="P202">
        <f t="shared" si="62"/>
        <v>0.01</v>
      </c>
      <c r="T202">
        <f t="shared" si="51"/>
        <v>56.44</v>
      </c>
      <c r="U202">
        <f t="shared" si="52"/>
        <v>0.28000000000000003</v>
      </c>
      <c r="V202" s="8">
        <f t="shared" si="48"/>
        <v>7.8400000000000011E-2</v>
      </c>
      <c r="W202">
        <f t="shared" si="53"/>
        <v>0</v>
      </c>
      <c r="AA202">
        <f t="shared" si="54"/>
        <v>56.48</v>
      </c>
      <c r="AB202">
        <f t="shared" si="55"/>
        <v>0.24</v>
      </c>
      <c r="AC202" s="8">
        <f t="shared" si="49"/>
        <v>5.7599999999999998E-2</v>
      </c>
      <c r="AD202">
        <f t="shared" si="56"/>
        <v>0</v>
      </c>
      <c r="AH202">
        <f t="shared" si="57"/>
        <v>56.48</v>
      </c>
      <c r="AI202">
        <f t="shared" si="58"/>
        <v>0.24</v>
      </c>
      <c r="AJ202" s="8">
        <f t="shared" si="50"/>
        <v>5.7599999999999998E-2</v>
      </c>
      <c r="AK202">
        <f t="shared" si="59"/>
        <v>0</v>
      </c>
      <c r="AY202">
        <v>56.720001000000003</v>
      </c>
      <c r="AZ202">
        <v>55.96</v>
      </c>
      <c r="BA202">
        <v>56.44</v>
      </c>
      <c r="BB202">
        <v>56.48</v>
      </c>
      <c r="BC202">
        <v>56.48</v>
      </c>
    </row>
    <row r="203" spans="1:55" x14ac:dyDescent="0.3">
      <c r="A203" s="4">
        <v>44511</v>
      </c>
      <c r="B203" s="1">
        <v>202</v>
      </c>
      <c r="C203">
        <v>56.740001999999997</v>
      </c>
      <c r="D203">
        <v>7257700</v>
      </c>
      <c r="M203">
        <f t="shared" si="63"/>
        <v>56.07</v>
      </c>
      <c r="N203">
        <f t="shared" si="60"/>
        <v>0.67</v>
      </c>
      <c r="O203" s="8">
        <f t="shared" si="61"/>
        <v>0.44890000000000008</v>
      </c>
      <c r="P203">
        <f t="shared" si="62"/>
        <v>0.01</v>
      </c>
      <c r="T203">
        <f t="shared" si="51"/>
        <v>56.54</v>
      </c>
      <c r="U203">
        <f t="shared" si="52"/>
        <v>0.2</v>
      </c>
      <c r="V203" s="8">
        <f t="shared" si="48"/>
        <v>4.0000000000000008E-2</v>
      </c>
      <c r="W203">
        <f t="shared" si="53"/>
        <v>0</v>
      </c>
      <c r="AA203">
        <f t="shared" si="54"/>
        <v>56.61</v>
      </c>
      <c r="AB203">
        <f t="shared" si="55"/>
        <v>0.13</v>
      </c>
      <c r="AC203" s="8">
        <f t="shared" si="49"/>
        <v>1.6900000000000002E-2</v>
      </c>
      <c r="AD203">
        <f t="shared" si="56"/>
        <v>0</v>
      </c>
      <c r="AH203">
        <f t="shared" si="57"/>
        <v>56.66</v>
      </c>
      <c r="AI203">
        <f t="shared" si="58"/>
        <v>0.08</v>
      </c>
      <c r="AJ203" s="8">
        <f t="shared" si="50"/>
        <v>6.4000000000000003E-3</v>
      </c>
      <c r="AK203">
        <f t="shared" si="59"/>
        <v>0</v>
      </c>
      <c r="AY203">
        <v>56.740001999999997</v>
      </c>
      <c r="AZ203">
        <v>56.07</v>
      </c>
      <c r="BA203">
        <v>56.54</v>
      </c>
      <c r="BB203">
        <v>56.61</v>
      </c>
      <c r="BC203">
        <v>56.66</v>
      </c>
    </row>
    <row r="204" spans="1:55" x14ac:dyDescent="0.3">
      <c r="A204" s="4">
        <v>44512</v>
      </c>
      <c r="B204" s="1">
        <v>203</v>
      </c>
      <c r="C204">
        <v>56.610000999999997</v>
      </c>
      <c r="D204">
        <v>10161800</v>
      </c>
      <c r="M204">
        <f t="shared" si="63"/>
        <v>56.17</v>
      </c>
      <c r="N204">
        <f t="shared" si="60"/>
        <v>0.44</v>
      </c>
      <c r="O204" s="8">
        <f t="shared" si="61"/>
        <v>0.19359999999999999</v>
      </c>
      <c r="P204">
        <f t="shared" si="62"/>
        <v>0.01</v>
      </c>
      <c r="T204">
        <f t="shared" si="51"/>
        <v>56.61</v>
      </c>
      <c r="U204">
        <f t="shared" si="52"/>
        <v>0</v>
      </c>
      <c r="V204" s="8">
        <f t="shared" si="48"/>
        <v>0</v>
      </c>
      <c r="W204">
        <f t="shared" si="53"/>
        <v>0</v>
      </c>
      <c r="AA204">
        <f t="shared" si="54"/>
        <v>56.68</v>
      </c>
      <c r="AB204">
        <f t="shared" si="55"/>
        <v>7.0000000000000007E-2</v>
      </c>
      <c r="AC204" s="8">
        <f t="shared" si="49"/>
        <v>4.9000000000000007E-3</v>
      </c>
      <c r="AD204">
        <f t="shared" si="56"/>
        <v>0</v>
      </c>
      <c r="AH204">
        <f t="shared" si="57"/>
        <v>56.72</v>
      </c>
      <c r="AI204">
        <f t="shared" si="58"/>
        <v>0.11</v>
      </c>
      <c r="AJ204" s="8">
        <f t="shared" si="50"/>
        <v>1.21E-2</v>
      </c>
      <c r="AK204">
        <f t="shared" si="59"/>
        <v>0</v>
      </c>
      <c r="AY204">
        <v>56.610000999999997</v>
      </c>
      <c r="AZ204">
        <v>56.17</v>
      </c>
      <c r="BA204">
        <v>56.61</v>
      </c>
      <c r="BB204">
        <v>56.68</v>
      </c>
      <c r="BC204">
        <v>56.72</v>
      </c>
    </row>
    <row r="205" spans="1:55" x14ac:dyDescent="0.3">
      <c r="A205" s="4">
        <v>44515</v>
      </c>
      <c r="B205" s="1">
        <v>204</v>
      </c>
      <c r="C205">
        <v>56.619999</v>
      </c>
      <c r="D205">
        <v>10289200</v>
      </c>
      <c r="M205">
        <f t="shared" si="63"/>
        <v>56.24</v>
      </c>
      <c r="N205">
        <f t="shared" si="60"/>
        <v>0.38</v>
      </c>
      <c r="O205" s="8">
        <f t="shared" si="61"/>
        <v>0.1444</v>
      </c>
      <c r="P205">
        <f t="shared" si="62"/>
        <v>0.01</v>
      </c>
      <c r="T205">
        <f t="shared" si="51"/>
        <v>56.61</v>
      </c>
      <c r="U205">
        <f t="shared" si="52"/>
        <v>0.01</v>
      </c>
      <c r="V205" s="8">
        <f t="shared" si="48"/>
        <v>1E-4</v>
      </c>
      <c r="W205">
        <f t="shared" si="53"/>
        <v>0</v>
      </c>
      <c r="AA205">
        <f t="shared" si="54"/>
        <v>56.64</v>
      </c>
      <c r="AB205">
        <f t="shared" si="55"/>
        <v>0.02</v>
      </c>
      <c r="AC205" s="8">
        <f t="shared" si="49"/>
        <v>4.0000000000000002E-4</v>
      </c>
      <c r="AD205">
        <f t="shared" si="56"/>
        <v>0</v>
      </c>
      <c r="AH205">
        <f t="shared" si="57"/>
        <v>56.64</v>
      </c>
      <c r="AI205">
        <f t="shared" si="58"/>
        <v>0.02</v>
      </c>
      <c r="AJ205" s="8">
        <f t="shared" si="50"/>
        <v>4.0000000000000002E-4</v>
      </c>
      <c r="AK205">
        <f t="shared" si="59"/>
        <v>0</v>
      </c>
      <c r="AY205">
        <v>56.619999</v>
      </c>
      <c r="AZ205">
        <v>56.24</v>
      </c>
      <c r="BA205">
        <v>56.61</v>
      </c>
      <c r="BB205">
        <v>56.64</v>
      </c>
      <c r="BC205">
        <v>56.64</v>
      </c>
    </row>
    <row r="206" spans="1:55" x14ac:dyDescent="0.3">
      <c r="A206" s="4">
        <v>44516</v>
      </c>
      <c r="B206" s="1">
        <v>205</v>
      </c>
      <c r="C206">
        <v>56.220001000000003</v>
      </c>
      <c r="D206">
        <v>13756500</v>
      </c>
      <c r="M206">
        <f t="shared" si="63"/>
        <v>56.3</v>
      </c>
      <c r="N206">
        <f t="shared" si="60"/>
        <v>0.08</v>
      </c>
      <c r="O206" s="8">
        <f t="shared" si="61"/>
        <v>6.4000000000000003E-3</v>
      </c>
      <c r="P206">
        <f t="shared" si="62"/>
        <v>0</v>
      </c>
      <c r="T206">
        <f t="shared" si="51"/>
        <v>56.61</v>
      </c>
      <c r="U206">
        <f t="shared" si="52"/>
        <v>0.39</v>
      </c>
      <c r="V206" s="8">
        <f t="shared" si="48"/>
        <v>0.15210000000000001</v>
      </c>
      <c r="W206">
        <f t="shared" si="53"/>
        <v>0.01</v>
      </c>
      <c r="AA206">
        <f t="shared" si="54"/>
        <v>56.63</v>
      </c>
      <c r="AB206">
        <f t="shared" si="55"/>
        <v>0.41</v>
      </c>
      <c r="AC206" s="8">
        <f t="shared" si="49"/>
        <v>0.16809999999999997</v>
      </c>
      <c r="AD206">
        <f t="shared" si="56"/>
        <v>0.01</v>
      </c>
      <c r="AH206">
        <f t="shared" si="57"/>
        <v>56.62</v>
      </c>
      <c r="AI206">
        <f t="shared" si="58"/>
        <v>0.4</v>
      </c>
      <c r="AJ206" s="8">
        <f t="shared" si="50"/>
        <v>0.16000000000000003</v>
      </c>
      <c r="AK206">
        <f t="shared" si="59"/>
        <v>0.01</v>
      </c>
      <c r="AY206">
        <v>56.220001000000003</v>
      </c>
      <c r="AZ206">
        <v>56.3</v>
      </c>
      <c r="BA206">
        <v>56.61</v>
      </c>
      <c r="BB206">
        <v>56.63</v>
      </c>
      <c r="BC206">
        <v>56.62</v>
      </c>
    </row>
    <row r="207" spans="1:55" x14ac:dyDescent="0.3">
      <c r="A207" s="4">
        <v>44517</v>
      </c>
      <c r="B207" s="1">
        <v>206</v>
      </c>
      <c r="C207">
        <v>55.91</v>
      </c>
      <c r="D207">
        <v>13288700</v>
      </c>
      <c r="M207">
        <f t="shared" si="63"/>
        <v>56.29</v>
      </c>
      <c r="N207">
        <f t="shared" si="60"/>
        <v>0.38</v>
      </c>
      <c r="O207" s="8">
        <f t="shared" si="61"/>
        <v>0.1444</v>
      </c>
      <c r="P207">
        <f t="shared" si="62"/>
        <v>0.01</v>
      </c>
      <c r="T207">
        <f t="shared" si="51"/>
        <v>56.47</v>
      </c>
      <c r="U207">
        <f t="shared" si="52"/>
        <v>0.56000000000000005</v>
      </c>
      <c r="V207" s="8">
        <f t="shared" si="48"/>
        <v>0.31360000000000005</v>
      </c>
      <c r="W207">
        <f t="shared" si="53"/>
        <v>0.01</v>
      </c>
      <c r="AA207">
        <f t="shared" si="54"/>
        <v>56.4</v>
      </c>
      <c r="AB207">
        <f t="shared" si="55"/>
        <v>0.49</v>
      </c>
      <c r="AC207" s="8">
        <f t="shared" si="49"/>
        <v>0.24009999999999998</v>
      </c>
      <c r="AD207">
        <f t="shared" si="56"/>
        <v>0.01</v>
      </c>
      <c r="AH207">
        <f t="shared" si="57"/>
        <v>56.32</v>
      </c>
      <c r="AI207">
        <f t="shared" si="58"/>
        <v>0.41</v>
      </c>
      <c r="AJ207" s="8">
        <f t="shared" si="50"/>
        <v>0.16809999999999997</v>
      </c>
      <c r="AK207">
        <f t="shared" si="59"/>
        <v>0.01</v>
      </c>
      <c r="AY207">
        <v>55.91</v>
      </c>
      <c r="AZ207">
        <v>56.29</v>
      </c>
      <c r="BA207">
        <v>56.47</v>
      </c>
      <c r="BB207">
        <v>56.4</v>
      </c>
      <c r="BC207">
        <v>56.32</v>
      </c>
    </row>
    <row r="208" spans="1:55" x14ac:dyDescent="0.3">
      <c r="A208" s="4">
        <v>44518</v>
      </c>
      <c r="B208" s="1">
        <v>207</v>
      </c>
      <c r="C208">
        <v>55.41</v>
      </c>
      <c r="D208">
        <v>15380100</v>
      </c>
      <c r="M208">
        <f t="shared" si="63"/>
        <v>56.23</v>
      </c>
      <c r="N208">
        <f t="shared" si="60"/>
        <v>0.82</v>
      </c>
      <c r="O208" s="8">
        <f t="shared" si="61"/>
        <v>0.67239999999999989</v>
      </c>
      <c r="P208">
        <f t="shared" si="62"/>
        <v>0.01</v>
      </c>
      <c r="T208">
        <f t="shared" si="51"/>
        <v>56.27</v>
      </c>
      <c r="U208">
        <f t="shared" si="52"/>
        <v>0.86</v>
      </c>
      <c r="V208" s="8">
        <f t="shared" si="48"/>
        <v>0.73959999999999992</v>
      </c>
      <c r="W208">
        <f t="shared" si="53"/>
        <v>0.02</v>
      </c>
      <c r="AA208">
        <f t="shared" si="54"/>
        <v>56.13</v>
      </c>
      <c r="AB208">
        <f t="shared" si="55"/>
        <v>0.72</v>
      </c>
      <c r="AC208" s="8">
        <f t="shared" si="49"/>
        <v>0.51839999999999997</v>
      </c>
      <c r="AD208">
        <f t="shared" si="56"/>
        <v>0.01</v>
      </c>
      <c r="AH208">
        <f t="shared" si="57"/>
        <v>56.01</v>
      </c>
      <c r="AI208">
        <f t="shared" si="58"/>
        <v>0.6</v>
      </c>
      <c r="AJ208" s="8">
        <f t="shared" si="50"/>
        <v>0.36</v>
      </c>
      <c r="AK208">
        <f t="shared" si="59"/>
        <v>0.01</v>
      </c>
      <c r="AY208">
        <v>55.41</v>
      </c>
      <c r="AZ208">
        <v>56.23</v>
      </c>
      <c r="BA208">
        <v>56.27</v>
      </c>
      <c r="BB208">
        <v>56.13</v>
      </c>
      <c r="BC208">
        <v>56.01</v>
      </c>
    </row>
    <row r="209" spans="1:55" x14ac:dyDescent="0.3">
      <c r="A209" s="4">
        <v>44519</v>
      </c>
      <c r="B209" s="1">
        <v>208</v>
      </c>
      <c r="C209">
        <v>55.130001</v>
      </c>
      <c r="D209">
        <v>15813700</v>
      </c>
      <c r="M209">
        <f t="shared" si="63"/>
        <v>56.11</v>
      </c>
      <c r="N209">
        <f t="shared" si="60"/>
        <v>0.98</v>
      </c>
      <c r="O209" s="8">
        <f t="shared" si="61"/>
        <v>0.96039999999999992</v>
      </c>
      <c r="P209">
        <f t="shared" si="62"/>
        <v>0.02</v>
      </c>
      <c r="T209">
        <f t="shared" si="51"/>
        <v>55.97</v>
      </c>
      <c r="U209">
        <f t="shared" si="52"/>
        <v>0.84</v>
      </c>
      <c r="V209" s="8">
        <f t="shared" si="48"/>
        <v>0.70559999999999989</v>
      </c>
      <c r="W209">
        <f t="shared" si="53"/>
        <v>0.02</v>
      </c>
      <c r="AA209">
        <f t="shared" si="54"/>
        <v>55.73</v>
      </c>
      <c r="AB209">
        <f t="shared" si="55"/>
        <v>0.6</v>
      </c>
      <c r="AC209" s="8">
        <f t="shared" si="49"/>
        <v>0.36</v>
      </c>
      <c r="AD209">
        <f t="shared" si="56"/>
        <v>0.01</v>
      </c>
      <c r="AH209">
        <f t="shared" si="57"/>
        <v>55.56</v>
      </c>
      <c r="AI209">
        <f t="shared" si="58"/>
        <v>0.43</v>
      </c>
      <c r="AJ209" s="8">
        <f t="shared" si="50"/>
        <v>0.18489999999999998</v>
      </c>
      <c r="AK209">
        <f t="shared" si="59"/>
        <v>0.01</v>
      </c>
      <c r="AY209">
        <v>55.130001</v>
      </c>
      <c r="AZ209">
        <v>56.11</v>
      </c>
      <c r="BA209">
        <v>55.97</v>
      </c>
      <c r="BB209">
        <v>55.73</v>
      </c>
      <c r="BC209">
        <v>55.56</v>
      </c>
    </row>
    <row r="210" spans="1:55" x14ac:dyDescent="0.3">
      <c r="A210" s="4">
        <v>44522</v>
      </c>
      <c r="B210" s="1">
        <v>209</v>
      </c>
      <c r="C210">
        <v>55.470001000000003</v>
      </c>
      <c r="D210">
        <v>16905600</v>
      </c>
      <c r="M210">
        <f t="shared" si="63"/>
        <v>55.96</v>
      </c>
      <c r="N210">
        <f t="shared" si="60"/>
        <v>0.49</v>
      </c>
      <c r="O210" s="8">
        <f t="shared" si="61"/>
        <v>0.24009999999999998</v>
      </c>
      <c r="P210">
        <f t="shared" si="62"/>
        <v>0.01</v>
      </c>
      <c r="T210">
        <f t="shared" si="51"/>
        <v>55.68</v>
      </c>
      <c r="U210">
        <f t="shared" si="52"/>
        <v>0.21</v>
      </c>
      <c r="V210" s="8">
        <f t="shared" si="48"/>
        <v>4.4099999999999993E-2</v>
      </c>
      <c r="W210">
        <f t="shared" si="53"/>
        <v>0</v>
      </c>
      <c r="AA210">
        <f t="shared" si="54"/>
        <v>55.4</v>
      </c>
      <c r="AB210">
        <f t="shared" si="55"/>
        <v>7.0000000000000007E-2</v>
      </c>
      <c r="AC210" s="8">
        <f t="shared" si="49"/>
        <v>4.9000000000000007E-3</v>
      </c>
      <c r="AD210">
        <f t="shared" si="56"/>
        <v>0</v>
      </c>
      <c r="AH210">
        <f t="shared" si="57"/>
        <v>55.24</v>
      </c>
      <c r="AI210">
        <f t="shared" si="58"/>
        <v>0.23</v>
      </c>
      <c r="AJ210" s="8">
        <f t="shared" si="50"/>
        <v>5.2900000000000003E-2</v>
      </c>
      <c r="AK210">
        <f t="shared" si="59"/>
        <v>0</v>
      </c>
      <c r="AY210">
        <v>55.470001000000003</v>
      </c>
      <c r="AZ210">
        <v>55.96</v>
      </c>
      <c r="BA210">
        <v>55.68</v>
      </c>
      <c r="BB210">
        <v>55.4</v>
      </c>
      <c r="BC210">
        <v>55.24</v>
      </c>
    </row>
    <row r="211" spans="1:55" x14ac:dyDescent="0.3">
      <c r="A211" s="4">
        <v>44523</v>
      </c>
      <c r="B211" s="1">
        <v>210</v>
      </c>
      <c r="C211">
        <v>55.880001</v>
      </c>
      <c r="D211">
        <v>13835900</v>
      </c>
      <c r="M211">
        <f t="shared" si="63"/>
        <v>55.89</v>
      </c>
      <c r="N211">
        <f t="shared" si="60"/>
        <v>0.01</v>
      </c>
      <c r="O211" s="8">
        <f t="shared" si="61"/>
        <v>1E-4</v>
      </c>
      <c r="P211">
        <f t="shared" si="62"/>
        <v>0</v>
      </c>
      <c r="T211">
        <f t="shared" si="51"/>
        <v>55.61</v>
      </c>
      <c r="U211">
        <f t="shared" si="52"/>
        <v>0.27</v>
      </c>
      <c r="V211" s="8">
        <f t="shared" si="48"/>
        <v>7.2900000000000006E-2</v>
      </c>
      <c r="W211">
        <f t="shared" si="53"/>
        <v>0</v>
      </c>
      <c r="AA211">
        <f t="shared" si="54"/>
        <v>55.44</v>
      </c>
      <c r="AB211">
        <f t="shared" si="55"/>
        <v>0.44</v>
      </c>
      <c r="AC211" s="8">
        <f t="shared" si="49"/>
        <v>0.19359999999999999</v>
      </c>
      <c r="AD211">
        <f t="shared" si="56"/>
        <v>0.01</v>
      </c>
      <c r="AH211">
        <f t="shared" si="57"/>
        <v>55.41</v>
      </c>
      <c r="AI211">
        <f t="shared" si="58"/>
        <v>0.47</v>
      </c>
      <c r="AJ211" s="8">
        <f t="shared" si="50"/>
        <v>0.22089999999999999</v>
      </c>
      <c r="AK211">
        <f t="shared" si="59"/>
        <v>0.01</v>
      </c>
      <c r="AY211">
        <v>55.880001</v>
      </c>
      <c r="AZ211">
        <v>55.89</v>
      </c>
      <c r="BA211">
        <v>55.61</v>
      </c>
      <c r="BB211">
        <v>55.44</v>
      </c>
      <c r="BC211">
        <v>55.41</v>
      </c>
    </row>
    <row r="212" spans="1:55" x14ac:dyDescent="0.3">
      <c r="A212" s="4">
        <v>44524</v>
      </c>
      <c r="B212" s="1">
        <v>211</v>
      </c>
      <c r="C212">
        <v>55.43</v>
      </c>
      <c r="D212">
        <v>12598900</v>
      </c>
      <c r="M212">
        <f t="shared" si="63"/>
        <v>55.89</v>
      </c>
      <c r="N212">
        <f t="shared" si="60"/>
        <v>0.46</v>
      </c>
      <c r="O212" s="8">
        <f t="shared" si="61"/>
        <v>0.21160000000000001</v>
      </c>
      <c r="P212">
        <f t="shared" si="62"/>
        <v>0.01</v>
      </c>
      <c r="T212">
        <f t="shared" si="51"/>
        <v>55.7</v>
      </c>
      <c r="U212">
        <f t="shared" si="52"/>
        <v>0.27</v>
      </c>
      <c r="V212" s="8">
        <f t="shared" si="48"/>
        <v>7.2900000000000006E-2</v>
      </c>
      <c r="W212">
        <f t="shared" si="53"/>
        <v>0</v>
      </c>
      <c r="AA212">
        <f t="shared" si="54"/>
        <v>55.68</v>
      </c>
      <c r="AB212">
        <f t="shared" si="55"/>
        <v>0.25</v>
      </c>
      <c r="AC212" s="8">
        <f t="shared" si="49"/>
        <v>6.25E-2</v>
      </c>
      <c r="AD212">
        <f t="shared" si="56"/>
        <v>0</v>
      </c>
      <c r="AH212">
        <f t="shared" si="57"/>
        <v>55.76</v>
      </c>
      <c r="AI212">
        <f t="shared" si="58"/>
        <v>0.33</v>
      </c>
      <c r="AJ212" s="8">
        <f t="shared" si="50"/>
        <v>0.10890000000000001</v>
      </c>
      <c r="AK212">
        <f t="shared" si="59"/>
        <v>0.01</v>
      </c>
      <c r="AY212">
        <v>55.43</v>
      </c>
      <c r="AZ212">
        <v>55.89</v>
      </c>
      <c r="BA212">
        <v>55.7</v>
      </c>
      <c r="BB212">
        <v>55.68</v>
      </c>
      <c r="BC212">
        <v>55.76</v>
      </c>
    </row>
    <row r="213" spans="1:55" x14ac:dyDescent="0.3">
      <c r="A213" s="4">
        <v>44526</v>
      </c>
      <c r="B213" s="1">
        <v>212</v>
      </c>
      <c r="C213">
        <v>53.73</v>
      </c>
      <c r="D213">
        <v>14754300</v>
      </c>
      <c r="M213">
        <f t="shared" si="63"/>
        <v>55.82</v>
      </c>
      <c r="N213">
        <f t="shared" si="60"/>
        <v>2.09</v>
      </c>
      <c r="O213" s="8">
        <f t="shared" si="61"/>
        <v>4.3680999999999992</v>
      </c>
      <c r="P213">
        <f t="shared" si="62"/>
        <v>0.04</v>
      </c>
      <c r="T213">
        <f t="shared" si="51"/>
        <v>55.61</v>
      </c>
      <c r="U213">
        <f t="shared" si="52"/>
        <v>1.88</v>
      </c>
      <c r="V213" s="8">
        <f t="shared" si="48"/>
        <v>3.5343999999999998</v>
      </c>
      <c r="W213">
        <f t="shared" si="53"/>
        <v>0.03</v>
      </c>
      <c r="AA213">
        <f t="shared" si="54"/>
        <v>55.54</v>
      </c>
      <c r="AB213">
        <f t="shared" si="55"/>
        <v>1.81</v>
      </c>
      <c r="AC213" s="8">
        <f t="shared" si="49"/>
        <v>3.2761</v>
      </c>
      <c r="AD213">
        <f t="shared" si="56"/>
        <v>0.03</v>
      </c>
      <c r="AH213">
        <f t="shared" si="57"/>
        <v>55.51</v>
      </c>
      <c r="AI213">
        <f t="shared" si="58"/>
        <v>1.78</v>
      </c>
      <c r="AJ213" s="8">
        <f t="shared" si="50"/>
        <v>3.1684000000000001</v>
      </c>
      <c r="AK213">
        <f t="shared" si="59"/>
        <v>0.03</v>
      </c>
      <c r="AY213">
        <v>53.73</v>
      </c>
      <c r="AZ213">
        <v>55.82</v>
      </c>
      <c r="BA213">
        <v>55.61</v>
      </c>
      <c r="BB213">
        <v>55.54</v>
      </c>
      <c r="BC213">
        <v>55.51</v>
      </c>
    </row>
    <row r="214" spans="1:55" x14ac:dyDescent="0.3">
      <c r="A214" s="4">
        <v>44529</v>
      </c>
      <c r="B214" s="1">
        <v>213</v>
      </c>
      <c r="C214">
        <v>54.580002</v>
      </c>
      <c r="D214">
        <v>22712500</v>
      </c>
      <c r="M214">
        <f t="shared" si="63"/>
        <v>55.51</v>
      </c>
      <c r="N214">
        <f t="shared" si="60"/>
        <v>0.93</v>
      </c>
      <c r="O214" s="8">
        <f t="shared" si="61"/>
        <v>0.86490000000000011</v>
      </c>
      <c r="P214">
        <f t="shared" si="62"/>
        <v>0.02</v>
      </c>
      <c r="T214">
        <f t="shared" si="51"/>
        <v>54.95</v>
      </c>
      <c r="U214">
        <f t="shared" si="52"/>
        <v>0.37</v>
      </c>
      <c r="V214" s="8">
        <f t="shared" si="48"/>
        <v>0.13689999999999999</v>
      </c>
      <c r="W214">
        <f t="shared" si="53"/>
        <v>0.01</v>
      </c>
      <c r="AA214">
        <f t="shared" si="54"/>
        <v>54.54</v>
      </c>
      <c r="AB214">
        <f t="shared" si="55"/>
        <v>0.04</v>
      </c>
      <c r="AC214" s="8">
        <f t="shared" si="49"/>
        <v>1.6000000000000001E-3</v>
      </c>
      <c r="AD214">
        <f t="shared" si="56"/>
        <v>0</v>
      </c>
      <c r="AH214">
        <f t="shared" si="57"/>
        <v>54.18</v>
      </c>
      <c r="AI214">
        <f t="shared" si="58"/>
        <v>0.4</v>
      </c>
      <c r="AJ214" s="8">
        <f t="shared" si="50"/>
        <v>0.16000000000000003</v>
      </c>
      <c r="AK214">
        <f t="shared" si="59"/>
        <v>0.01</v>
      </c>
      <c r="AY214">
        <v>54.580002</v>
      </c>
      <c r="AZ214">
        <v>55.51</v>
      </c>
      <c r="BA214">
        <v>54.95</v>
      </c>
      <c r="BB214">
        <v>54.54</v>
      </c>
      <c r="BC214">
        <v>54.18</v>
      </c>
    </row>
    <row r="215" spans="1:55" x14ac:dyDescent="0.3">
      <c r="A215" s="4">
        <v>44530</v>
      </c>
      <c r="B215" s="1">
        <v>214</v>
      </c>
      <c r="C215">
        <v>52.450001</v>
      </c>
      <c r="D215">
        <v>30485200</v>
      </c>
      <c r="M215">
        <f t="shared" si="63"/>
        <v>55.37</v>
      </c>
      <c r="N215">
        <f t="shared" si="60"/>
        <v>2.92</v>
      </c>
      <c r="O215" s="8">
        <f t="shared" si="61"/>
        <v>8.5263999999999989</v>
      </c>
      <c r="P215">
        <f t="shared" si="62"/>
        <v>0.06</v>
      </c>
      <c r="T215">
        <f t="shared" si="51"/>
        <v>54.82</v>
      </c>
      <c r="U215">
        <f t="shared" si="52"/>
        <v>2.37</v>
      </c>
      <c r="V215" s="8">
        <f t="shared" si="48"/>
        <v>5.6169000000000002</v>
      </c>
      <c r="W215">
        <f t="shared" si="53"/>
        <v>0.05</v>
      </c>
      <c r="AA215">
        <f t="shared" si="54"/>
        <v>54.56</v>
      </c>
      <c r="AB215">
        <f t="shared" si="55"/>
        <v>2.11</v>
      </c>
      <c r="AC215" s="8">
        <f t="shared" si="49"/>
        <v>4.4520999999999997</v>
      </c>
      <c r="AD215">
        <f t="shared" si="56"/>
        <v>0.04</v>
      </c>
      <c r="AH215">
        <f t="shared" si="57"/>
        <v>54.48</v>
      </c>
      <c r="AI215">
        <f t="shared" si="58"/>
        <v>2.0299999999999998</v>
      </c>
      <c r="AJ215" s="8">
        <f t="shared" si="50"/>
        <v>4.1208999999999989</v>
      </c>
      <c r="AK215">
        <f t="shared" si="59"/>
        <v>0.04</v>
      </c>
      <c r="AY215">
        <v>52.450001</v>
      </c>
      <c r="AZ215">
        <v>55.37</v>
      </c>
      <c r="BA215">
        <v>54.82</v>
      </c>
      <c r="BB215">
        <v>54.56</v>
      </c>
      <c r="BC215">
        <v>54.48</v>
      </c>
    </row>
    <row r="216" spans="1:55" x14ac:dyDescent="0.3">
      <c r="A216" s="4">
        <v>44531</v>
      </c>
      <c r="B216" s="1">
        <v>215</v>
      </c>
      <c r="C216">
        <v>52.299999</v>
      </c>
      <c r="D216">
        <v>18719600</v>
      </c>
      <c r="M216">
        <f t="shared" si="63"/>
        <v>54.93</v>
      </c>
      <c r="N216">
        <f t="shared" si="60"/>
        <v>2.63</v>
      </c>
      <c r="O216" s="8">
        <f t="shared" si="61"/>
        <v>6.9168999999999992</v>
      </c>
      <c r="P216">
        <f t="shared" si="62"/>
        <v>0.05</v>
      </c>
      <c r="T216">
        <f t="shared" si="51"/>
        <v>53.99</v>
      </c>
      <c r="U216">
        <f t="shared" si="52"/>
        <v>1.69</v>
      </c>
      <c r="V216" s="8">
        <f t="shared" si="48"/>
        <v>2.8560999999999996</v>
      </c>
      <c r="W216">
        <f t="shared" si="53"/>
        <v>0.03</v>
      </c>
      <c r="AA216">
        <f t="shared" si="54"/>
        <v>53.4</v>
      </c>
      <c r="AB216">
        <f t="shared" si="55"/>
        <v>1.1000000000000001</v>
      </c>
      <c r="AC216" s="8">
        <f t="shared" si="49"/>
        <v>1.2100000000000002</v>
      </c>
      <c r="AD216">
        <f t="shared" si="56"/>
        <v>0.02</v>
      </c>
      <c r="AH216">
        <f t="shared" si="57"/>
        <v>52.96</v>
      </c>
      <c r="AI216">
        <f t="shared" si="58"/>
        <v>0.66</v>
      </c>
      <c r="AJ216" s="8">
        <f t="shared" si="50"/>
        <v>0.43560000000000004</v>
      </c>
      <c r="AK216">
        <f t="shared" si="59"/>
        <v>0.01</v>
      </c>
      <c r="AY216">
        <v>52.299999</v>
      </c>
      <c r="AZ216">
        <v>54.93</v>
      </c>
      <c r="BA216">
        <v>53.99</v>
      </c>
      <c r="BB216">
        <v>53.4</v>
      </c>
      <c r="BC216">
        <v>52.96</v>
      </c>
    </row>
    <row r="217" spans="1:55" x14ac:dyDescent="0.3">
      <c r="A217" s="4">
        <v>44532</v>
      </c>
      <c r="B217" s="1">
        <v>216</v>
      </c>
      <c r="C217">
        <v>53.07</v>
      </c>
      <c r="D217">
        <v>17074200</v>
      </c>
      <c r="M217">
        <f t="shared" si="63"/>
        <v>54.54</v>
      </c>
      <c r="N217">
        <f t="shared" si="60"/>
        <v>1.47</v>
      </c>
      <c r="O217" s="8">
        <f t="shared" si="61"/>
        <v>2.1608999999999998</v>
      </c>
      <c r="P217">
        <f t="shared" si="62"/>
        <v>0.03</v>
      </c>
      <c r="T217">
        <f t="shared" si="51"/>
        <v>53.4</v>
      </c>
      <c r="U217">
        <f t="shared" si="52"/>
        <v>0.33</v>
      </c>
      <c r="V217" s="8">
        <f t="shared" si="48"/>
        <v>0.10890000000000001</v>
      </c>
      <c r="W217">
        <f t="shared" si="53"/>
        <v>0.01</v>
      </c>
      <c r="AA217">
        <f t="shared" si="54"/>
        <v>52.79</v>
      </c>
      <c r="AB217">
        <f t="shared" si="55"/>
        <v>0.28000000000000003</v>
      </c>
      <c r="AC217" s="8">
        <f t="shared" si="49"/>
        <v>7.8400000000000011E-2</v>
      </c>
      <c r="AD217">
        <f t="shared" si="56"/>
        <v>0.01</v>
      </c>
      <c r="AH217">
        <f t="shared" si="57"/>
        <v>52.46</v>
      </c>
      <c r="AI217">
        <f t="shared" si="58"/>
        <v>0.61</v>
      </c>
      <c r="AJ217" s="8">
        <f t="shared" si="50"/>
        <v>0.37209999999999999</v>
      </c>
      <c r="AK217">
        <f t="shared" si="59"/>
        <v>0.01</v>
      </c>
      <c r="AY217">
        <v>53.07</v>
      </c>
      <c r="AZ217">
        <v>54.54</v>
      </c>
      <c r="BA217">
        <v>53.4</v>
      </c>
      <c r="BB217">
        <v>52.79</v>
      </c>
      <c r="BC217">
        <v>52.46</v>
      </c>
    </row>
    <row r="218" spans="1:55" x14ac:dyDescent="0.3">
      <c r="A218" s="4">
        <v>44533</v>
      </c>
      <c r="B218" s="1">
        <v>217</v>
      </c>
      <c r="C218">
        <v>53.540000999999997</v>
      </c>
      <c r="D218">
        <v>21062400</v>
      </c>
      <c r="M218">
        <f t="shared" si="63"/>
        <v>54.32</v>
      </c>
      <c r="N218">
        <f t="shared" si="60"/>
        <v>0.78</v>
      </c>
      <c r="O218" s="8">
        <f t="shared" si="61"/>
        <v>0.60840000000000005</v>
      </c>
      <c r="P218">
        <f t="shared" si="62"/>
        <v>0.01</v>
      </c>
      <c r="T218">
        <f t="shared" si="51"/>
        <v>53.28</v>
      </c>
      <c r="U218">
        <f t="shared" si="52"/>
        <v>0.26</v>
      </c>
      <c r="V218" s="8">
        <f t="shared" si="48"/>
        <v>6.7600000000000007E-2</v>
      </c>
      <c r="W218">
        <f t="shared" si="53"/>
        <v>0</v>
      </c>
      <c r="AA218">
        <f t="shared" si="54"/>
        <v>52.94</v>
      </c>
      <c r="AB218">
        <f t="shared" si="55"/>
        <v>0.6</v>
      </c>
      <c r="AC218" s="8">
        <f t="shared" si="49"/>
        <v>0.36</v>
      </c>
      <c r="AD218">
        <f t="shared" si="56"/>
        <v>0.01</v>
      </c>
      <c r="AH218">
        <f t="shared" si="57"/>
        <v>52.92</v>
      </c>
      <c r="AI218">
        <f t="shared" si="58"/>
        <v>0.62</v>
      </c>
      <c r="AJ218" s="8">
        <f t="shared" si="50"/>
        <v>0.38440000000000002</v>
      </c>
      <c r="AK218">
        <f t="shared" si="59"/>
        <v>0.01</v>
      </c>
      <c r="AY218">
        <v>53.540000999999997</v>
      </c>
      <c r="AZ218">
        <v>54.32</v>
      </c>
      <c r="BA218">
        <v>53.28</v>
      </c>
      <c r="BB218">
        <v>52.94</v>
      </c>
      <c r="BC218">
        <v>52.92</v>
      </c>
    </row>
    <row r="219" spans="1:55" x14ac:dyDescent="0.3">
      <c r="A219" s="4">
        <v>44536</v>
      </c>
      <c r="B219" s="1">
        <v>218</v>
      </c>
      <c r="C219">
        <v>54.91</v>
      </c>
      <c r="D219">
        <v>26624100</v>
      </c>
      <c r="M219">
        <f t="shared" si="63"/>
        <v>54.2</v>
      </c>
      <c r="N219">
        <f t="shared" si="60"/>
        <v>0.71</v>
      </c>
      <c r="O219" s="8">
        <f t="shared" si="61"/>
        <v>0.50409999999999999</v>
      </c>
      <c r="P219">
        <f t="shared" si="62"/>
        <v>0.01</v>
      </c>
      <c r="T219">
        <f t="shared" si="51"/>
        <v>53.37</v>
      </c>
      <c r="U219">
        <f t="shared" si="52"/>
        <v>1.54</v>
      </c>
      <c r="V219" s="8">
        <f t="shared" si="48"/>
        <v>2.3715999999999999</v>
      </c>
      <c r="W219">
        <f t="shared" si="53"/>
        <v>0.03</v>
      </c>
      <c r="AA219">
        <f t="shared" si="54"/>
        <v>53.27</v>
      </c>
      <c r="AB219">
        <f t="shared" si="55"/>
        <v>1.64</v>
      </c>
      <c r="AC219" s="8">
        <f t="shared" si="49"/>
        <v>2.6895999999999995</v>
      </c>
      <c r="AD219">
        <f t="shared" si="56"/>
        <v>0.03</v>
      </c>
      <c r="AH219">
        <f t="shared" si="57"/>
        <v>53.39</v>
      </c>
      <c r="AI219">
        <f t="shared" si="58"/>
        <v>1.52</v>
      </c>
      <c r="AJ219" s="8">
        <f t="shared" si="50"/>
        <v>2.3104</v>
      </c>
      <c r="AK219">
        <f t="shared" si="59"/>
        <v>0.03</v>
      </c>
      <c r="AY219">
        <v>54.91</v>
      </c>
      <c r="AZ219">
        <v>54.2</v>
      </c>
      <c r="BA219">
        <v>53.37</v>
      </c>
      <c r="BB219">
        <v>53.27</v>
      </c>
      <c r="BC219">
        <v>53.39</v>
      </c>
    </row>
    <row r="220" spans="1:55" x14ac:dyDescent="0.3">
      <c r="A220" s="4">
        <v>44537</v>
      </c>
      <c r="B220" s="1">
        <v>219</v>
      </c>
      <c r="C220">
        <v>55.209999000000003</v>
      </c>
      <c r="D220">
        <v>23832700</v>
      </c>
      <c r="M220">
        <f t="shared" si="63"/>
        <v>54.31</v>
      </c>
      <c r="N220">
        <f t="shared" si="60"/>
        <v>0.9</v>
      </c>
      <c r="O220" s="8">
        <f t="shared" si="61"/>
        <v>0.81</v>
      </c>
      <c r="P220">
        <f t="shared" si="62"/>
        <v>0.02</v>
      </c>
      <c r="T220">
        <f t="shared" si="51"/>
        <v>53.91</v>
      </c>
      <c r="U220">
        <f t="shared" si="52"/>
        <v>1.3</v>
      </c>
      <c r="V220" s="8">
        <f t="shared" si="48"/>
        <v>1.6900000000000002</v>
      </c>
      <c r="W220">
        <f t="shared" si="53"/>
        <v>0.02</v>
      </c>
      <c r="AA220">
        <f t="shared" si="54"/>
        <v>54.17</v>
      </c>
      <c r="AB220">
        <f t="shared" si="55"/>
        <v>1.04</v>
      </c>
      <c r="AC220" s="8">
        <f t="shared" si="49"/>
        <v>1.0816000000000001</v>
      </c>
      <c r="AD220">
        <f t="shared" si="56"/>
        <v>0.02</v>
      </c>
      <c r="AH220">
        <f t="shared" si="57"/>
        <v>54.53</v>
      </c>
      <c r="AI220">
        <f t="shared" si="58"/>
        <v>0.68</v>
      </c>
      <c r="AJ220" s="8">
        <f t="shared" si="50"/>
        <v>0.46240000000000009</v>
      </c>
      <c r="AK220">
        <f t="shared" si="59"/>
        <v>0.01</v>
      </c>
      <c r="AY220">
        <v>55.209999000000003</v>
      </c>
      <c r="AZ220">
        <v>54.31</v>
      </c>
      <c r="BA220">
        <v>53.91</v>
      </c>
      <c r="BB220">
        <v>54.17</v>
      </c>
      <c r="BC220">
        <v>54.53</v>
      </c>
    </row>
    <row r="221" spans="1:55" x14ac:dyDescent="0.3">
      <c r="A221" s="4">
        <v>44538</v>
      </c>
      <c r="B221" s="1">
        <v>220</v>
      </c>
      <c r="C221">
        <v>55</v>
      </c>
      <c r="D221">
        <v>18026300</v>
      </c>
      <c r="M221">
        <f t="shared" si="63"/>
        <v>54.44</v>
      </c>
      <c r="N221">
        <f t="shared" si="60"/>
        <v>0.56000000000000005</v>
      </c>
      <c r="O221" s="8">
        <f t="shared" si="61"/>
        <v>0.31360000000000005</v>
      </c>
      <c r="P221">
        <f t="shared" si="62"/>
        <v>0.01</v>
      </c>
      <c r="T221">
        <f t="shared" si="51"/>
        <v>54.36</v>
      </c>
      <c r="U221">
        <f t="shared" si="52"/>
        <v>0.64</v>
      </c>
      <c r="V221" s="8">
        <f t="shared" si="48"/>
        <v>0.40960000000000002</v>
      </c>
      <c r="W221">
        <f t="shared" si="53"/>
        <v>0.01</v>
      </c>
      <c r="AA221">
        <f t="shared" si="54"/>
        <v>54.74</v>
      </c>
      <c r="AB221">
        <f t="shared" si="55"/>
        <v>0.26</v>
      </c>
      <c r="AC221" s="8">
        <f t="shared" si="49"/>
        <v>6.7600000000000007E-2</v>
      </c>
      <c r="AD221">
        <f t="shared" si="56"/>
        <v>0</v>
      </c>
      <c r="AH221">
        <f t="shared" si="57"/>
        <v>55.04</v>
      </c>
      <c r="AI221">
        <f t="shared" si="58"/>
        <v>0.04</v>
      </c>
      <c r="AJ221" s="8">
        <f t="shared" si="50"/>
        <v>1.6000000000000001E-3</v>
      </c>
      <c r="AK221">
        <f t="shared" si="59"/>
        <v>0</v>
      </c>
      <c r="AY221">
        <v>55</v>
      </c>
      <c r="AZ221">
        <v>54.44</v>
      </c>
      <c r="BA221">
        <v>54.36</v>
      </c>
      <c r="BB221">
        <v>54.74</v>
      </c>
      <c r="BC221">
        <v>55.04</v>
      </c>
    </row>
    <row r="222" spans="1:55" x14ac:dyDescent="0.3">
      <c r="A222" s="4">
        <v>44539</v>
      </c>
      <c r="B222" s="1">
        <v>221</v>
      </c>
      <c r="C222">
        <v>54.860000999999997</v>
      </c>
      <c r="D222">
        <v>13846400</v>
      </c>
      <c r="M222">
        <f t="shared" si="63"/>
        <v>54.52</v>
      </c>
      <c r="N222">
        <f t="shared" si="60"/>
        <v>0.34</v>
      </c>
      <c r="O222" s="8">
        <f t="shared" si="61"/>
        <v>0.11560000000000002</v>
      </c>
      <c r="P222">
        <f t="shared" si="62"/>
        <v>0.01</v>
      </c>
      <c r="T222">
        <f t="shared" si="51"/>
        <v>54.58</v>
      </c>
      <c r="U222">
        <f t="shared" si="52"/>
        <v>0.28000000000000003</v>
      </c>
      <c r="V222" s="8">
        <f t="shared" si="48"/>
        <v>7.8400000000000011E-2</v>
      </c>
      <c r="W222">
        <f t="shared" si="53"/>
        <v>0.01</v>
      </c>
      <c r="AA222">
        <f t="shared" si="54"/>
        <v>54.88</v>
      </c>
      <c r="AB222">
        <f t="shared" si="55"/>
        <v>0.02</v>
      </c>
      <c r="AC222" s="8">
        <f t="shared" si="49"/>
        <v>4.0000000000000002E-4</v>
      </c>
      <c r="AD222">
        <f t="shared" si="56"/>
        <v>0</v>
      </c>
      <c r="AH222">
        <f t="shared" si="57"/>
        <v>55.01</v>
      </c>
      <c r="AI222">
        <f t="shared" si="58"/>
        <v>0.15</v>
      </c>
      <c r="AJ222" s="8">
        <f t="shared" si="50"/>
        <v>2.2499999999999999E-2</v>
      </c>
      <c r="AK222">
        <f t="shared" si="59"/>
        <v>0</v>
      </c>
      <c r="AY222">
        <v>54.860000999999997</v>
      </c>
      <c r="AZ222">
        <v>54.52</v>
      </c>
      <c r="BA222">
        <v>54.58</v>
      </c>
      <c r="BB222">
        <v>54.88</v>
      </c>
      <c r="BC222">
        <v>55.01</v>
      </c>
    </row>
    <row r="223" spans="1:55" x14ac:dyDescent="0.3">
      <c r="A223" s="4">
        <v>44540</v>
      </c>
      <c r="B223" s="1">
        <v>222</v>
      </c>
      <c r="C223">
        <v>56.279998999999997</v>
      </c>
      <c r="D223">
        <v>23151000</v>
      </c>
      <c r="M223">
        <f t="shared" si="63"/>
        <v>54.57</v>
      </c>
      <c r="N223">
        <f t="shared" si="60"/>
        <v>1.71</v>
      </c>
      <c r="O223" s="8">
        <f t="shared" si="61"/>
        <v>2.9240999999999997</v>
      </c>
      <c r="P223">
        <f t="shared" si="62"/>
        <v>0.03</v>
      </c>
      <c r="T223">
        <f t="shared" si="51"/>
        <v>54.68</v>
      </c>
      <c r="U223">
        <f t="shared" si="52"/>
        <v>1.6</v>
      </c>
      <c r="V223" s="8">
        <f t="shared" si="48"/>
        <v>2.5600000000000005</v>
      </c>
      <c r="W223">
        <f t="shared" si="53"/>
        <v>0.03</v>
      </c>
      <c r="AA223">
        <f t="shared" si="54"/>
        <v>54.87</v>
      </c>
      <c r="AB223">
        <f t="shared" si="55"/>
        <v>1.41</v>
      </c>
      <c r="AC223" s="8">
        <f t="shared" si="49"/>
        <v>1.9880999999999998</v>
      </c>
      <c r="AD223">
        <f t="shared" si="56"/>
        <v>0.03</v>
      </c>
      <c r="AH223">
        <f t="shared" si="57"/>
        <v>54.9</v>
      </c>
      <c r="AI223">
        <f t="shared" si="58"/>
        <v>1.38</v>
      </c>
      <c r="AJ223" s="8">
        <f t="shared" si="50"/>
        <v>1.9043999999999996</v>
      </c>
      <c r="AK223">
        <f t="shared" si="59"/>
        <v>0.02</v>
      </c>
      <c r="AY223">
        <v>56.279998999999997</v>
      </c>
      <c r="AZ223">
        <v>54.57</v>
      </c>
      <c r="BA223">
        <v>54.68</v>
      </c>
      <c r="BB223">
        <v>54.87</v>
      </c>
      <c r="BC223">
        <v>54.9</v>
      </c>
    </row>
    <row r="224" spans="1:55" x14ac:dyDescent="0.3">
      <c r="A224" s="4">
        <v>44543</v>
      </c>
      <c r="B224" s="1">
        <v>223</v>
      </c>
      <c r="C224">
        <v>57.759998000000003</v>
      </c>
      <c r="D224">
        <v>31362800</v>
      </c>
      <c r="M224">
        <f t="shared" si="63"/>
        <v>54.83</v>
      </c>
      <c r="N224">
        <f t="shared" si="60"/>
        <v>2.93</v>
      </c>
      <c r="O224" s="8">
        <f t="shared" si="61"/>
        <v>8.5849000000000011</v>
      </c>
      <c r="P224">
        <f t="shared" si="62"/>
        <v>0.05</v>
      </c>
      <c r="T224">
        <f t="shared" si="51"/>
        <v>55.24</v>
      </c>
      <c r="U224">
        <f t="shared" si="52"/>
        <v>2.52</v>
      </c>
      <c r="V224" s="8">
        <f t="shared" si="48"/>
        <v>6.3504000000000005</v>
      </c>
      <c r="W224">
        <f t="shared" si="53"/>
        <v>0.04</v>
      </c>
      <c r="AA224">
        <f t="shared" si="54"/>
        <v>55.65</v>
      </c>
      <c r="AB224">
        <f t="shared" si="55"/>
        <v>2.11</v>
      </c>
      <c r="AC224" s="8">
        <f t="shared" si="49"/>
        <v>4.4520999999999997</v>
      </c>
      <c r="AD224">
        <f t="shared" si="56"/>
        <v>0.04</v>
      </c>
      <c r="AH224">
        <f t="shared" si="57"/>
        <v>55.93</v>
      </c>
      <c r="AI224">
        <f t="shared" si="58"/>
        <v>1.83</v>
      </c>
      <c r="AJ224" s="8">
        <f t="shared" si="50"/>
        <v>3.3489000000000004</v>
      </c>
      <c r="AK224">
        <f t="shared" si="59"/>
        <v>0.03</v>
      </c>
      <c r="AY224">
        <v>57.759998000000003</v>
      </c>
      <c r="AZ224">
        <v>54.83</v>
      </c>
      <c r="BA224">
        <v>55.24</v>
      </c>
      <c r="BB224">
        <v>55.65</v>
      </c>
      <c r="BC224">
        <v>55.93</v>
      </c>
    </row>
    <row r="225" spans="1:55" x14ac:dyDescent="0.3">
      <c r="A225" s="4">
        <v>44544</v>
      </c>
      <c r="B225" s="1">
        <v>224</v>
      </c>
      <c r="C225">
        <v>57.799999</v>
      </c>
      <c r="D225">
        <v>24806600</v>
      </c>
      <c r="M225">
        <f t="shared" si="63"/>
        <v>55.27</v>
      </c>
      <c r="N225">
        <f t="shared" si="60"/>
        <v>2.5299999999999998</v>
      </c>
      <c r="O225" s="8">
        <f t="shared" si="61"/>
        <v>6.4008999999999991</v>
      </c>
      <c r="P225">
        <f t="shared" si="62"/>
        <v>0.04</v>
      </c>
      <c r="T225">
        <f t="shared" si="51"/>
        <v>56.12</v>
      </c>
      <c r="U225">
        <f t="shared" si="52"/>
        <v>1.68</v>
      </c>
      <c r="V225" s="8">
        <f t="shared" si="48"/>
        <v>2.8223999999999996</v>
      </c>
      <c r="W225">
        <f t="shared" si="53"/>
        <v>0.03</v>
      </c>
      <c r="AA225">
        <f t="shared" si="54"/>
        <v>56.81</v>
      </c>
      <c r="AB225">
        <f t="shared" si="55"/>
        <v>0.99</v>
      </c>
      <c r="AC225" s="8">
        <f t="shared" si="49"/>
        <v>0.98009999999999997</v>
      </c>
      <c r="AD225">
        <f t="shared" si="56"/>
        <v>0.02</v>
      </c>
      <c r="AH225">
        <f t="shared" si="57"/>
        <v>57.3</v>
      </c>
      <c r="AI225">
        <f t="shared" si="58"/>
        <v>0.5</v>
      </c>
      <c r="AJ225" s="8">
        <f t="shared" si="50"/>
        <v>0.25</v>
      </c>
      <c r="AK225">
        <f t="shared" si="59"/>
        <v>0.01</v>
      </c>
      <c r="AY225">
        <v>57.799999</v>
      </c>
      <c r="AZ225">
        <v>55.27</v>
      </c>
      <c r="BA225">
        <v>56.12</v>
      </c>
      <c r="BB225">
        <v>56.81</v>
      </c>
      <c r="BC225">
        <v>57.3</v>
      </c>
    </row>
    <row r="226" spans="1:55" x14ac:dyDescent="0.3">
      <c r="A226" s="4">
        <v>44545</v>
      </c>
      <c r="B226" s="1">
        <v>225</v>
      </c>
      <c r="C226">
        <v>58.060001</v>
      </c>
      <c r="D226">
        <v>24923800</v>
      </c>
      <c r="M226">
        <f t="shared" si="63"/>
        <v>55.65</v>
      </c>
      <c r="N226">
        <f t="shared" si="60"/>
        <v>2.41</v>
      </c>
      <c r="O226" s="8">
        <f t="shared" si="61"/>
        <v>5.8081000000000005</v>
      </c>
      <c r="P226">
        <f t="shared" si="62"/>
        <v>0.04</v>
      </c>
      <c r="T226">
        <f t="shared" si="51"/>
        <v>56.71</v>
      </c>
      <c r="U226">
        <f t="shared" si="52"/>
        <v>1.35</v>
      </c>
      <c r="V226" s="8">
        <f t="shared" si="48"/>
        <v>1.8225000000000002</v>
      </c>
      <c r="W226">
        <f t="shared" si="53"/>
        <v>0.02</v>
      </c>
      <c r="AA226">
        <f t="shared" si="54"/>
        <v>57.35</v>
      </c>
      <c r="AB226">
        <f t="shared" si="55"/>
        <v>0.71</v>
      </c>
      <c r="AC226" s="8">
        <f t="shared" si="49"/>
        <v>0.50409999999999999</v>
      </c>
      <c r="AD226">
        <f t="shared" si="56"/>
        <v>0.01</v>
      </c>
      <c r="AH226">
        <f t="shared" si="57"/>
        <v>57.67</v>
      </c>
      <c r="AI226">
        <f t="shared" si="58"/>
        <v>0.39</v>
      </c>
      <c r="AJ226" s="8">
        <f t="shared" si="50"/>
        <v>0.15210000000000001</v>
      </c>
      <c r="AK226">
        <f t="shared" si="59"/>
        <v>0.01</v>
      </c>
      <c r="AY226">
        <v>58.060001</v>
      </c>
      <c r="AZ226">
        <v>55.65</v>
      </c>
      <c r="BA226">
        <v>56.71</v>
      </c>
      <c r="BB226">
        <v>57.35</v>
      </c>
      <c r="BC226">
        <v>57.67</v>
      </c>
    </row>
    <row r="227" spans="1:55" x14ac:dyDescent="0.3">
      <c r="A227" s="4">
        <v>44546</v>
      </c>
      <c r="B227" s="1">
        <v>226</v>
      </c>
      <c r="C227">
        <v>58.650002000000001</v>
      </c>
      <c r="D227">
        <v>24696900</v>
      </c>
      <c r="M227">
        <f t="shared" si="63"/>
        <v>56.01</v>
      </c>
      <c r="N227">
        <f t="shared" si="60"/>
        <v>2.64</v>
      </c>
      <c r="O227" s="8">
        <f t="shared" si="61"/>
        <v>6.9696000000000007</v>
      </c>
      <c r="P227">
        <f t="shared" si="62"/>
        <v>0.05</v>
      </c>
      <c r="T227">
        <f t="shared" si="51"/>
        <v>57.18</v>
      </c>
      <c r="U227">
        <f t="shared" si="52"/>
        <v>1.47</v>
      </c>
      <c r="V227" s="8">
        <f t="shared" si="48"/>
        <v>2.1608999999999998</v>
      </c>
      <c r="W227">
        <f t="shared" si="53"/>
        <v>0.03</v>
      </c>
      <c r="AA227">
        <f t="shared" si="54"/>
        <v>57.74</v>
      </c>
      <c r="AB227">
        <f t="shared" si="55"/>
        <v>0.91</v>
      </c>
      <c r="AC227" s="8">
        <f t="shared" si="49"/>
        <v>0.82810000000000006</v>
      </c>
      <c r="AD227">
        <f t="shared" si="56"/>
        <v>0.02</v>
      </c>
      <c r="AH227">
        <f t="shared" si="57"/>
        <v>57.96</v>
      </c>
      <c r="AI227">
        <f t="shared" si="58"/>
        <v>0.69</v>
      </c>
      <c r="AJ227" s="8">
        <f t="shared" si="50"/>
        <v>0.47609999999999991</v>
      </c>
      <c r="AK227">
        <f t="shared" si="59"/>
        <v>0.01</v>
      </c>
      <c r="AY227">
        <v>58.650002000000001</v>
      </c>
      <c r="AZ227">
        <v>56.01</v>
      </c>
      <c r="BA227">
        <v>57.18</v>
      </c>
      <c r="BB227">
        <v>57.74</v>
      </c>
      <c r="BC227">
        <v>57.96</v>
      </c>
    </row>
    <row r="228" spans="1:55" x14ac:dyDescent="0.3">
      <c r="A228" s="4">
        <v>44547</v>
      </c>
      <c r="B228" s="1">
        <v>227</v>
      </c>
      <c r="C228">
        <v>57.73</v>
      </c>
      <c r="D228">
        <v>51874400</v>
      </c>
      <c r="M228">
        <f t="shared" si="63"/>
        <v>56.41</v>
      </c>
      <c r="N228">
        <f t="shared" si="60"/>
        <v>1.32</v>
      </c>
      <c r="O228" s="8">
        <f t="shared" si="61"/>
        <v>1.7424000000000002</v>
      </c>
      <c r="P228">
        <f t="shared" si="62"/>
        <v>0.02</v>
      </c>
      <c r="T228">
        <f t="shared" si="51"/>
        <v>57.69</v>
      </c>
      <c r="U228">
        <f t="shared" si="52"/>
        <v>0.04</v>
      </c>
      <c r="V228" s="8">
        <f t="shared" si="48"/>
        <v>1.6000000000000001E-3</v>
      </c>
      <c r="W228">
        <f t="shared" si="53"/>
        <v>0</v>
      </c>
      <c r="AA228">
        <f t="shared" si="54"/>
        <v>58.24</v>
      </c>
      <c r="AB228">
        <f t="shared" si="55"/>
        <v>0.51</v>
      </c>
      <c r="AC228" s="8">
        <f t="shared" si="49"/>
        <v>0.2601</v>
      </c>
      <c r="AD228">
        <f t="shared" si="56"/>
        <v>0.01</v>
      </c>
      <c r="AH228">
        <f t="shared" si="57"/>
        <v>58.48</v>
      </c>
      <c r="AI228">
        <f t="shared" si="58"/>
        <v>0.75</v>
      </c>
      <c r="AJ228" s="8">
        <f t="shared" si="50"/>
        <v>0.5625</v>
      </c>
      <c r="AK228">
        <f t="shared" si="59"/>
        <v>0.01</v>
      </c>
      <c r="AY228">
        <v>57.73</v>
      </c>
      <c r="AZ228">
        <v>56.41</v>
      </c>
      <c r="BA228">
        <v>57.69</v>
      </c>
      <c r="BB228">
        <v>58.24</v>
      </c>
      <c r="BC228">
        <v>58.48</v>
      </c>
    </row>
    <row r="229" spans="1:55" x14ac:dyDescent="0.3">
      <c r="A229" s="4">
        <v>44550</v>
      </c>
      <c r="B229" s="1">
        <v>228</v>
      </c>
      <c r="C229">
        <v>57.540000999999997</v>
      </c>
      <c r="D229">
        <v>20879500</v>
      </c>
      <c r="M229">
        <f t="shared" si="63"/>
        <v>56.61</v>
      </c>
      <c r="N229">
        <f t="shared" si="60"/>
        <v>0.93</v>
      </c>
      <c r="O229" s="8">
        <f t="shared" si="61"/>
        <v>0.86490000000000011</v>
      </c>
      <c r="P229">
        <f t="shared" si="62"/>
        <v>0.02</v>
      </c>
      <c r="T229">
        <f t="shared" si="51"/>
        <v>57.7</v>
      </c>
      <c r="U229">
        <f t="shared" si="52"/>
        <v>0.16</v>
      </c>
      <c r="V229" s="8">
        <f t="shared" si="48"/>
        <v>2.5600000000000001E-2</v>
      </c>
      <c r="W229">
        <f t="shared" si="53"/>
        <v>0</v>
      </c>
      <c r="AA229">
        <f t="shared" si="54"/>
        <v>57.96</v>
      </c>
      <c r="AB229">
        <f t="shared" si="55"/>
        <v>0.42</v>
      </c>
      <c r="AC229" s="8">
        <f t="shared" si="49"/>
        <v>0.17639999999999997</v>
      </c>
      <c r="AD229">
        <f t="shared" si="56"/>
        <v>0.01</v>
      </c>
      <c r="AH229">
        <f t="shared" si="57"/>
        <v>57.92</v>
      </c>
      <c r="AI229">
        <f t="shared" si="58"/>
        <v>0.38</v>
      </c>
      <c r="AJ229" s="8">
        <f t="shared" si="50"/>
        <v>0.1444</v>
      </c>
      <c r="AK229">
        <f t="shared" si="59"/>
        <v>0.01</v>
      </c>
      <c r="AY229">
        <v>57.540000999999997</v>
      </c>
      <c r="AZ229">
        <v>56.61</v>
      </c>
      <c r="BA229">
        <v>57.7</v>
      </c>
      <c r="BB229">
        <v>57.96</v>
      </c>
      <c r="BC229">
        <v>57.92</v>
      </c>
    </row>
    <row r="230" spans="1:55" x14ac:dyDescent="0.3">
      <c r="A230" s="4">
        <v>44551</v>
      </c>
      <c r="B230" s="1">
        <v>229</v>
      </c>
      <c r="C230">
        <v>57.77</v>
      </c>
      <c r="D230">
        <v>15864900</v>
      </c>
      <c r="M230">
        <f t="shared" si="63"/>
        <v>56.75</v>
      </c>
      <c r="N230">
        <f t="shared" si="60"/>
        <v>1.02</v>
      </c>
      <c r="O230" s="8">
        <f t="shared" si="61"/>
        <v>1.0404</v>
      </c>
      <c r="P230">
        <f t="shared" si="62"/>
        <v>0.02</v>
      </c>
      <c r="T230">
        <f t="shared" si="51"/>
        <v>57.64</v>
      </c>
      <c r="U230">
        <f t="shared" si="52"/>
        <v>0.13</v>
      </c>
      <c r="V230" s="8">
        <f t="shared" si="48"/>
        <v>1.6900000000000002E-2</v>
      </c>
      <c r="W230">
        <f t="shared" si="53"/>
        <v>0</v>
      </c>
      <c r="AA230">
        <f t="shared" si="54"/>
        <v>57.73</v>
      </c>
      <c r="AB230">
        <f t="shared" si="55"/>
        <v>0.04</v>
      </c>
      <c r="AC230" s="8">
        <f t="shared" si="49"/>
        <v>1.6000000000000001E-3</v>
      </c>
      <c r="AD230">
        <f t="shared" si="56"/>
        <v>0</v>
      </c>
      <c r="AH230">
        <f t="shared" si="57"/>
        <v>57.64</v>
      </c>
      <c r="AI230">
        <f t="shared" si="58"/>
        <v>0.13</v>
      </c>
      <c r="AJ230" s="8">
        <f t="shared" si="50"/>
        <v>1.6900000000000002E-2</v>
      </c>
      <c r="AK230">
        <f t="shared" si="59"/>
        <v>0</v>
      </c>
      <c r="AY230">
        <v>57.77</v>
      </c>
      <c r="AZ230">
        <v>56.75</v>
      </c>
      <c r="BA230">
        <v>57.64</v>
      </c>
      <c r="BB230">
        <v>57.73</v>
      </c>
      <c r="BC230">
        <v>57.64</v>
      </c>
    </row>
    <row r="231" spans="1:55" x14ac:dyDescent="0.3">
      <c r="A231" s="4">
        <v>44552</v>
      </c>
      <c r="B231" s="1">
        <v>230</v>
      </c>
      <c r="C231">
        <v>58.18</v>
      </c>
      <c r="D231">
        <v>12447400</v>
      </c>
      <c r="M231">
        <f t="shared" si="63"/>
        <v>56.9</v>
      </c>
      <c r="N231">
        <f t="shared" si="60"/>
        <v>1.28</v>
      </c>
      <c r="O231" s="8">
        <f t="shared" si="61"/>
        <v>1.6384000000000001</v>
      </c>
      <c r="P231">
        <f t="shared" si="62"/>
        <v>0.02</v>
      </c>
      <c r="T231">
        <f t="shared" si="51"/>
        <v>57.69</v>
      </c>
      <c r="U231">
        <f t="shared" si="52"/>
        <v>0.49</v>
      </c>
      <c r="V231" s="8">
        <f t="shared" si="48"/>
        <v>0.24009999999999998</v>
      </c>
      <c r="W231">
        <f t="shared" si="53"/>
        <v>0.01</v>
      </c>
      <c r="AA231">
        <f t="shared" si="54"/>
        <v>57.75</v>
      </c>
      <c r="AB231">
        <f t="shared" si="55"/>
        <v>0.43</v>
      </c>
      <c r="AC231" s="8">
        <f t="shared" si="49"/>
        <v>0.18489999999999998</v>
      </c>
      <c r="AD231">
        <f t="shared" si="56"/>
        <v>0.01</v>
      </c>
      <c r="AH231">
        <f t="shared" si="57"/>
        <v>57.74</v>
      </c>
      <c r="AI231">
        <f t="shared" si="58"/>
        <v>0.44</v>
      </c>
      <c r="AJ231" s="8">
        <f t="shared" si="50"/>
        <v>0.19359999999999999</v>
      </c>
      <c r="AK231">
        <f t="shared" si="59"/>
        <v>0.01</v>
      </c>
      <c r="AY231">
        <v>58.18</v>
      </c>
      <c r="AZ231">
        <v>56.9</v>
      </c>
      <c r="BA231">
        <v>57.69</v>
      </c>
      <c r="BB231">
        <v>57.75</v>
      </c>
      <c r="BC231">
        <v>57.74</v>
      </c>
    </row>
    <row r="232" spans="1:55" x14ac:dyDescent="0.3">
      <c r="A232" s="4">
        <v>44553</v>
      </c>
      <c r="B232" s="1">
        <v>231</v>
      </c>
      <c r="C232">
        <v>58.220001000000003</v>
      </c>
      <c r="D232">
        <v>11027300</v>
      </c>
      <c r="M232">
        <f t="shared" si="63"/>
        <v>57.09</v>
      </c>
      <c r="N232">
        <f t="shared" si="60"/>
        <v>1.1299999999999999</v>
      </c>
      <c r="O232" s="8">
        <f t="shared" si="61"/>
        <v>1.2768999999999997</v>
      </c>
      <c r="P232">
        <f t="shared" si="62"/>
        <v>0.02</v>
      </c>
      <c r="T232">
        <f t="shared" si="51"/>
        <v>57.86</v>
      </c>
      <c r="U232">
        <f t="shared" si="52"/>
        <v>0.36</v>
      </c>
      <c r="V232" s="8">
        <f t="shared" si="48"/>
        <v>0.12959999999999999</v>
      </c>
      <c r="W232">
        <f t="shared" si="53"/>
        <v>0.01</v>
      </c>
      <c r="AA232">
        <f t="shared" si="54"/>
        <v>57.99</v>
      </c>
      <c r="AB232">
        <f t="shared" si="55"/>
        <v>0.23</v>
      </c>
      <c r="AC232" s="8">
        <f t="shared" si="49"/>
        <v>5.2900000000000003E-2</v>
      </c>
      <c r="AD232">
        <f t="shared" si="56"/>
        <v>0</v>
      </c>
      <c r="AH232">
        <f t="shared" si="57"/>
        <v>58.07</v>
      </c>
      <c r="AI232">
        <f t="shared" si="58"/>
        <v>0.15</v>
      </c>
      <c r="AJ232" s="8">
        <f t="shared" si="50"/>
        <v>2.2499999999999999E-2</v>
      </c>
      <c r="AK232">
        <f t="shared" si="59"/>
        <v>0</v>
      </c>
      <c r="AY232">
        <v>58.220001000000003</v>
      </c>
      <c r="AZ232">
        <v>57.09</v>
      </c>
      <c r="BA232">
        <v>57.86</v>
      </c>
      <c r="BB232">
        <v>57.99</v>
      </c>
      <c r="BC232">
        <v>58.07</v>
      </c>
    </row>
    <row r="233" spans="1:55" x14ac:dyDescent="0.3">
      <c r="A233" s="4">
        <v>44557</v>
      </c>
      <c r="B233" s="1">
        <v>232</v>
      </c>
      <c r="C233">
        <v>58.650002000000001</v>
      </c>
      <c r="D233">
        <v>9860000</v>
      </c>
      <c r="M233">
        <f t="shared" si="63"/>
        <v>57.26</v>
      </c>
      <c r="N233">
        <f t="shared" si="60"/>
        <v>1.39</v>
      </c>
      <c r="O233" s="8">
        <f t="shared" si="61"/>
        <v>1.9320999999999997</v>
      </c>
      <c r="P233">
        <f t="shared" si="62"/>
        <v>0.02</v>
      </c>
      <c r="T233">
        <f t="shared" si="51"/>
        <v>57.99</v>
      </c>
      <c r="U233">
        <f t="shared" si="52"/>
        <v>0.66</v>
      </c>
      <c r="V233" s="8">
        <f t="shared" si="48"/>
        <v>0.43560000000000004</v>
      </c>
      <c r="W233">
        <f t="shared" si="53"/>
        <v>0.01</v>
      </c>
      <c r="AA233">
        <f t="shared" si="54"/>
        <v>58.12</v>
      </c>
      <c r="AB233">
        <f t="shared" si="55"/>
        <v>0.53</v>
      </c>
      <c r="AC233" s="8">
        <f t="shared" si="49"/>
        <v>0.28090000000000004</v>
      </c>
      <c r="AD233">
        <f t="shared" si="56"/>
        <v>0.01</v>
      </c>
      <c r="AH233">
        <f t="shared" si="57"/>
        <v>58.18</v>
      </c>
      <c r="AI233">
        <f t="shared" si="58"/>
        <v>0.47</v>
      </c>
      <c r="AJ233" s="8">
        <f t="shared" si="50"/>
        <v>0.22089999999999999</v>
      </c>
      <c r="AK233">
        <f t="shared" si="59"/>
        <v>0.01</v>
      </c>
      <c r="AY233">
        <v>58.650002000000001</v>
      </c>
      <c r="AZ233">
        <v>57.26</v>
      </c>
      <c r="BA233">
        <v>57.99</v>
      </c>
      <c r="BB233">
        <v>58.12</v>
      </c>
      <c r="BC233">
        <v>58.18</v>
      </c>
    </row>
    <row r="234" spans="1:55" x14ac:dyDescent="0.3">
      <c r="A234" s="4">
        <v>44558</v>
      </c>
      <c r="B234" s="1">
        <v>233</v>
      </c>
      <c r="C234">
        <v>58.880001</v>
      </c>
      <c r="D234">
        <v>8979900</v>
      </c>
      <c r="M234">
        <f t="shared" si="63"/>
        <v>57.47</v>
      </c>
      <c r="N234">
        <f t="shared" si="60"/>
        <v>1.41</v>
      </c>
      <c r="O234" s="8">
        <f t="shared" si="61"/>
        <v>1.9880999999999998</v>
      </c>
      <c r="P234">
        <f t="shared" si="62"/>
        <v>0.02</v>
      </c>
      <c r="T234">
        <f t="shared" si="51"/>
        <v>58.22</v>
      </c>
      <c r="U234">
        <f t="shared" si="52"/>
        <v>0.66</v>
      </c>
      <c r="V234" s="8">
        <f t="shared" si="48"/>
        <v>0.43560000000000004</v>
      </c>
      <c r="W234">
        <f t="shared" si="53"/>
        <v>0.01</v>
      </c>
      <c r="AA234">
        <f t="shared" si="54"/>
        <v>58.41</v>
      </c>
      <c r="AB234">
        <f t="shared" si="55"/>
        <v>0.47</v>
      </c>
      <c r="AC234" s="8">
        <f t="shared" si="49"/>
        <v>0.22089999999999999</v>
      </c>
      <c r="AD234">
        <f t="shared" si="56"/>
        <v>0.01</v>
      </c>
      <c r="AH234">
        <f t="shared" si="57"/>
        <v>58.53</v>
      </c>
      <c r="AI234">
        <f t="shared" si="58"/>
        <v>0.35</v>
      </c>
      <c r="AJ234" s="8">
        <f t="shared" si="50"/>
        <v>0.12249999999999998</v>
      </c>
      <c r="AK234">
        <f t="shared" si="59"/>
        <v>0.01</v>
      </c>
      <c r="AY234">
        <v>58.880001</v>
      </c>
      <c r="AZ234">
        <v>57.47</v>
      </c>
      <c r="BA234">
        <v>58.22</v>
      </c>
      <c r="BB234">
        <v>58.41</v>
      </c>
      <c r="BC234">
        <v>58.53</v>
      </c>
    </row>
    <row r="235" spans="1:55" x14ac:dyDescent="0.3">
      <c r="A235" s="4">
        <v>44559</v>
      </c>
      <c r="B235" s="1">
        <v>234</v>
      </c>
      <c r="C235">
        <v>58.950001</v>
      </c>
      <c r="D235">
        <v>9996000</v>
      </c>
      <c r="M235">
        <f t="shared" si="63"/>
        <v>57.68</v>
      </c>
      <c r="N235">
        <f t="shared" si="60"/>
        <v>1.27</v>
      </c>
      <c r="O235" s="8">
        <f t="shared" si="61"/>
        <v>1.6129</v>
      </c>
      <c r="P235">
        <f t="shared" si="62"/>
        <v>0.02</v>
      </c>
      <c r="T235">
        <f t="shared" si="51"/>
        <v>58.45</v>
      </c>
      <c r="U235">
        <f t="shared" si="52"/>
        <v>0.5</v>
      </c>
      <c r="V235" s="8">
        <f t="shared" si="48"/>
        <v>0.25</v>
      </c>
      <c r="W235">
        <f t="shared" si="53"/>
        <v>0.01</v>
      </c>
      <c r="AA235">
        <f t="shared" si="54"/>
        <v>58.67</v>
      </c>
      <c r="AB235">
        <f t="shared" si="55"/>
        <v>0.28000000000000003</v>
      </c>
      <c r="AC235" s="8">
        <f t="shared" si="49"/>
        <v>7.8400000000000011E-2</v>
      </c>
      <c r="AD235">
        <f t="shared" si="56"/>
        <v>0</v>
      </c>
      <c r="AH235">
        <f t="shared" si="57"/>
        <v>58.79</v>
      </c>
      <c r="AI235">
        <f t="shared" si="58"/>
        <v>0.16</v>
      </c>
      <c r="AJ235" s="8">
        <f t="shared" si="50"/>
        <v>2.5600000000000001E-2</v>
      </c>
      <c r="AK235">
        <f t="shared" si="59"/>
        <v>0</v>
      </c>
      <c r="AY235">
        <v>58.950001</v>
      </c>
      <c r="AZ235">
        <v>57.68</v>
      </c>
      <c r="BA235">
        <v>58.45</v>
      </c>
      <c r="BB235">
        <v>58.67</v>
      </c>
      <c r="BC235">
        <v>58.79</v>
      </c>
    </row>
    <row r="236" spans="1:55" x14ac:dyDescent="0.3">
      <c r="A236" s="4">
        <v>44560</v>
      </c>
      <c r="B236" s="1">
        <v>235</v>
      </c>
      <c r="C236">
        <v>58.779998999999997</v>
      </c>
      <c r="D236">
        <v>7703900</v>
      </c>
      <c r="M236">
        <f t="shared" si="63"/>
        <v>57.87</v>
      </c>
      <c r="N236">
        <f t="shared" si="60"/>
        <v>0.91</v>
      </c>
      <c r="O236" s="8">
        <f t="shared" si="61"/>
        <v>0.82810000000000006</v>
      </c>
      <c r="P236">
        <f t="shared" si="62"/>
        <v>0.02</v>
      </c>
      <c r="T236">
        <f t="shared" si="51"/>
        <v>58.63</v>
      </c>
      <c r="U236">
        <f t="shared" si="52"/>
        <v>0.15</v>
      </c>
      <c r="V236" s="8">
        <f t="shared" si="48"/>
        <v>2.2499999999999999E-2</v>
      </c>
      <c r="W236">
        <f t="shared" si="53"/>
        <v>0</v>
      </c>
      <c r="AA236">
        <f t="shared" si="54"/>
        <v>58.82</v>
      </c>
      <c r="AB236">
        <f t="shared" si="55"/>
        <v>0.04</v>
      </c>
      <c r="AC236" s="8">
        <f t="shared" si="49"/>
        <v>1.6000000000000001E-3</v>
      </c>
      <c r="AD236">
        <f t="shared" si="56"/>
        <v>0</v>
      </c>
      <c r="AH236">
        <f t="shared" si="57"/>
        <v>58.91</v>
      </c>
      <c r="AI236">
        <f t="shared" si="58"/>
        <v>0.13</v>
      </c>
      <c r="AJ236" s="8">
        <f t="shared" si="50"/>
        <v>1.6900000000000002E-2</v>
      </c>
      <c r="AK236">
        <f t="shared" si="59"/>
        <v>0</v>
      </c>
      <c r="AY236">
        <v>58.779998999999997</v>
      </c>
      <c r="AZ236">
        <v>57.87</v>
      </c>
      <c r="BA236">
        <v>58.63</v>
      </c>
      <c r="BB236">
        <v>58.82</v>
      </c>
      <c r="BC236">
        <v>58.91</v>
      </c>
    </row>
    <row r="237" spans="1:55" x14ac:dyDescent="0.3">
      <c r="A237" s="4">
        <v>44561</v>
      </c>
      <c r="B237" s="1">
        <v>236</v>
      </c>
      <c r="C237">
        <v>59.209999000000003</v>
      </c>
      <c r="D237">
        <v>10021300</v>
      </c>
      <c r="M237">
        <f t="shared" si="63"/>
        <v>58.01</v>
      </c>
      <c r="N237">
        <f t="shared" si="60"/>
        <v>1.2</v>
      </c>
      <c r="O237" s="8">
        <f t="shared" si="61"/>
        <v>1.44</v>
      </c>
      <c r="P237">
        <f t="shared" si="62"/>
        <v>0.02</v>
      </c>
      <c r="T237">
        <f t="shared" si="51"/>
        <v>58.68</v>
      </c>
      <c r="U237">
        <f t="shared" si="52"/>
        <v>0.53</v>
      </c>
      <c r="V237" s="8">
        <f t="shared" si="48"/>
        <v>0.28090000000000004</v>
      </c>
      <c r="W237">
        <f t="shared" si="53"/>
        <v>0.01</v>
      </c>
      <c r="AA237">
        <f t="shared" si="54"/>
        <v>58.8</v>
      </c>
      <c r="AB237">
        <f t="shared" si="55"/>
        <v>0.41</v>
      </c>
      <c r="AC237" s="8">
        <f t="shared" si="49"/>
        <v>0.16809999999999997</v>
      </c>
      <c r="AD237">
        <f t="shared" si="56"/>
        <v>0.01</v>
      </c>
      <c r="AH237">
        <f t="shared" si="57"/>
        <v>58.81</v>
      </c>
      <c r="AI237">
        <f t="shared" si="58"/>
        <v>0.4</v>
      </c>
      <c r="AJ237" s="8">
        <f t="shared" si="50"/>
        <v>0.16000000000000003</v>
      </c>
      <c r="AK237">
        <f t="shared" si="59"/>
        <v>0.01</v>
      </c>
      <c r="AY237">
        <v>59.209999000000003</v>
      </c>
      <c r="AZ237">
        <v>58.01</v>
      </c>
      <c r="BA237">
        <v>58.68</v>
      </c>
      <c r="BB237">
        <v>58.8</v>
      </c>
      <c r="BC237">
        <v>58.81</v>
      </c>
    </row>
    <row r="238" spans="1:55" x14ac:dyDescent="0.3">
      <c r="A238" s="4">
        <v>44564</v>
      </c>
      <c r="B238" s="1">
        <v>237</v>
      </c>
      <c r="C238">
        <v>59.299999</v>
      </c>
      <c r="D238">
        <v>20187300</v>
      </c>
      <c r="M238">
        <f t="shared" si="63"/>
        <v>58.19</v>
      </c>
      <c r="N238">
        <f t="shared" si="60"/>
        <v>1.1100000000000001</v>
      </c>
      <c r="O238" s="8">
        <f t="shared" si="61"/>
        <v>1.2321000000000002</v>
      </c>
      <c r="P238">
        <f t="shared" si="62"/>
        <v>0.02</v>
      </c>
      <c r="T238">
        <f t="shared" si="51"/>
        <v>58.87</v>
      </c>
      <c r="U238">
        <f t="shared" si="52"/>
        <v>0.43</v>
      </c>
      <c r="V238" s="8">
        <f t="shared" si="48"/>
        <v>0.18489999999999998</v>
      </c>
      <c r="W238">
        <f t="shared" si="53"/>
        <v>0.01</v>
      </c>
      <c r="AA238">
        <f t="shared" si="54"/>
        <v>59.03</v>
      </c>
      <c r="AB238">
        <f t="shared" si="55"/>
        <v>0.27</v>
      </c>
      <c r="AC238" s="8">
        <f t="shared" si="49"/>
        <v>7.2900000000000006E-2</v>
      </c>
      <c r="AD238">
        <f t="shared" si="56"/>
        <v>0</v>
      </c>
      <c r="AH238">
        <f t="shared" si="57"/>
        <v>59.11</v>
      </c>
      <c r="AI238">
        <f t="shared" si="58"/>
        <v>0.19</v>
      </c>
      <c r="AJ238" s="8">
        <f t="shared" si="50"/>
        <v>3.61E-2</v>
      </c>
      <c r="AK238">
        <f t="shared" si="59"/>
        <v>0</v>
      </c>
      <c r="AY238">
        <v>59.299999</v>
      </c>
      <c r="AZ238">
        <v>58.19</v>
      </c>
      <c r="BA238">
        <v>58.87</v>
      </c>
      <c r="BB238">
        <v>59.03</v>
      </c>
      <c r="BC238">
        <v>59.11</v>
      </c>
    </row>
    <row r="239" spans="1:55" x14ac:dyDescent="0.3">
      <c r="A239" s="4">
        <v>44565</v>
      </c>
      <c r="B239" s="1">
        <v>238</v>
      </c>
      <c r="C239">
        <v>60.290000999999997</v>
      </c>
      <c r="D239">
        <v>26141600</v>
      </c>
      <c r="M239">
        <f t="shared" si="63"/>
        <v>58.36</v>
      </c>
      <c r="N239">
        <f t="shared" si="60"/>
        <v>1.93</v>
      </c>
      <c r="O239" s="8">
        <f t="shared" si="61"/>
        <v>3.7248999999999999</v>
      </c>
      <c r="P239">
        <f t="shared" si="62"/>
        <v>0.03</v>
      </c>
      <c r="T239">
        <f t="shared" si="51"/>
        <v>59.02</v>
      </c>
      <c r="U239">
        <f t="shared" si="52"/>
        <v>1.27</v>
      </c>
      <c r="V239" s="8">
        <f t="shared" si="48"/>
        <v>1.6129</v>
      </c>
      <c r="W239">
        <f t="shared" si="53"/>
        <v>0.02</v>
      </c>
      <c r="AA239">
        <f t="shared" si="54"/>
        <v>59.18</v>
      </c>
      <c r="AB239">
        <f t="shared" si="55"/>
        <v>1.1100000000000001</v>
      </c>
      <c r="AC239" s="8">
        <f t="shared" si="49"/>
        <v>1.2321000000000002</v>
      </c>
      <c r="AD239">
        <f t="shared" si="56"/>
        <v>0.02</v>
      </c>
      <c r="AH239">
        <f t="shared" si="57"/>
        <v>59.25</v>
      </c>
      <c r="AI239">
        <f t="shared" si="58"/>
        <v>1.04</v>
      </c>
      <c r="AJ239" s="8">
        <f t="shared" si="50"/>
        <v>1.0816000000000001</v>
      </c>
      <c r="AK239">
        <f t="shared" si="59"/>
        <v>0.02</v>
      </c>
      <c r="AY239">
        <v>60.290000999999997</v>
      </c>
      <c r="AZ239">
        <v>58.36</v>
      </c>
      <c r="BA239">
        <v>59.02</v>
      </c>
      <c r="BB239">
        <v>59.18</v>
      </c>
      <c r="BC239">
        <v>59.25</v>
      </c>
    </row>
    <row r="240" spans="1:55" x14ac:dyDescent="0.3">
      <c r="A240" s="4">
        <v>44566</v>
      </c>
      <c r="B240" s="1">
        <v>239</v>
      </c>
      <c r="C240">
        <v>60.790000999999997</v>
      </c>
      <c r="D240">
        <v>22507300</v>
      </c>
      <c r="M240">
        <f t="shared" si="63"/>
        <v>58.65</v>
      </c>
      <c r="N240">
        <f t="shared" si="60"/>
        <v>2.14</v>
      </c>
      <c r="O240" s="8">
        <f t="shared" si="61"/>
        <v>4.5796000000000001</v>
      </c>
      <c r="P240">
        <f t="shared" si="62"/>
        <v>0.04</v>
      </c>
      <c r="T240">
        <f t="shared" si="51"/>
        <v>59.46</v>
      </c>
      <c r="U240">
        <f t="shared" si="52"/>
        <v>1.33</v>
      </c>
      <c r="V240" s="8">
        <f t="shared" si="48"/>
        <v>1.7689000000000001</v>
      </c>
      <c r="W240">
        <f t="shared" si="53"/>
        <v>0.02</v>
      </c>
      <c r="AA240">
        <f t="shared" si="54"/>
        <v>59.79</v>
      </c>
      <c r="AB240">
        <f t="shared" si="55"/>
        <v>1</v>
      </c>
      <c r="AC240" s="8">
        <f t="shared" si="49"/>
        <v>1</v>
      </c>
      <c r="AD240">
        <f t="shared" si="56"/>
        <v>0.02</v>
      </c>
      <c r="AH240">
        <f t="shared" si="57"/>
        <v>60.03</v>
      </c>
      <c r="AI240">
        <f t="shared" si="58"/>
        <v>0.76</v>
      </c>
      <c r="AJ240" s="8">
        <f t="shared" si="50"/>
        <v>0.5776</v>
      </c>
      <c r="AK240">
        <f t="shared" si="59"/>
        <v>0.01</v>
      </c>
      <c r="AY240">
        <v>60.790000999999997</v>
      </c>
      <c r="AZ240">
        <v>58.65</v>
      </c>
      <c r="BA240">
        <v>59.46</v>
      </c>
      <c r="BB240">
        <v>59.79</v>
      </c>
      <c r="BC240">
        <v>60.03</v>
      </c>
    </row>
    <row r="241" spans="1:55" x14ac:dyDescent="0.3">
      <c r="A241" s="4">
        <v>44567</v>
      </c>
      <c r="B241" s="1">
        <v>240</v>
      </c>
      <c r="C241">
        <v>60.470001000000003</v>
      </c>
      <c r="D241">
        <v>17902300</v>
      </c>
      <c r="M241">
        <f t="shared" si="63"/>
        <v>58.97</v>
      </c>
      <c r="N241">
        <f t="shared" si="60"/>
        <v>1.5</v>
      </c>
      <c r="O241" s="8">
        <f t="shared" si="61"/>
        <v>2.25</v>
      </c>
      <c r="P241">
        <f t="shared" si="62"/>
        <v>0.02</v>
      </c>
      <c r="T241">
        <f t="shared" si="51"/>
        <v>59.93</v>
      </c>
      <c r="U241">
        <f t="shared" si="52"/>
        <v>0.54</v>
      </c>
      <c r="V241" s="8">
        <f t="shared" si="48"/>
        <v>0.29160000000000003</v>
      </c>
      <c r="W241">
        <f t="shared" si="53"/>
        <v>0.01</v>
      </c>
      <c r="AA241">
        <f t="shared" si="54"/>
        <v>60.34</v>
      </c>
      <c r="AB241">
        <f t="shared" si="55"/>
        <v>0.13</v>
      </c>
      <c r="AC241" s="8">
        <f t="shared" si="49"/>
        <v>1.6900000000000002E-2</v>
      </c>
      <c r="AD241">
        <f t="shared" si="56"/>
        <v>0</v>
      </c>
      <c r="AH241">
        <f t="shared" si="57"/>
        <v>60.6</v>
      </c>
      <c r="AI241">
        <f t="shared" si="58"/>
        <v>0.13</v>
      </c>
      <c r="AJ241" s="8">
        <f t="shared" si="50"/>
        <v>1.6900000000000002E-2</v>
      </c>
      <c r="AK241">
        <f t="shared" si="59"/>
        <v>0</v>
      </c>
      <c r="AY241">
        <v>60.470001000000003</v>
      </c>
      <c r="AZ241">
        <v>58.97</v>
      </c>
      <c r="BA241">
        <v>59.93</v>
      </c>
      <c r="BB241">
        <v>60.34</v>
      </c>
      <c r="BC241">
        <v>60.6</v>
      </c>
    </row>
    <row r="242" spans="1:55" x14ac:dyDescent="0.3">
      <c r="A242" s="4">
        <v>44568</v>
      </c>
      <c r="B242" s="1">
        <v>241</v>
      </c>
      <c r="C242">
        <v>60.330002</v>
      </c>
      <c r="D242">
        <v>12307400</v>
      </c>
      <c r="M242">
        <f t="shared" si="63"/>
        <v>59.2</v>
      </c>
      <c r="N242">
        <f t="shared" si="60"/>
        <v>1.1299999999999999</v>
      </c>
      <c r="O242" s="8">
        <f t="shared" si="61"/>
        <v>1.2768999999999997</v>
      </c>
      <c r="P242">
        <f t="shared" si="62"/>
        <v>0.02</v>
      </c>
      <c r="T242">
        <f t="shared" si="51"/>
        <v>60.12</v>
      </c>
      <c r="U242">
        <f t="shared" si="52"/>
        <v>0.21</v>
      </c>
      <c r="V242" s="8">
        <f t="shared" si="48"/>
        <v>4.4099999999999993E-2</v>
      </c>
      <c r="W242">
        <f t="shared" si="53"/>
        <v>0</v>
      </c>
      <c r="AA242">
        <f t="shared" si="54"/>
        <v>60.41</v>
      </c>
      <c r="AB242">
        <f t="shared" si="55"/>
        <v>0.08</v>
      </c>
      <c r="AC242" s="8">
        <f t="shared" si="49"/>
        <v>6.4000000000000003E-3</v>
      </c>
      <c r="AD242">
        <f t="shared" si="56"/>
        <v>0</v>
      </c>
      <c r="AH242">
        <f t="shared" si="57"/>
        <v>60.5</v>
      </c>
      <c r="AI242">
        <f t="shared" si="58"/>
        <v>0.17</v>
      </c>
      <c r="AJ242" s="8">
        <f t="shared" si="50"/>
        <v>2.8900000000000006E-2</v>
      </c>
      <c r="AK242">
        <f t="shared" si="59"/>
        <v>0</v>
      </c>
      <c r="AY242">
        <v>60.330002</v>
      </c>
      <c r="AZ242">
        <v>59.2</v>
      </c>
      <c r="BA242">
        <v>60.12</v>
      </c>
      <c r="BB242">
        <v>60.41</v>
      </c>
      <c r="BC242">
        <v>60.5</v>
      </c>
    </row>
    <row r="243" spans="1:55" x14ac:dyDescent="0.3">
      <c r="A243" s="4">
        <v>44571</v>
      </c>
      <c r="B243" s="1">
        <v>242</v>
      </c>
      <c r="C243">
        <v>60.43</v>
      </c>
      <c r="D243">
        <v>20954300</v>
      </c>
      <c r="M243">
        <f t="shared" si="63"/>
        <v>59.37</v>
      </c>
      <c r="N243">
        <f t="shared" si="60"/>
        <v>1.06</v>
      </c>
      <c r="O243" s="8">
        <f t="shared" si="61"/>
        <v>1.1236000000000002</v>
      </c>
      <c r="P243">
        <f t="shared" si="62"/>
        <v>0.02</v>
      </c>
      <c r="T243">
        <f t="shared" si="51"/>
        <v>60.19</v>
      </c>
      <c r="U243">
        <f t="shared" si="52"/>
        <v>0.24</v>
      </c>
      <c r="V243" s="8">
        <f t="shared" si="48"/>
        <v>5.7599999999999998E-2</v>
      </c>
      <c r="W243">
        <f t="shared" si="53"/>
        <v>0</v>
      </c>
      <c r="AA243">
        <f t="shared" si="54"/>
        <v>60.37</v>
      </c>
      <c r="AB243">
        <f t="shared" si="55"/>
        <v>0.06</v>
      </c>
      <c r="AC243" s="8">
        <f t="shared" si="49"/>
        <v>3.5999999999999999E-3</v>
      </c>
      <c r="AD243">
        <f t="shared" si="56"/>
        <v>0</v>
      </c>
      <c r="AH243">
        <f t="shared" si="57"/>
        <v>60.37</v>
      </c>
      <c r="AI243">
        <f t="shared" si="58"/>
        <v>0.06</v>
      </c>
      <c r="AJ243" s="8">
        <f t="shared" si="50"/>
        <v>3.5999999999999999E-3</v>
      </c>
      <c r="AK243">
        <f t="shared" si="59"/>
        <v>0</v>
      </c>
      <c r="AY243">
        <v>60.43</v>
      </c>
      <c r="AZ243">
        <v>59.37</v>
      </c>
      <c r="BA243">
        <v>60.19</v>
      </c>
      <c r="BB243">
        <v>60.37</v>
      </c>
      <c r="BC243">
        <v>60.37</v>
      </c>
    </row>
    <row r="244" spans="1:55" x14ac:dyDescent="0.3">
      <c r="A244" s="4">
        <v>44572</v>
      </c>
      <c r="B244" s="1">
        <v>243</v>
      </c>
      <c r="C244">
        <v>60.450001</v>
      </c>
      <c r="D244">
        <v>19369600</v>
      </c>
      <c r="M244">
        <f t="shared" si="63"/>
        <v>59.53</v>
      </c>
      <c r="N244">
        <f t="shared" si="60"/>
        <v>0.92</v>
      </c>
      <c r="O244" s="8">
        <f t="shared" si="61"/>
        <v>0.84640000000000004</v>
      </c>
      <c r="P244">
        <f t="shared" si="62"/>
        <v>0.02</v>
      </c>
      <c r="T244">
        <f t="shared" si="51"/>
        <v>60.27</v>
      </c>
      <c r="U244">
        <f t="shared" si="52"/>
        <v>0.18</v>
      </c>
      <c r="V244" s="8">
        <f t="shared" si="48"/>
        <v>3.2399999999999998E-2</v>
      </c>
      <c r="W244">
        <f t="shared" si="53"/>
        <v>0</v>
      </c>
      <c r="AA244">
        <f t="shared" si="54"/>
        <v>60.4</v>
      </c>
      <c r="AB244">
        <f t="shared" si="55"/>
        <v>0.05</v>
      </c>
      <c r="AC244" s="8">
        <f t="shared" si="49"/>
        <v>2.5000000000000005E-3</v>
      </c>
      <c r="AD244">
        <f t="shared" si="56"/>
        <v>0</v>
      </c>
      <c r="AH244">
        <f t="shared" si="57"/>
        <v>60.42</v>
      </c>
      <c r="AI244">
        <f t="shared" si="58"/>
        <v>0.03</v>
      </c>
      <c r="AJ244" s="8">
        <f t="shared" si="50"/>
        <v>8.9999999999999998E-4</v>
      </c>
      <c r="AK244">
        <f t="shared" si="59"/>
        <v>0</v>
      </c>
      <c r="AY244">
        <v>60.450001</v>
      </c>
      <c r="AZ244">
        <v>59.53</v>
      </c>
      <c r="BA244">
        <v>60.27</v>
      </c>
      <c r="BB244">
        <v>60.4</v>
      </c>
      <c r="BC244">
        <v>60.42</v>
      </c>
    </row>
    <row r="245" spans="1:55" x14ac:dyDescent="0.3">
      <c r="A245" s="4">
        <v>44573</v>
      </c>
      <c r="B245" s="1">
        <v>244</v>
      </c>
      <c r="C245">
        <v>60.540000999999997</v>
      </c>
      <c r="D245">
        <v>15753800</v>
      </c>
      <c r="M245">
        <f t="shared" si="63"/>
        <v>59.67</v>
      </c>
      <c r="N245">
        <f t="shared" si="60"/>
        <v>0.87</v>
      </c>
      <c r="O245" s="8">
        <f t="shared" si="61"/>
        <v>0.75690000000000002</v>
      </c>
      <c r="P245">
        <f t="shared" si="62"/>
        <v>0.01</v>
      </c>
      <c r="T245">
        <f t="shared" si="51"/>
        <v>60.33</v>
      </c>
      <c r="U245">
        <f t="shared" si="52"/>
        <v>0.21</v>
      </c>
      <c r="V245" s="8">
        <f t="shared" si="48"/>
        <v>4.4099999999999993E-2</v>
      </c>
      <c r="W245">
        <f t="shared" si="53"/>
        <v>0</v>
      </c>
      <c r="AA245">
        <f t="shared" si="54"/>
        <v>60.43</v>
      </c>
      <c r="AB245">
        <f t="shared" si="55"/>
        <v>0.11</v>
      </c>
      <c r="AC245" s="8">
        <f t="shared" si="49"/>
        <v>1.21E-2</v>
      </c>
      <c r="AD245">
        <f t="shared" si="56"/>
        <v>0</v>
      </c>
      <c r="AH245">
        <f t="shared" si="57"/>
        <v>60.44</v>
      </c>
      <c r="AI245">
        <f t="shared" si="58"/>
        <v>0.1</v>
      </c>
      <c r="AJ245" s="8">
        <f t="shared" si="50"/>
        <v>1.0000000000000002E-2</v>
      </c>
      <c r="AK245">
        <f t="shared" si="59"/>
        <v>0</v>
      </c>
      <c r="AY245">
        <v>60.540000999999997</v>
      </c>
      <c r="AZ245">
        <v>59.67</v>
      </c>
      <c r="BA245">
        <v>60.33</v>
      </c>
      <c r="BB245">
        <v>60.43</v>
      </c>
      <c r="BC245">
        <v>60.44</v>
      </c>
    </row>
    <row r="246" spans="1:55" x14ac:dyDescent="0.3">
      <c r="A246" s="4">
        <v>44574</v>
      </c>
      <c r="B246" s="1">
        <v>245</v>
      </c>
      <c r="C246">
        <v>60.900002000000001</v>
      </c>
      <c r="D246">
        <v>14318000</v>
      </c>
      <c r="M246">
        <f t="shared" si="63"/>
        <v>59.8</v>
      </c>
      <c r="N246">
        <f t="shared" si="60"/>
        <v>1.1000000000000001</v>
      </c>
      <c r="O246" s="8">
        <f t="shared" si="61"/>
        <v>1.2100000000000002</v>
      </c>
      <c r="P246">
        <f t="shared" si="62"/>
        <v>0.02</v>
      </c>
      <c r="T246">
        <f t="shared" si="51"/>
        <v>60.4</v>
      </c>
      <c r="U246">
        <f t="shared" si="52"/>
        <v>0.5</v>
      </c>
      <c r="V246" s="8">
        <f t="shared" si="48"/>
        <v>0.25</v>
      </c>
      <c r="W246">
        <f t="shared" si="53"/>
        <v>0.01</v>
      </c>
      <c r="AA246">
        <f t="shared" si="54"/>
        <v>60.49</v>
      </c>
      <c r="AB246">
        <f t="shared" si="55"/>
        <v>0.41</v>
      </c>
      <c r="AC246" s="8">
        <f t="shared" si="49"/>
        <v>0.16809999999999997</v>
      </c>
      <c r="AD246">
        <f t="shared" si="56"/>
        <v>0.01</v>
      </c>
      <c r="AH246">
        <f t="shared" si="57"/>
        <v>60.52</v>
      </c>
      <c r="AI246">
        <f t="shared" si="58"/>
        <v>0.38</v>
      </c>
      <c r="AJ246" s="8">
        <f t="shared" si="50"/>
        <v>0.1444</v>
      </c>
      <c r="AK246">
        <f t="shared" si="59"/>
        <v>0.01</v>
      </c>
      <c r="AY246">
        <v>60.900002000000001</v>
      </c>
      <c r="AZ246">
        <v>59.8</v>
      </c>
      <c r="BA246">
        <v>60.4</v>
      </c>
      <c r="BB246">
        <v>60.49</v>
      </c>
      <c r="BC246">
        <v>60.52</v>
      </c>
    </row>
    <row r="247" spans="1:55" x14ac:dyDescent="0.3">
      <c r="A247" s="4">
        <v>44575</v>
      </c>
      <c r="B247" s="1">
        <v>246</v>
      </c>
      <c r="C247">
        <v>61.389999000000003</v>
      </c>
      <c r="D247">
        <v>19726600</v>
      </c>
      <c r="M247">
        <f t="shared" si="63"/>
        <v>59.97</v>
      </c>
      <c r="N247">
        <f t="shared" si="60"/>
        <v>1.42</v>
      </c>
      <c r="O247" s="8">
        <f t="shared" si="61"/>
        <v>2.0164</v>
      </c>
      <c r="P247">
        <f t="shared" si="62"/>
        <v>0.02</v>
      </c>
      <c r="T247">
        <f t="shared" si="51"/>
        <v>60.58</v>
      </c>
      <c r="U247">
        <f t="shared" si="52"/>
        <v>0.81</v>
      </c>
      <c r="V247" s="8">
        <f t="shared" si="48"/>
        <v>0.65610000000000013</v>
      </c>
      <c r="W247">
        <f t="shared" si="53"/>
        <v>0.01</v>
      </c>
      <c r="AA247">
        <f t="shared" si="54"/>
        <v>60.72</v>
      </c>
      <c r="AB247">
        <f t="shared" si="55"/>
        <v>0.67</v>
      </c>
      <c r="AC247" s="8">
        <f t="shared" si="49"/>
        <v>0.44890000000000008</v>
      </c>
      <c r="AD247">
        <f t="shared" si="56"/>
        <v>0.01</v>
      </c>
      <c r="AH247">
        <f t="shared" si="57"/>
        <v>60.81</v>
      </c>
      <c r="AI247">
        <f t="shared" si="58"/>
        <v>0.57999999999999996</v>
      </c>
      <c r="AJ247" s="8">
        <f t="shared" si="50"/>
        <v>0.33639999999999998</v>
      </c>
      <c r="AK247">
        <f t="shared" si="59"/>
        <v>0.01</v>
      </c>
      <c r="AY247">
        <v>61.389999000000003</v>
      </c>
      <c r="AZ247">
        <v>59.97</v>
      </c>
      <c r="BA247">
        <v>60.58</v>
      </c>
      <c r="BB247">
        <v>60.72</v>
      </c>
      <c r="BC247">
        <v>60.81</v>
      </c>
    </row>
    <row r="248" spans="1:55" x14ac:dyDescent="0.3">
      <c r="A248" s="4">
        <v>44579</v>
      </c>
      <c r="B248" s="1">
        <v>247</v>
      </c>
      <c r="C248">
        <v>60.900002000000001</v>
      </c>
      <c r="D248">
        <v>21976700</v>
      </c>
      <c r="M248">
        <f t="shared" si="63"/>
        <v>60.18</v>
      </c>
      <c r="N248">
        <f t="shared" si="60"/>
        <v>0.72</v>
      </c>
      <c r="O248" s="8">
        <f t="shared" si="61"/>
        <v>0.51839999999999997</v>
      </c>
      <c r="P248">
        <f t="shared" si="62"/>
        <v>0.01</v>
      </c>
      <c r="T248">
        <f t="shared" si="51"/>
        <v>60.86</v>
      </c>
      <c r="U248">
        <f t="shared" si="52"/>
        <v>0.04</v>
      </c>
      <c r="V248" s="8">
        <f t="shared" si="48"/>
        <v>1.6000000000000001E-3</v>
      </c>
      <c r="W248">
        <f t="shared" si="53"/>
        <v>0</v>
      </c>
      <c r="AA248">
        <f t="shared" si="54"/>
        <v>61.09</v>
      </c>
      <c r="AB248">
        <f t="shared" si="55"/>
        <v>0.19</v>
      </c>
      <c r="AC248" s="8">
        <f t="shared" si="49"/>
        <v>3.61E-2</v>
      </c>
      <c r="AD248">
        <f t="shared" si="56"/>
        <v>0</v>
      </c>
      <c r="AH248">
        <f t="shared" si="57"/>
        <v>61.24</v>
      </c>
      <c r="AI248">
        <f t="shared" si="58"/>
        <v>0.34</v>
      </c>
      <c r="AJ248" s="8">
        <f t="shared" si="50"/>
        <v>0.11560000000000002</v>
      </c>
      <c r="AK248">
        <f t="shared" si="59"/>
        <v>0.01</v>
      </c>
      <c r="AY248">
        <v>60.900002000000001</v>
      </c>
      <c r="AZ248">
        <v>60.18</v>
      </c>
      <c r="BA248">
        <v>60.86</v>
      </c>
      <c r="BB248">
        <v>61.09</v>
      </c>
      <c r="BC248">
        <v>61.24</v>
      </c>
    </row>
    <row r="249" spans="1:55" x14ac:dyDescent="0.3">
      <c r="A249" s="4">
        <v>44580</v>
      </c>
      <c r="B249" s="1">
        <v>248</v>
      </c>
      <c r="C249">
        <v>61</v>
      </c>
      <c r="D249">
        <v>18654700</v>
      </c>
      <c r="M249">
        <f t="shared" si="63"/>
        <v>60.29</v>
      </c>
      <c r="N249">
        <f t="shared" si="60"/>
        <v>0.71</v>
      </c>
      <c r="O249" s="8">
        <f t="shared" si="61"/>
        <v>0.50409999999999999</v>
      </c>
      <c r="P249">
        <f t="shared" si="62"/>
        <v>0.01</v>
      </c>
      <c r="T249">
        <f t="shared" si="51"/>
        <v>60.87</v>
      </c>
      <c r="U249">
        <f t="shared" si="52"/>
        <v>0.13</v>
      </c>
      <c r="V249" s="8">
        <f t="shared" si="48"/>
        <v>1.6900000000000002E-2</v>
      </c>
      <c r="W249">
        <f t="shared" si="53"/>
        <v>0</v>
      </c>
      <c r="AA249">
        <f t="shared" si="54"/>
        <v>60.99</v>
      </c>
      <c r="AB249">
        <f t="shared" si="55"/>
        <v>0.01</v>
      </c>
      <c r="AC249" s="8">
        <f t="shared" si="49"/>
        <v>1E-4</v>
      </c>
      <c r="AD249">
        <f t="shared" si="56"/>
        <v>0</v>
      </c>
      <c r="AH249">
        <f t="shared" si="57"/>
        <v>60.99</v>
      </c>
      <c r="AI249">
        <f t="shared" si="58"/>
        <v>0.01</v>
      </c>
      <c r="AJ249" s="8">
        <f t="shared" si="50"/>
        <v>1E-4</v>
      </c>
      <c r="AK249">
        <f t="shared" si="59"/>
        <v>0</v>
      </c>
      <c r="AY249">
        <v>61</v>
      </c>
      <c r="AZ249">
        <v>60.29</v>
      </c>
      <c r="BA249">
        <v>60.87</v>
      </c>
      <c r="BB249">
        <v>60.99</v>
      </c>
      <c r="BC249">
        <v>60.99</v>
      </c>
    </row>
    <row r="250" spans="1:55" x14ac:dyDescent="0.3">
      <c r="A250" s="4">
        <v>44581</v>
      </c>
      <c r="B250" s="1">
        <v>249</v>
      </c>
      <c r="C250">
        <v>60.75</v>
      </c>
      <c r="D250">
        <v>23002400</v>
      </c>
      <c r="M250">
        <f t="shared" si="63"/>
        <v>60.4</v>
      </c>
      <c r="N250">
        <f t="shared" si="60"/>
        <v>0.35</v>
      </c>
      <c r="O250" s="8">
        <f t="shared" si="61"/>
        <v>0.12249999999999998</v>
      </c>
      <c r="P250">
        <f t="shared" si="62"/>
        <v>0.01</v>
      </c>
      <c r="T250">
        <f t="shared" si="51"/>
        <v>60.92</v>
      </c>
      <c r="U250">
        <f t="shared" si="52"/>
        <v>0.17</v>
      </c>
      <c r="V250" s="8">
        <f t="shared" si="48"/>
        <v>2.8900000000000006E-2</v>
      </c>
      <c r="W250">
        <f t="shared" si="53"/>
        <v>0</v>
      </c>
      <c r="AA250">
        <f t="shared" si="54"/>
        <v>61</v>
      </c>
      <c r="AB250">
        <f t="shared" si="55"/>
        <v>0.25</v>
      </c>
      <c r="AC250" s="8">
        <f t="shared" si="49"/>
        <v>6.25E-2</v>
      </c>
      <c r="AD250">
        <f t="shared" si="56"/>
        <v>0</v>
      </c>
      <c r="AH250">
        <f t="shared" si="57"/>
        <v>61</v>
      </c>
      <c r="AI250">
        <f t="shared" si="58"/>
        <v>0.25</v>
      </c>
      <c r="AJ250" s="8">
        <f t="shared" si="50"/>
        <v>6.25E-2</v>
      </c>
      <c r="AK250">
        <f t="shared" si="59"/>
        <v>0</v>
      </c>
      <c r="AY250">
        <v>60.75</v>
      </c>
      <c r="AZ250">
        <v>60.4</v>
      </c>
      <c r="BA250">
        <v>60.92</v>
      </c>
      <c r="BB250">
        <v>61</v>
      </c>
      <c r="BC250">
        <v>61</v>
      </c>
    </row>
    <row r="251" spans="1:55" x14ac:dyDescent="0.3">
      <c r="A251" s="4">
        <v>44582</v>
      </c>
      <c r="B251" s="1">
        <v>250</v>
      </c>
      <c r="C251">
        <v>60.450001</v>
      </c>
      <c r="D251">
        <v>26641500</v>
      </c>
      <c r="M251">
        <f t="shared" si="63"/>
        <v>60.45</v>
      </c>
      <c r="N251">
        <f t="shared" si="60"/>
        <v>0</v>
      </c>
      <c r="O251" s="8">
        <f t="shared" si="61"/>
        <v>0</v>
      </c>
      <c r="P251">
        <f t="shared" si="62"/>
        <v>0</v>
      </c>
      <c r="T251">
        <f t="shared" si="51"/>
        <v>60.86</v>
      </c>
      <c r="U251">
        <f t="shared" si="52"/>
        <v>0.41</v>
      </c>
      <c r="V251" s="8">
        <f t="shared" si="48"/>
        <v>0.16809999999999997</v>
      </c>
      <c r="W251">
        <f t="shared" si="53"/>
        <v>0.01</v>
      </c>
      <c r="AA251">
        <f t="shared" si="54"/>
        <v>60.86</v>
      </c>
      <c r="AB251">
        <f t="shared" si="55"/>
        <v>0.41</v>
      </c>
      <c r="AC251" s="8">
        <f t="shared" si="49"/>
        <v>0.16809999999999997</v>
      </c>
      <c r="AD251">
        <f t="shared" si="56"/>
        <v>0.01</v>
      </c>
      <c r="AH251">
        <f t="shared" si="57"/>
        <v>60.81</v>
      </c>
      <c r="AI251">
        <f t="shared" si="58"/>
        <v>0.36</v>
      </c>
      <c r="AJ251" s="8">
        <f t="shared" si="50"/>
        <v>0.12959999999999999</v>
      </c>
      <c r="AK251">
        <f t="shared" si="59"/>
        <v>0.01</v>
      </c>
      <c r="AY251">
        <v>60.450001</v>
      </c>
      <c r="AZ251">
        <v>60.45</v>
      </c>
      <c r="BA251">
        <v>60.86</v>
      </c>
      <c r="BB251">
        <v>60.86</v>
      </c>
      <c r="BC251">
        <v>60.81</v>
      </c>
    </row>
    <row r="252" spans="1:55" x14ac:dyDescent="0.3">
      <c r="A252" s="4">
        <v>44585</v>
      </c>
      <c r="B252" s="1">
        <v>251</v>
      </c>
      <c r="C252">
        <v>59.959999000000003</v>
      </c>
      <c r="D252">
        <v>30207500</v>
      </c>
      <c r="M252">
        <f t="shared" si="63"/>
        <v>60.45</v>
      </c>
      <c r="N252">
        <f t="shared" si="60"/>
        <v>0.49</v>
      </c>
      <c r="O252" s="8">
        <f t="shared" si="61"/>
        <v>0.24009999999999998</v>
      </c>
      <c r="P252">
        <f t="shared" si="62"/>
        <v>0.01</v>
      </c>
      <c r="T252">
        <f t="shared" si="51"/>
        <v>60.72</v>
      </c>
      <c r="U252">
        <f t="shared" si="52"/>
        <v>0.76</v>
      </c>
      <c r="V252" s="8">
        <f t="shared" si="48"/>
        <v>0.5776</v>
      </c>
      <c r="W252">
        <f t="shared" si="53"/>
        <v>0.01</v>
      </c>
      <c r="AA252">
        <f t="shared" si="54"/>
        <v>60.63</v>
      </c>
      <c r="AB252">
        <f t="shared" si="55"/>
        <v>0.67</v>
      </c>
      <c r="AC252" s="8">
        <f t="shared" si="49"/>
        <v>0.44890000000000008</v>
      </c>
      <c r="AD252">
        <f t="shared" si="56"/>
        <v>0.01</v>
      </c>
      <c r="AH252">
        <f t="shared" si="57"/>
        <v>60.54</v>
      </c>
      <c r="AI252">
        <f t="shared" si="58"/>
        <v>0.57999999999999996</v>
      </c>
      <c r="AJ252" s="8">
        <f t="shared" si="50"/>
        <v>0.33639999999999998</v>
      </c>
      <c r="AK252">
        <f t="shared" si="59"/>
        <v>0.01</v>
      </c>
      <c r="AY252">
        <v>59.959999000000003</v>
      </c>
      <c r="AZ252">
        <v>60.45</v>
      </c>
      <c r="BA252">
        <v>60.72</v>
      </c>
      <c r="BB252">
        <v>60.63</v>
      </c>
      <c r="BC252">
        <v>60.54</v>
      </c>
    </row>
    <row r="253" spans="1:55" ht="16.2" thickBot="1" x14ac:dyDescent="0.35">
      <c r="A253" s="4">
        <v>44586</v>
      </c>
      <c r="B253" s="1">
        <v>252</v>
      </c>
      <c r="C253">
        <v>59.82</v>
      </c>
      <c r="D253">
        <v>19027100</v>
      </c>
      <c r="M253">
        <f t="shared" si="63"/>
        <v>60.38</v>
      </c>
      <c r="N253">
        <f t="shared" si="60"/>
        <v>0.56000000000000005</v>
      </c>
      <c r="O253" s="8">
        <f t="shared" si="61"/>
        <v>0.31360000000000005</v>
      </c>
      <c r="P253">
        <f t="shared" si="62"/>
        <v>0.01</v>
      </c>
      <c r="T253">
        <f t="shared" si="51"/>
        <v>60.45</v>
      </c>
      <c r="U253">
        <f t="shared" si="52"/>
        <v>0.63</v>
      </c>
      <c r="V253" s="8">
        <f t="shared" si="48"/>
        <v>0.39690000000000003</v>
      </c>
      <c r="W253">
        <f t="shared" si="53"/>
        <v>0.01</v>
      </c>
      <c r="AA253">
        <f t="shared" si="54"/>
        <v>60.26</v>
      </c>
      <c r="AB253">
        <f t="shared" si="55"/>
        <v>0.44</v>
      </c>
      <c r="AC253" s="8">
        <f t="shared" si="49"/>
        <v>0.19359999999999999</v>
      </c>
      <c r="AD253">
        <f t="shared" si="56"/>
        <v>0.01</v>
      </c>
      <c r="AH253">
        <f t="shared" si="57"/>
        <v>60.1</v>
      </c>
      <c r="AI253">
        <f t="shared" si="58"/>
        <v>0.28000000000000003</v>
      </c>
      <c r="AJ253" s="8">
        <f t="shared" si="50"/>
        <v>7.8400000000000011E-2</v>
      </c>
      <c r="AK253">
        <f t="shared" si="59"/>
        <v>0</v>
      </c>
      <c r="AY253">
        <v>59.82</v>
      </c>
      <c r="AZ253">
        <v>60.38</v>
      </c>
      <c r="BA253">
        <v>60.45</v>
      </c>
      <c r="BB253">
        <v>60.26</v>
      </c>
      <c r="BC253">
        <v>60.1</v>
      </c>
    </row>
    <row r="254" spans="1:55" ht="16.2" thickBot="1" x14ac:dyDescent="0.35">
      <c r="A254" s="4">
        <v>44587</v>
      </c>
      <c r="B254" s="1">
        <v>253</v>
      </c>
      <c r="C254" s="3"/>
      <c r="M254">
        <f t="shared" si="63"/>
        <v>60.3</v>
      </c>
      <c r="T254">
        <f t="shared" si="51"/>
        <v>60.23</v>
      </c>
      <c r="AA254">
        <f t="shared" si="54"/>
        <v>60.02</v>
      </c>
      <c r="AH254">
        <f t="shared" si="57"/>
        <v>59.89</v>
      </c>
      <c r="AY254" s="3"/>
      <c r="AZ254">
        <v>60.3</v>
      </c>
      <c r="BA254">
        <v>60.23</v>
      </c>
      <c r="BB254">
        <v>60.02</v>
      </c>
      <c r="BC254">
        <v>59.89</v>
      </c>
    </row>
    <row r="255" spans="1:55" x14ac:dyDescent="0.3">
      <c r="A255" s="4">
        <v>44588</v>
      </c>
      <c r="B255" s="1">
        <v>254</v>
      </c>
      <c r="M255" t="s">
        <v>12</v>
      </c>
      <c r="O255" s="8">
        <f>AVERAGE(O3:O253)</f>
        <v>0.84382191235059822</v>
      </c>
      <c r="T255" t="s">
        <v>12</v>
      </c>
      <c r="V255" s="8">
        <f>AVERAGE(V3:V253)</f>
        <v>0.39894023904382436</v>
      </c>
      <c r="AA255" t="s">
        <v>12</v>
      </c>
      <c r="AC255" s="8">
        <f>AVERAGE(AC3:AC253)</f>
        <v>0.2883318725099599</v>
      </c>
      <c r="AH255" t="s">
        <v>12</v>
      </c>
      <c r="AJ255" s="8">
        <f>AVERAGE(AJ3:AJ253)</f>
        <v>0.24747729083665329</v>
      </c>
    </row>
    <row r="256" spans="1:55" x14ac:dyDescent="0.3">
      <c r="A256" s="4">
        <v>44589</v>
      </c>
      <c r="B256" s="1">
        <v>255</v>
      </c>
      <c r="M256" t="s">
        <v>13</v>
      </c>
      <c r="P256" s="9">
        <f>AVERAGE(P3:P253)</f>
        <v>1.2868525896414327E-2</v>
      </c>
      <c r="T256" t="s">
        <v>13</v>
      </c>
      <c r="W256" s="9">
        <f>AVERAGE(W3:W253)</f>
        <v>8.2071713147410363E-3</v>
      </c>
      <c r="AA256" t="s">
        <v>13</v>
      </c>
      <c r="AD256" s="9">
        <f>AVERAGE(AD3:AD253)</f>
        <v>6.9721115537848656E-3</v>
      </c>
      <c r="AH256" t="s">
        <v>13</v>
      </c>
      <c r="AK256" s="9">
        <f>AVERAGE(AK3:AK253)</f>
        <v>6.2549800796812792E-3</v>
      </c>
    </row>
    <row r="257" spans="1:51" x14ac:dyDescent="0.3">
      <c r="A257" s="4">
        <v>44590</v>
      </c>
      <c r="B257" s="1">
        <v>256</v>
      </c>
      <c r="M257" t="s">
        <v>14</v>
      </c>
      <c r="N257">
        <f>AVERAGE(N3:N253)</f>
        <v>0.72466135458167324</v>
      </c>
      <c r="T257" t="s">
        <v>14</v>
      </c>
      <c r="U257">
        <f>AVERAGE(U3:U253)</f>
        <v>0.46318725099601604</v>
      </c>
      <c r="AA257" t="s">
        <v>14</v>
      </c>
      <c r="AB257">
        <f>AVERAGE(AB3:AB253)</f>
        <v>0.39310756972111516</v>
      </c>
      <c r="AH257" t="s">
        <v>14</v>
      </c>
      <c r="AI257">
        <f>AVERAGE(AI3:AI253)</f>
        <v>0.37195219123505974</v>
      </c>
    </row>
    <row r="258" spans="1:51" x14ac:dyDescent="0.3">
      <c r="A258" s="4">
        <v>44591</v>
      </c>
      <c r="B258" s="1">
        <v>257</v>
      </c>
    </row>
    <row r="262" spans="1:51" x14ac:dyDescent="0.3">
      <c r="AT262" s="1"/>
      <c r="AY262"/>
    </row>
    <row r="263" spans="1:51" x14ac:dyDescent="0.3">
      <c r="AT263" s="1"/>
      <c r="AY263"/>
    </row>
    <row r="264" spans="1:51" x14ac:dyDescent="0.3">
      <c r="AT264" s="1"/>
      <c r="AY264"/>
    </row>
    <row r="265" spans="1:51" x14ac:dyDescent="0.3">
      <c r="AT265" s="1"/>
      <c r="AY265"/>
    </row>
    <row r="266" spans="1:51" x14ac:dyDescent="0.3">
      <c r="AT266" s="1"/>
      <c r="AY266"/>
    </row>
    <row r="267" spans="1:51" x14ac:dyDescent="0.3">
      <c r="AT267" s="1"/>
      <c r="AY267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445A-5CA9-4251-9796-DB27FBAFAC74}">
  <dimension ref="A1:AR258"/>
  <sheetViews>
    <sheetView topLeftCell="U247" zoomScale="98" zoomScaleNormal="98" workbookViewId="0">
      <selection activeCell="P255" sqref="P255"/>
    </sheetView>
  </sheetViews>
  <sheetFormatPr defaultRowHeight="15.6" x14ac:dyDescent="0.3"/>
  <cols>
    <col min="1" max="1" width="10.296875" style="1" bestFit="1" customWidth="1"/>
    <col min="2" max="2" width="6" style="1" bestFit="1" customWidth="1"/>
    <col min="3" max="3" width="14.59765625" style="1" bestFit="1" customWidth="1"/>
    <col min="4" max="4" width="10.59765625" style="1" bestFit="1" customWidth="1"/>
    <col min="39" max="39" width="14.59765625" style="1" bestFit="1" customWidth="1"/>
    <col min="41" max="44" width="14.59765625" bestFit="1" customWidth="1"/>
  </cols>
  <sheetData>
    <row r="1" spans="1:44" x14ac:dyDescent="0.3">
      <c r="A1" s="1" t="s">
        <v>0</v>
      </c>
      <c r="B1" s="1" t="s">
        <v>1</v>
      </c>
      <c r="C1" t="s">
        <v>5</v>
      </c>
      <c r="D1" t="s">
        <v>4</v>
      </c>
      <c r="K1" s="23" t="s">
        <v>33</v>
      </c>
      <c r="M1" t="s">
        <v>8</v>
      </c>
      <c r="N1" t="s">
        <v>22</v>
      </c>
      <c r="O1" t="s">
        <v>23</v>
      </c>
      <c r="P1" t="s">
        <v>11</v>
      </c>
      <c r="R1" s="23" t="s">
        <v>33</v>
      </c>
      <c r="T1" t="s">
        <v>8</v>
      </c>
      <c r="U1" t="s">
        <v>22</v>
      </c>
      <c r="V1" t="s">
        <v>24</v>
      </c>
      <c r="W1" t="s">
        <v>11</v>
      </c>
      <c r="Y1" s="23" t="s">
        <v>33</v>
      </c>
      <c r="AA1" t="s">
        <v>8</v>
      </c>
      <c r="AB1" t="s">
        <v>22</v>
      </c>
      <c r="AC1" t="s">
        <v>25</v>
      </c>
      <c r="AD1" t="s">
        <v>11</v>
      </c>
      <c r="AF1" s="23" t="s">
        <v>33</v>
      </c>
      <c r="AH1" t="s">
        <v>8</v>
      </c>
      <c r="AI1" t="s">
        <v>22</v>
      </c>
      <c r="AJ1" t="s">
        <v>26</v>
      </c>
      <c r="AK1" t="s">
        <v>11</v>
      </c>
      <c r="AM1" t="s">
        <v>5</v>
      </c>
      <c r="AN1" t="s">
        <v>8</v>
      </c>
      <c r="AO1" t="s">
        <v>23</v>
      </c>
      <c r="AP1" t="s">
        <v>24</v>
      </c>
      <c r="AQ1" t="s">
        <v>25</v>
      </c>
      <c r="AR1" t="s">
        <v>26</v>
      </c>
    </row>
    <row r="2" spans="1:44" x14ac:dyDescent="0.3">
      <c r="A2" s="4">
        <v>44223</v>
      </c>
      <c r="B2" s="1">
        <v>1</v>
      </c>
      <c r="C2">
        <v>48.529998999999997</v>
      </c>
      <c r="D2">
        <v>21242400</v>
      </c>
      <c r="K2" s="5" t="s">
        <v>6</v>
      </c>
      <c r="L2" s="5">
        <v>0.55000000000000004</v>
      </c>
      <c r="M2" s="8">
        <f>C2</f>
        <v>48.529998999999997</v>
      </c>
      <c r="R2" s="5" t="s">
        <v>6</v>
      </c>
      <c r="S2" s="5">
        <v>0.55000000000000004</v>
      </c>
      <c r="T2" s="8">
        <f>C2</f>
        <v>48.529998999999997</v>
      </c>
      <c r="Y2" s="5" t="s">
        <v>6</v>
      </c>
      <c r="Z2" s="5">
        <v>0.55000000000000004</v>
      </c>
      <c r="AA2" s="8">
        <f>C2</f>
        <v>48.529998999999997</v>
      </c>
      <c r="AF2" s="5" t="s">
        <v>6</v>
      </c>
      <c r="AG2" s="5">
        <v>0.55000000000000004</v>
      </c>
      <c r="AH2" s="8">
        <f>C2</f>
        <v>48.529998999999997</v>
      </c>
      <c r="AM2">
        <v>48.529998999999997</v>
      </c>
      <c r="AN2">
        <v>48.529998999999997</v>
      </c>
    </row>
    <row r="3" spans="1:44" x14ac:dyDescent="0.3">
      <c r="A3" s="4">
        <v>44224</v>
      </c>
      <c r="B3" s="1">
        <v>2</v>
      </c>
      <c r="C3">
        <v>49.150002000000001</v>
      </c>
      <c r="D3">
        <v>17498900</v>
      </c>
      <c r="K3" s="5" t="s">
        <v>27</v>
      </c>
      <c r="L3" s="5">
        <v>0.15</v>
      </c>
      <c r="M3">
        <f>ROUND($L$2*C2+(1-$L$2)*M2,2)</f>
        <v>48.53</v>
      </c>
      <c r="N3">
        <f>ROUND($L$3*(M3-M2)+(1-$L$3)*N2,2)</f>
        <v>0</v>
      </c>
      <c r="O3" s="8">
        <f>N3+M3</f>
        <v>48.53</v>
      </c>
      <c r="P3">
        <f>ROUND(ABS(O3-C3)/C3,4)</f>
        <v>1.26E-2</v>
      </c>
      <c r="R3" s="5" t="s">
        <v>27</v>
      </c>
      <c r="S3" s="5">
        <v>0.25</v>
      </c>
      <c r="T3">
        <f>ROUND($S$2*C2+(1-$S$2)*T2,2)</f>
        <v>48.53</v>
      </c>
      <c r="U3">
        <f>ROUND($S$3*(T3-T2)+(1-$S$3)*U2,2)</f>
        <v>0</v>
      </c>
      <c r="V3" s="8">
        <f>U3+T3</f>
        <v>48.53</v>
      </c>
      <c r="W3">
        <f>ROUND(ABS(V3-C3)/C3,4)</f>
        <v>1.26E-2</v>
      </c>
      <c r="Y3" s="5" t="s">
        <v>27</v>
      </c>
      <c r="Z3" s="5">
        <v>0.45</v>
      </c>
      <c r="AA3">
        <f>ROUND($Z$2*C2+(1-$Z$2)*AA2,2)</f>
        <v>48.53</v>
      </c>
      <c r="AB3">
        <f>ROUND($Z$3*(AA3-AA2)+(1-$Z$3)*AB2,2)</f>
        <v>0</v>
      </c>
      <c r="AC3" s="8">
        <f>AB3+AA3</f>
        <v>48.53</v>
      </c>
      <c r="AD3">
        <f>ROUND(ABS(AC3-C3)/C3,4)</f>
        <v>1.26E-2</v>
      </c>
      <c r="AF3" s="5" t="s">
        <v>27</v>
      </c>
      <c r="AG3" s="5">
        <v>0.85</v>
      </c>
      <c r="AH3">
        <f>ROUND($AG$2*C2+(1-$AG$2)*AH2,2)</f>
        <v>48.53</v>
      </c>
      <c r="AI3">
        <f>ROUND($AG$3*(AH3-AH2)+(1-$AG$3)*AI2,2)</f>
        <v>0</v>
      </c>
      <c r="AJ3" s="8">
        <f>AI3+AH3</f>
        <v>48.53</v>
      </c>
      <c r="AK3">
        <f>ROUND(ABS(AJ3-C3)/C3,4)</f>
        <v>1.26E-2</v>
      </c>
      <c r="AM3">
        <v>49.150002000000001</v>
      </c>
      <c r="AN3">
        <v>48.53</v>
      </c>
      <c r="AO3" s="8">
        <f>AN3+AM3</f>
        <v>97.680002000000002</v>
      </c>
      <c r="AP3" s="8">
        <f>AO3+AN3</f>
        <v>146.210002</v>
      </c>
      <c r="AQ3" s="8">
        <f>AP3+AO3</f>
        <v>243.890004</v>
      </c>
      <c r="AR3" s="8">
        <f>AQ3+AP3</f>
        <v>390.10000600000001</v>
      </c>
    </row>
    <row r="4" spans="1:44" x14ac:dyDescent="0.3">
      <c r="A4" s="4">
        <v>44225</v>
      </c>
      <c r="B4" s="1">
        <v>3</v>
      </c>
      <c r="C4">
        <v>48.150002000000001</v>
      </c>
      <c r="D4">
        <v>18670300</v>
      </c>
      <c r="F4" s="5" t="s">
        <v>28</v>
      </c>
      <c r="G4" s="5" t="s">
        <v>13</v>
      </c>
      <c r="M4">
        <f t="shared" ref="M4:M67" si="0">ROUND($L$2*C3+(1-$L$2)*M3,2)</f>
        <v>48.87</v>
      </c>
      <c r="N4">
        <f t="shared" ref="N4:N67" si="1">ROUND($L$3*(M4-M3)+(1-$L$3)*N3,2)</f>
        <v>0.05</v>
      </c>
      <c r="O4" s="8">
        <f t="shared" ref="O4:O67" si="2">N4+M4</f>
        <v>48.919999999999995</v>
      </c>
      <c r="P4">
        <f t="shared" ref="P4:P67" si="3">ROUND(ABS(O4-C4)/C4,4)</f>
        <v>1.6E-2</v>
      </c>
      <c r="T4">
        <f t="shared" ref="T4:T67" si="4">ROUND($S$2*C3+(1-$S$2)*T3,2)</f>
        <v>48.87</v>
      </c>
      <c r="U4">
        <f t="shared" ref="U4:U67" si="5">ROUND($S$3*(T4-T3)+(1-$S$3)*U3,2)</f>
        <v>0.08</v>
      </c>
      <c r="V4" s="8">
        <f t="shared" ref="V4:V67" si="6">U4+T4</f>
        <v>48.949999999999996</v>
      </c>
      <c r="W4">
        <f t="shared" ref="W4:W67" si="7">ROUND(ABS(V4-C4)/C4,4)</f>
        <v>1.66E-2</v>
      </c>
      <c r="AA4">
        <f t="shared" ref="AA4:AA67" si="8">ROUND($Z$2*C3+(1-$Z$2)*AA3,2)</f>
        <v>48.87</v>
      </c>
      <c r="AB4">
        <f t="shared" ref="AB4:AB67" si="9">ROUND($Z$3*(AA4-AA3)+(1-$Z$3)*AB3,2)</f>
        <v>0.15</v>
      </c>
      <c r="AC4" s="8">
        <f t="shared" ref="AC4:AC67" si="10">AB4+AA4</f>
        <v>49.019999999999996</v>
      </c>
      <c r="AD4">
        <f t="shared" ref="AD4:AD67" si="11">ROUND(ABS(AC4-C4)/C4,4)</f>
        <v>1.8100000000000002E-2</v>
      </c>
      <c r="AH4">
        <f t="shared" ref="AH4:AH67" si="12">ROUND($AG$2*C3+(1-$AG$2)*AH3,2)</f>
        <v>48.87</v>
      </c>
      <c r="AI4">
        <f t="shared" ref="AI4:AI67" si="13">ROUND($AG$3*(AH4-AH3)+(1-$AG$3)*AI3,2)</f>
        <v>0.28999999999999998</v>
      </c>
      <c r="AJ4" s="8">
        <f t="shared" ref="AJ4:AJ67" si="14">AI4+AH4</f>
        <v>49.16</v>
      </c>
      <c r="AK4">
        <f t="shared" ref="AK4:AK67" si="15">ROUND(ABS(AJ4-C4)/C4,4)</f>
        <v>2.1000000000000001E-2</v>
      </c>
      <c r="AM4">
        <v>48.150002000000001</v>
      </c>
      <c r="AN4">
        <v>48.87</v>
      </c>
      <c r="AO4" s="8">
        <f t="shared" ref="AO4:AR67" si="16">AN4+AM4</f>
        <v>97.020002000000005</v>
      </c>
      <c r="AP4" s="8">
        <f t="shared" si="16"/>
        <v>145.89000200000001</v>
      </c>
      <c r="AQ4" s="8">
        <f t="shared" si="16"/>
        <v>242.91000400000001</v>
      </c>
      <c r="AR4" s="8">
        <f t="shared" si="16"/>
        <v>388.80000600000005</v>
      </c>
    </row>
    <row r="5" spans="1:44" x14ac:dyDescent="0.3">
      <c r="A5" s="4">
        <v>44228</v>
      </c>
      <c r="B5" s="1">
        <v>4</v>
      </c>
      <c r="C5">
        <v>48.48</v>
      </c>
      <c r="D5">
        <v>12183600</v>
      </c>
      <c r="F5" s="5" t="s">
        <v>29</v>
      </c>
      <c r="G5" s="24">
        <f>P255</f>
        <v>7.034262948207172E-3</v>
      </c>
      <c r="M5">
        <f t="shared" si="0"/>
        <v>48.47</v>
      </c>
      <c r="N5">
        <f t="shared" si="1"/>
        <v>-0.02</v>
      </c>
      <c r="O5" s="8">
        <f t="shared" si="2"/>
        <v>48.449999999999996</v>
      </c>
      <c r="P5">
        <f t="shared" si="3"/>
        <v>5.9999999999999995E-4</v>
      </c>
      <c r="T5">
        <f t="shared" si="4"/>
        <v>48.47</v>
      </c>
      <c r="U5">
        <f t="shared" si="5"/>
        <v>-0.04</v>
      </c>
      <c r="V5" s="8">
        <f t="shared" si="6"/>
        <v>48.43</v>
      </c>
      <c r="W5">
        <f t="shared" si="7"/>
        <v>1E-3</v>
      </c>
      <c r="AA5">
        <f t="shared" si="8"/>
        <v>48.47</v>
      </c>
      <c r="AB5">
        <f t="shared" si="9"/>
        <v>-0.1</v>
      </c>
      <c r="AC5" s="8">
        <f t="shared" si="10"/>
        <v>48.37</v>
      </c>
      <c r="AD5">
        <f t="shared" si="11"/>
        <v>2.3E-3</v>
      </c>
      <c r="AH5">
        <f t="shared" si="12"/>
        <v>48.47</v>
      </c>
      <c r="AI5">
        <f t="shared" si="13"/>
        <v>-0.3</v>
      </c>
      <c r="AJ5" s="8">
        <f t="shared" si="14"/>
        <v>48.17</v>
      </c>
      <c r="AK5">
        <f t="shared" si="15"/>
        <v>6.4000000000000003E-3</v>
      </c>
      <c r="AM5">
        <v>48.48</v>
      </c>
      <c r="AN5">
        <v>48.47</v>
      </c>
      <c r="AO5" s="8">
        <f t="shared" si="16"/>
        <v>96.949999999999989</v>
      </c>
      <c r="AP5" s="8">
        <f t="shared" si="16"/>
        <v>145.41999999999999</v>
      </c>
      <c r="AQ5" s="8">
        <f t="shared" si="16"/>
        <v>242.36999999999998</v>
      </c>
      <c r="AR5" s="8">
        <f t="shared" si="16"/>
        <v>387.78999999999996</v>
      </c>
    </row>
    <row r="6" spans="1:44" x14ac:dyDescent="0.3">
      <c r="A6" s="4">
        <v>44229</v>
      </c>
      <c r="B6" s="1">
        <v>5</v>
      </c>
      <c r="C6">
        <v>48.959999000000003</v>
      </c>
      <c r="D6">
        <v>13319800</v>
      </c>
      <c r="F6" s="5" t="s">
        <v>30</v>
      </c>
      <c r="G6" s="24">
        <f>AK255</f>
        <v>6.7972111553784844E-3</v>
      </c>
      <c r="M6">
        <f t="shared" si="0"/>
        <v>48.48</v>
      </c>
      <c r="N6">
        <f t="shared" si="1"/>
        <v>-0.02</v>
      </c>
      <c r="O6" s="8">
        <f t="shared" si="2"/>
        <v>48.459999999999994</v>
      </c>
      <c r="P6">
        <f t="shared" si="3"/>
        <v>1.0200000000000001E-2</v>
      </c>
      <c r="T6">
        <f t="shared" si="4"/>
        <v>48.48</v>
      </c>
      <c r="U6">
        <f t="shared" si="5"/>
        <v>-0.03</v>
      </c>
      <c r="V6" s="8">
        <f t="shared" si="6"/>
        <v>48.449999999999996</v>
      </c>
      <c r="W6">
        <f t="shared" si="7"/>
        <v>1.04E-2</v>
      </c>
      <c r="AA6">
        <f t="shared" si="8"/>
        <v>48.48</v>
      </c>
      <c r="AB6">
        <f t="shared" si="9"/>
        <v>-0.05</v>
      </c>
      <c r="AC6" s="8">
        <f t="shared" si="10"/>
        <v>48.43</v>
      </c>
      <c r="AD6">
        <f t="shared" si="11"/>
        <v>1.0800000000000001E-2</v>
      </c>
      <c r="AH6">
        <f t="shared" si="12"/>
        <v>48.48</v>
      </c>
      <c r="AI6">
        <f t="shared" si="13"/>
        <v>-0.04</v>
      </c>
      <c r="AJ6" s="8">
        <f t="shared" si="14"/>
        <v>48.44</v>
      </c>
      <c r="AK6">
        <f t="shared" si="15"/>
        <v>1.06E-2</v>
      </c>
      <c r="AM6">
        <v>48.959999000000003</v>
      </c>
      <c r="AN6">
        <v>48.48</v>
      </c>
      <c r="AO6" s="8">
        <f t="shared" si="16"/>
        <v>97.439999</v>
      </c>
      <c r="AP6" s="8">
        <f t="shared" si="16"/>
        <v>145.91999899999999</v>
      </c>
      <c r="AQ6" s="8">
        <f t="shared" si="16"/>
        <v>243.35999799999999</v>
      </c>
      <c r="AR6" s="8">
        <f t="shared" si="16"/>
        <v>389.27999699999998</v>
      </c>
    </row>
    <row r="7" spans="1:44" x14ac:dyDescent="0.3">
      <c r="A7" s="4">
        <v>44230</v>
      </c>
      <c r="B7" s="1">
        <v>6</v>
      </c>
      <c r="C7">
        <v>48.77</v>
      </c>
      <c r="D7">
        <v>12274100</v>
      </c>
      <c r="F7" s="5" t="s">
        <v>31</v>
      </c>
      <c r="G7" s="24">
        <f>AD255</f>
        <v>6.9087649402390407E-3</v>
      </c>
      <c r="M7">
        <f t="shared" si="0"/>
        <v>48.74</v>
      </c>
      <c r="N7">
        <f t="shared" si="1"/>
        <v>0.02</v>
      </c>
      <c r="O7" s="8">
        <f t="shared" si="2"/>
        <v>48.760000000000005</v>
      </c>
      <c r="P7">
        <f t="shared" si="3"/>
        <v>2.0000000000000001E-4</v>
      </c>
      <c r="T7">
        <f t="shared" si="4"/>
        <v>48.74</v>
      </c>
      <c r="U7">
        <f t="shared" si="5"/>
        <v>0.04</v>
      </c>
      <c r="V7" s="8">
        <f t="shared" si="6"/>
        <v>48.78</v>
      </c>
      <c r="W7">
        <f t="shared" si="7"/>
        <v>2.0000000000000001E-4</v>
      </c>
      <c r="AA7">
        <f t="shared" si="8"/>
        <v>48.74</v>
      </c>
      <c r="AB7">
        <f t="shared" si="9"/>
        <v>0.09</v>
      </c>
      <c r="AC7" s="8">
        <f t="shared" si="10"/>
        <v>48.830000000000005</v>
      </c>
      <c r="AD7">
        <f t="shared" si="11"/>
        <v>1.1999999999999999E-3</v>
      </c>
      <c r="AH7">
        <f t="shared" si="12"/>
        <v>48.74</v>
      </c>
      <c r="AI7">
        <f t="shared" si="13"/>
        <v>0.22</v>
      </c>
      <c r="AJ7" s="8">
        <f t="shared" si="14"/>
        <v>48.96</v>
      </c>
      <c r="AK7">
        <f t="shared" si="15"/>
        <v>3.8999999999999998E-3</v>
      </c>
      <c r="AM7">
        <v>48.77</v>
      </c>
      <c r="AN7">
        <v>48.74</v>
      </c>
      <c r="AO7" s="8">
        <f t="shared" si="16"/>
        <v>97.51</v>
      </c>
      <c r="AP7" s="8">
        <f t="shared" si="16"/>
        <v>146.25</v>
      </c>
      <c r="AQ7" s="8">
        <f t="shared" si="16"/>
        <v>243.76</v>
      </c>
      <c r="AR7" s="8">
        <f t="shared" si="16"/>
        <v>390.01</v>
      </c>
    </row>
    <row r="8" spans="1:44" x14ac:dyDescent="0.3">
      <c r="A8" s="4">
        <v>44231</v>
      </c>
      <c r="B8" s="1">
        <v>7</v>
      </c>
      <c r="C8">
        <v>49.009998000000003</v>
      </c>
      <c r="D8">
        <v>20597400</v>
      </c>
      <c r="F8" s="5" t="s">
        <v>32</v>
      </c>
      <c r="G8" s="24">
        <f>AK255</f>
        <v>6.7972111553784844E-3</v>
      </c>
      <c r="M8">
        <f t="shared" si="0"/>
        <v>48.76</v>
      </c>
      <c r="N8">
        <f t="shared" si="1"/>
        <v>0.02</v>
      </c>
      <c r="O8" s="8">
        <f t="shared" si="2"/>
        <v>48.78</v>
      </c>
      <c r="P8">
        <f t="shared" si="3"/>
        <v>4.7000000000000002E-3</v>
      </c>
      <c r="T8">
        <f t="shared" si="4"/>
        <v>48.76</v>
      </c>
      <c r="U8">
        <f t="shared" si="5"/>
        <v>0.03</v>
      </c>
      <c r="V8" s="8">
        <f t="shared" si="6"/>
        <v>48.79</v>
      </c>
      <c r="W8">
        <f t="shared" si="7"/>
        <v>4.4999999999999997E-3</v>
      </c>
      <c r="AA8">
        <f t="shared" si="8"/>
        <v>48.76</v>
      </c>
      <c r="AB8">
        <f t="shared" si="9"/>
        <v>0.06</v>
      </c>
      <c r="AC8" s="8">
        <f t="shared" si="10"/>
        <v>48.82</v>
      </c>
      <c r="AD8">
        <f t="shared" si="11"/>
        <v>3.8999999999999998E-3</v>
      </c>
      <c r="AH8">
        <f t="shared" si="12"/>
        <v>48.76</v>
      </c>
      <c r="AI8">
        <f t="shared" si="13"/>
        <v>0.05</v>
      </c>
      <c r="AJ8" s="8">
        <f t="shared" si="14"/>
        <v>48.809999999999995</v>
      </c>
      <c r="AK8">
        <f t="shared" si="15"/>
        <v>4.1000000000000003E-3</v>
      </c>
      <c r="AM8">
        <v>49.009998000000003</v>
      </c>
      <c r="AN8">
        <v>48.76</v>
      </c>
      <c r="AO8" s="8">
        <f t="shared" si="16"/>
        <v>97.769998000000001</v>
      </c>
      <c r="AP8" s="8">
        <f t="shared" si="16"/>
        <v>146.52999800000001</v>
      </c>
      <c r="AQ8" s="8">
        <f t="shared" si="16"/>
        <v>244.29999600000002</v>
      </c>
      <c r="AR8" s="8">
        <f t="shared" si="16"/>
        <v>390.82999400000006</v>
      </c>
    </row>
    <row r="9" spans="1:44" x14ac:dyDescent="0.3">
      <c r="A9" s="4">
        <v>44232</v>
      </c>
      <c r="B9" s="1">
        <v>8</v>
      </c>
      <c r="C9">
        <v>49.650002000000001</v>
      </c>
      <c r="D9">
        <v>12742000</v>
      </c>
      <c r="M9">
        <f t="shared" si="0"/>
        <v>48.9</v>
      </c>
      <c r="N9">
        <f t="shared" si="1"/>
        <v>0.04</v>
      </c>
      <c r="O9" s="8">
        <f t="shared" si="2"/>
        <v>48.94</v>
      </c>
      <c r="P9">
        <f t="shared" si="3"/>
        <v>1.43E-2</v>
      </c>
      <c r="T9">
        <f t="shared" si="4"/>
        <v>48.9</v>
      </c>
      <c r="U9">
        <f t="shared" si="5"/>
        <v>0.06</v>
      </c>
      <c r="V9" s="8">
        <f t="shared" si="6"/>
        <v>48.96</v>
      </c>
      <c r="W9">
        <f t="shared" si="7"/>
        <v>1.3899999999999999E-2</v>
      </c>
      <c r="AA9">
        <f t="shared" si="8"/>
        <v>48.9</v>
      </c>
      <c r="AB9">
        <f t="shared" si="9"/>
        <v>0.1</v>
      </c>
      <c r="AC9" s="8">
        <f t="shared" si="10"/>
        <v>49</v>
      </c>
      <c r="AD9">
        <f t="shared" si="11"/>
        <v>1.3100000000000001E-2</v>
      </c>
      <c r="AH9">
        <f t="shared" si="12"/>
        <v>48.9</v>
      </c>
      <c r="AI9">
        <f t="shared" si="13"/>
        <v>0.13</v>
      </c>
      <c r="AJ9" s="8">
        <f t="shared" si="14"/>
        <v>49.03</v>
      </c>
      <c r="AK9">
        <f t="shared" si="15"/>
        <v>1.2500000000000001E-2</v>
      </c>
      <c r="AM9">
        <v>49.650002000000001</v>
      </c>
      <c r="AN9">
        <v>48.9</v>
      </c>
      <c r="AO9" s="8">
        <f t="shared" si="16"/>
        <v>98.550002000000006</v>
      </c>
      <c r="AP9" s="8">
        <f t="shared" si="16"/>
        <v>147.45000200000001</v>
      </c>
      <c r="AQ9" s="8">
        <f t="shared" si="16"/>
        <v>246.00000400000002</v>
      </c>
      <c r="AR9" s="8">
        <f t="shared" si="16"/>
        <v>393.45000600000003</v>
      </c>
    </row>
    <row r="10" spans="1:44" x14ac:dyDescent="0.3">
      <c r="A10" s="4">
        <v>44235</v>
      </c>
      <c r="B10" s="1">
        <v>9</v>
      </c>
      <c r="C10">
        <v>49.919998</v>
      </c>
      <c r="D10">
        <v>17833200</v>
      </c>
      <c r="M10">
        <f t="shared" si="0"/>
        <v>49.31</v>
      </c>
      <c r="N10">
        <f t="shared" si="1"/>
        <v>0.1</v>
      </c>
      <c r="O10" s="8">
        <f t="shared" si="2"/>
        <v>49.410000000000004</v>
      </c>
      <c r="P10">
        <f t="shared" si="3"/>
        <v>1.0200000000000001E-2</v>
      </c>
      <c r="T10">
        <f t="shared" si="4"/>
        <v>49.31</v>
      </c>
      <c r="U10">
        <f t="shared" si="5"/>
        <v>0.15</v>
      </c>
      <c r="V10" s="8">
        <f t="shared" si="6"/>
        <v>49.46</v>
      </c>
      <c r="W10">
        <f t="shared" si="7"/>
        <v>9.1999999999999998E-3</v>
      </c>
      <c r="AA10">
        <f t="shared" si="8"/>
        <v>49.31</v>
      </c>
      <c r="AB10">
        <f t="shared" si="9"/>
        <v>0.24</v>
      </c>
      <c r="AC10" s="8">
        <f t="shared" si="10"/>
        <v>49.550000000000004</v>
      </c>
      <c r="AD10">
        <f t="shared" si="11"/>
        <v>7.4000000000000003E-3</v>
      </c>
      <c r="AH10">
        <f t="shared" si="12"/>
        <v>49.31</v>
      </c>
      <c r="AI10">
        <f t="shared" si="13"/>
        <v>0.37</v>
      </c>
      <c r="AJ10" s="8">
        <f t="shared" si="14"/>
        <v>49.68</v>
      </c>
      <c r="AK10">
        <f t="shared" si="15"/>
        <v>4.7999999999999996E-3</v>
      </c>
      <c r="AM10">
        <v>49.919998</v>
      </c>
      <c r="AN10">
        <v>49.31</v>
      </c>
      <c r="AO10" s="8">
        <f t="shared" si="16"/>
        <v>99.229997999999995</v>
      </c>
      <c r="AP10" s="8">
        <f t="shared" si="16"/>
        <v>148.539998</v>
      </c>
      <c r="AQ10" s="8">
        <f t="shared" si="16"/>
        <v>247.76999599999999</v>
      </c>
      <c r="AR10" s="8">
        <f t="shared" si="16"/>
        <v>396.30999399999996</v>
      </c>
    </row>
    <row r="11" spans="1:44" x14ac:dyDescent="0.3">
      <c r="A11" s="4">
        <v>44236</v>
      </c>
      <c r="B11" s="1">
        <v>10</v>
      </c>
      <c r="C11">
        <v>49.700001</v>
      </c>
      <c r="D11">
        <v>14592900</v>
      </c>
      <c r="M11">
        <f t="shared" si="0"/>
        <v>49.65</v>
      </c>
      <c r="N11">
        <f t="shared" si="1"/>
        <v>0.14000000000000001</v>
      </c>
      <c r="O11" s="8">
        <f t="shared" si="2"/>
        <v>49.79</v>
      </c>
      <c r="P11">
        <f t="shared" si="3"/>
        <v>1.8E-3</v>
      </c>
      <c r="T11">
        <f t="shared" si="4"/>
        <v>49.65</v>
      </c>
      <c r="U11">
        <f t="shared" si="5"/>
        <v>0.2</v>
      </c>
      <c r="V11" s="8">
        <f t="shared" si="6"/>
        <v>49.85</v>
      </c>
      <c r="W11">
        <f t="shared" si="7"/>
        <v>3.0000000000000001E-3</v>
      </c>
      <c r="AA11">
        <f t="shared" si="8"/>
        <v>49.65</v>
      </c>
      <c r="AB11">
        <f t="shared" si="9"/>
        <v>0.28000000000000003</v>
      </c>
      <c r="AC11" s="8">
        <f t="shared" si="10"/>
        <v>49.93</v>
      </c>
      <c r="AD11">
        <f t="shared" si="11"/>
        <v>4.5999999999999999E-3</v>
      </c>
      <c r="AH11">
        <f t="shared" si="12"/>
        <v>49.65</v>
      </c>
      <c r="AI11">
        <f t="shared" si="13"/>
        <v>0.34</v>
      </c>
      <c r="AJ11" s="8">
        <f t="shared" si="14"/>
        <v>49.99</v>
      </c>
      <c r="AK11">
        <f t="shared" si="15"/>
        <v>5.7999999999999996E-3</v>
      </c>
      <c r="AM11">
        <v>49.700001</v>
      </c>
      <c r="AN11">
        <v>49.65</v>
      </c>
      <c r="AO11" s="8">
        <f t="shared" si="16"/>
        <v>99.350000999999992</v>
      </c>
      <c r="AP11" s="8">
        <f t="shared" si="16"/>
        <v>149.000001</v>
      </c>
      <c r="AQ11" s="8">
        <f t="shared" si="16"/>
        <v>248.35000199999999</v>
      </c>
      <c r="AR11" s="8">
        <f t="shared" si="16"/>
        <v>397.35000300000002</v>
      </c>
    </row>
    <row r="12" spans="1:44" x14ac:dyDescent="0.3">
      <c r="A12" s="4">
        <v>44237</v>
      </c>
      <c r="B12" s="1">
        <v>11</v>
      </c>
      <c r="C12">
        <v>49.599997999999999</v>
      </c>
      <c r="D12">
        <v>22965400</v>
      </c>
      <c r="M12">
        <f t="shared" si="0"/>
        <v>49.68</v>
      </c>
      <c r="N12">
        <f t="shared" si="1"/>
        <v>0.12</v>
      </c>
      <c r="O12" s="8">
        <f t="shared" si="2"/>
        <v>49.8</v>
      </c>
      <c r="P12">
        <f t="shared" si="3"/>
        <v>4.0000000000000001E-3</v>
      </c>
      <c r="T12">
        <f t="shared" si="4"/>
        <v>49.68</v>
      </c>
      <c r="U12">
        <f t="shared" si="5"/>
        <v>0.16</v>
      </c>
      <c r="V12" s="8">
        <f t="shared" si="6"/>
        <v>49.839999999999996</v>
      </c>
      <c r="W12">
        <f t="shared" si="7"/>
        <v>4.7999999999999996E-3</v>
      </c>
      <c r="AA12">
        <f t="shared" si="8"/>
        <v>49.68</v>
      </c>
      <c r="AB12">
        <f t="shared" si="9"/>
        <v>0.17</v>
      </c>
      <c r="AC12" s="8">
        <f t="shared" si="10"/>
        <v>49.85</v>
      </c>
      <c r="AD12">
        <f t="shared" si="11"/>
        <v>5.0000000000000001E-3</v>
      </c>
      <c r="AH12">
        <f t="shared" si="12"/>
        <v>49.68</v>
      </c>
      <c r="AI12">
        <f t="shared" si="13"/>
        <v>0.08</v>
      </c>
      <c r="AJ12" s="8">
        <f t="shared" si="14"/>
        <v>49.76</v>
      </c>
      <c r="AK12">
        <f t="shared" si="15"/>
        <v>3.2000000000000002E-3</v>
      </c>
      <c r="AM12">
        <v>49.599997999999999</v>
      </c>
      <c r="AN12">
        <v>49.68</v>
      </c>
      <c r="AO12" s="8">
        <f t="shared" si="16"/>
        <v>99.279998000000006</v>
      </c>
      <c r="AP12" s="8">
        <f t="shared" si="16"/>
        <v>148.95999800000001</v>
      </c>
      <c r="AQ12" s="8">
        <f t="shared" si="16"/>
        <v>248.23999600000002</v>
      </c>
      <c r="AR12" s="8">
        <f t="shared" si="16"/>
        <v>397.19999400000006</v>
      </c>
    </row>
    <row r="13" spans="1:44" x14ac:dyDescent="0.3">
      <c r="A13" s="4">
        <v>44238</v>
      </c>
      <c r="B13" s="1">
        <v>12</v>
      </c>
      <c r="C13">
        <v>50.299999</v>
      </c>
      <c r="D13">
        <v>21928600</v>
      </c>
      <c r="M13">
        <f t="shared" si="0"/>
        <v>49.64</v>
      </c>
      <c r="N13">
        <f t="shared" si="1"/>
        <v>0.1</v>
      </c>
      <c r="O13" s="8">
        <f t="shared" si="2"/>
        <v>49.74</v>
      </c>
      <c r="P13">
        <f t="shared" si="3"/>
        <v>1.11E-2</v>
      </c>
      <c r="T13">
        <f t="shared" si="4"/>
        <v>49.64</v>
      </c>
      <c r="U13">
        <f t="shared" si="5"/>
        <v>0.11</v>
      </c>
      <c r="V13" s="8">
        <f t="shared" si="6"/>
        <v>49.75</v>
      </c>
      <c r="W13">
        <f t="shared" si="7"/>
        <v>1.09E-2</v>
      </c>
      <c r="AA13">
        <f t="shared" si="8"/>
        <v>49.64</v>
      </c>
      <c r="AB13">
        <f t="shared" si="9"/>
        <v>0.08</v>
      </c>
      <c r="AC13" s="8">
        <f t="shared" si="10"/>
        <v>49.72</v>
      </c>
      <c r="AD13">
        <f t="shared" si="11"/>
        <v>1.15E-2</v>
      </c>
      <c r="AH13">
        <f t="shared" si="12"/>
        <v>49.64</v>
      </c>
      <c r="AI13">
        <f t="shared" si="13"/>
        <v>-0.02</v>
      </c>
      <c r="AJ13" s="8">
        <f t="shared" si="14"/>
        <v>49.62</v>
      </c>
      <c r="AK13">
        <f t="shared" si="15"/>
        <v>1.35E-2</v>
      </c>
      <c r="AM13">
        <v>50.299999</v>
      </c>
      <c r="AN13">
        <v>49.64</v>
      </c>
      <c r="AO13" s="8">
        <f t="shared" si="16"/>
        <v>99.939999</v>
      </c>
      <c r="AP13" s="8">
        <f t="shared" si="16"/>
        <v>149.57999899999999</v>
      </c>
      <c r="AQ13" s="8">
        <f t="shared" si="16"/>
        <v>249.51999799999999</v>
      </c>
      <c r="AR13" s="8">
        <f t="shared" si="16"/>
        <v>399.09999699999997</v>
      </c>
    </row>
    <row r="14" spans="1:44" x14ac:dyDescent="0.3">
      <c r="A14" s="4">
        <v>44239</v>
      </c>
      <c r="B14" s="1">
        <v>13</v>
      </c>
      <c r="C14">
        <v>50.689999</v>
      </c>
      <c r="D14">
        <v>13137100</v>
      </c>
      <c r="M14">
        <f t="shared" si="0"/>
        <v>50</v>
      </c>
      <c r="N14">
        <f t="shared" si="1"/>
        <v>0.14000000000000001</v>
      </c>
      <c r="O14" s="8">
        <f t="shared" si="2"/>
        <v>50.14</v>
      </c>
      <c r="P14">
        <f t="shared" si="3"/>
        <v>1.09E-2</v>
      </c>
      <c r="T14">
        <f t="shared" si="4"/>
        <v>50</v>
      </c>
      <c r="U14">
        <f t="shared" si="5"/>
        <v>0.17</v>
      </c>
      <c r="V14" s="8">
        <f t="shared" si="6"/>
        <v>50.17</v>
      </c>
      <c r="W14">
        <f t="shared" si="7"/>
        <v>1.03E-2</v>
      </c>
      <c r="AA14">
        <f t="shared" si="8"/>
        <v>50</v>
      </c>
      <c r="AB14">
        <f t="shared" si="9"/>
        <v>0.21</v>
      </c>
      <c r="AC14" s="8">
        <f t="shared" si="10"/>
        <v>50.21</v>
      </c>
      <c r="AD14">
        <f t="shared" si="11"/>
        <v>9.4999999999999998E-3</v>
      </c>
      <c r="AH14">
        <f t="shared" si="12"/>
        <v>50</v>
      </c>
      <c r="AI14">
        <f t="shared" si="13"/>
        <v>0.3</v>
      </c>
      <c r="AJ14" s="8">
        <f t="shared" si="14"/>
        <v>50.3</v>
      </c>
      <c r="AK14">
        <f t="shared" si="15"/>
        <v>7.7000000000000002E-3</v>
      </c>
      <c r="AM14">
        <v>50.689999</v>
      </c>
      <c r="AN14">
        <v>50</v>
      </c>
      <c r="AO14" s="8">
        <f t="shared" si="16"/>
        <v>100.689999</v>
      </c>
      <c r="AP14" s="8">
        <f t="shared" si="16"/>
        <v>150.689999</v>
      </c>
      <c r="AQ14" s="8">
        <f t="shared" si="16"/>
        <v>251.379998</v>
      </c>
      <c r="AR14" s="8">
        <f t="shared" si="16"/>
        <v>402.069997</v>
      </c>
    </row>
    <row r="15" spans="1:44" x14ac:dyDescent="0.3">
      <c r="A15" s="4">
        <v>44243</v>
      </c>
      <c r="B15" s="1">
        <v>14</v>
      </c>
      <c r="C15">
        <v>50.27</v>
      </c>
      <c r="D15">
        <v>15093400</v>
      </c>
      <c r="M15">
        <f t="shared" si="0"/>
        <v>50.38</v>
      </c>
      <c r="N15">
        <f t="shared" si="1"/>
        <v>0.18</v>
      </c>
      <c r="O15" s="8">
        <f t="shared" si="2"/>
        <v>50.56</v>
      </c>
      <c r="P15">
        <f t="shared" si="3"/>
        <v>5.7999999999999996E-3</v>
      </c>
      <c r="T15">
        <f t="shared" si="4"/>
        <v>50.38</v>
      </c>
      <c r="U15">
        <f t="shared" si="5"/>
        <v>0.22</v>
      </c>
      <c r="V15" s="8">
        <f t="shared" si="6"/>
        <v>50.6</v>
      </c>
      <c r="W15">
        <f t="shared" si="7"/>
        <v>6.6E-3</v>
      </c>
      <c r="AA15">
        <f t="shared" si="8"/>
        <v>50.38</v>
      </c>
      <c r="AB15">
        <f t="shared" si="9"/>
        <v>0.28999999999999998</v>
      </c>
      <c r="AC15" s="8">
        <f t="shared" si="10"/>
        <v>50.67</v>
      </c>
      <c r="AD15">
        <f t="shared" si="11"/>
        <v>8.0000000000000002E-3</v>
      </c>
      <c r="AH15">
        <f t="shared" si="12"/>
        <v>50.38</v>
      </c>
      <c r="AI15">
        <f t="shared" si="13"/>
        <v>0.37</v>
      </c>
      <c r="AJ15" s="8">
        <f t="shared" si="14"/>
        <v>50.75</v>
      </c>
      <c r="AK15">
        <f t="shared" si="15"/>
        <v>9.4999999999999998E-3</v>
      </c>
      <c r="AM15">
        <v>50.27</v>
      </c>
      <c r="AN15">
        <v>50.38</v>
      </c>
      <c r="AO15" s="8">
        <f t="shared" si="16"/>
        <v>100.65</v>
      </c>
      <c r="AP15" s="8">
        <f t="shared" si="16"/>
        <v>151.03</v>
      </c>
      <c r="AQ15" s="8">
        <f t="shared" si="16"/>
        <v>251.68</v>
      </c>
      <c r="AR15" s="8">
        <f t="shared" si="16"/>
        <v>402.71000000000004</v>
      </c>
    </row>
    <row r="16" spans="1:44" x14ac:dyDescent="0.3">
      <c r="A16" s="4">
        <v>44244</v>
      </c>
      <c r="B16" s="1">
        <v>15</v>
      </c>
      <c r="C16">
        <v>50.130001</v>
      </c>
      <c r="D16">
        <v>12794300</v>
      </c>
      <c r="M16">
        <f t="shared" si="0"/>
        <v>50.32</v>
      </c>
      <c r="N16">
        <f t="shared" si="1"/>
        <v>0.14000000000000001</v>
      </c>
      <c r="O16" s="8">
        <f t="shared" si="2"/>
        <v>50.46</v>
      </c>
      <c r="P16">
        <f t="shared" si="3"/>
        <v>6.6E-3</v>
      </c>
      <c r="T16">
        <f t="shared" si="4"/>
        <v>50.32</v>
      </c>
      <c r="U16">
        <f t="shared" si="5"/>
        <v>0.15</v>
      </c>
      <c r="V16" s="8">
        <f t="shared" si="6"/>
        <v>50.47</v>
      </c>
      <c r="W16">
        <f t="shared" si="7"/>
        <v>6.7999999999999996E-3</v>
      </c>
      <c r="AA16">
        <f t="shared" si="8"/>
        <v>50.32</v>
      </c>
      <c r="AB16">
        <f t="shared" si="9"/>
        <v>0.13</v>
      </c>
      <c r="AC16" s="8">
        <f t="shared" si="10"/>
        <v>50.45</v>
      </c>
      <c r="AD16">
        <f t="shared" si="11"/>
        <v>6.4000000000000003E-3</v>
      </c>
      <c r="AH16">
        <f t="shared" si="12"/>
        <v>50.32</v>
      </c>
      <c r="AI16">
        <f t="shared" si="13"/>
        <v>0</v>
      </c>
      <c r="AJ16" s="8">
        <f t="shared" si="14"/>
        <v>50.32</v>
      </c>
      <c r="AK16">
        <f t="shared" si="15"/>
        <v>3.8E-3</v>
      </c>
      <c r="AM16">
        <v>50.130001</v>
      </c>
      <c r="AN16">
        <v>50.32</v>
      </c>
      <c r="AO16" s="8">
        <f t="shared" si="16"/>
        <v>100.450001</v>
      </c>
      <c r="AP16" s="8">
        <f t="shared" si="16"/>
        <v>150.77000100000001</v>
      </c>
      <c r="AQ16" s="8">
        <f t="shared" si="16"/>
        <v>251.22000200000002</v>
      </c>
      <c r="AR16" s="8">
        <f t="shared" si="16"/>
        <v>401.990003</v>
      </c>
    </row>
    <row r="17" spans="1:44" x14ac:dyDescent="0.3">
      <c r="A17" s="4">
        <v>44245</v>
      </c>
      <c r="B17" s="1">
        <v>16</v>
      </c>
      <c r="C17">
        <v>50.77</v>
      </c>
      <c r="D17">
        <v>12747100</v>
      </c>
      <c r="M17">
        <f t="shared" si="0"/>
        <v>50.22</v>
      </c>
      <c r="N17">
        <f t="shared" si="1"/>
        <v>0.1</v>
      </c>
      <c r="O17" s="8">
        <f t="shared" si="2"/>
        <v>50.32</v>
      </c>
      <c r="P17">
        <f t="shared" si="3"/>
        <v>8.8999999999999999E-3</v>
      </c>
      <c r="T17">
        <f t="shared" si="4"/>
        <v>50.22</v>
      </c>
      <c r="U17">
        <f t="shared" si="5"/>
        <v>0.09</v>
      </c>
      <c r="V17" s="8">
        <f t="shared" si="6"/>
        <v>50.31</v>
      </c>
      <c r="W17">
        <f t="shared" si="7"/>
        <v>9.1000000000000004E-3</v>
      </c>
      <c r="AA17">
        <f t="shared" si="8"/>
        <v>50.22</v>
      </c>
      <c r="AB17">
        <f t="shared" si="9"/>
        <v>0.03</v>
      </c>
      <c r="AC17" s="8">
        <f t="shared" si="10"/>
        <v>50.25</v>
      </c>
      <c r="AD17">
        <f t="shared" si="11"/>
        <v>1.0200000000000001E-2</v>
      </c>
      <c r="AH17">
        <f t="shared" si="12"/>
        <v>50.22</v>
      </c>
      <c r="AI17">
        <f t="shared" si="13"/>
        <v>-0.09</v>
      </c>
      <c r="AJ17" s="8">
        <f t="shared" si="14"/>
        <v>50.129999999999995</v>
      </c>
      <c r="AK17">
        <f t="shared" si="15"/>
        <v>1.26E-2</v>
      </c>
      <c r="AM17">
        <v>50.77</v>
      </c>
      <c r="AN17">
        <v>50.22</v>
      </c>
      <c r="AO17" s="8">
        <f t="shared" si="16"/>
        <v>100.99000000000001</v>
      </c>
      <c r="AP17" s="8">
        <f t="shared" si="16"/>
        <v>151.21</v>
      </c>
      <c r="AQ17" s="8">
        <f t="shared" si="16"/>
        <v>252.20000000000002</v>
      </c>
      <c r="AR17" s="8">
        <f t="shared" si="16"/>
        <v>403.41</v>
      </c>
    </row>
    <row r="18" spans="1:44" x14ac:dyDescent="0.3">
      <c r="A18" s="4">
        <v>44246</v>
      </c>
      <c r="B18" s="1">
        <v>17</v>
      </c>
      <c r="C18">
        <v>50.110000999999997</v>
      </c>
      <c r="D18">
        <v>15968800</v>
      </c>
      <c r="M18">
        <f t="shared" si="0"/>
        <v>50.52</v>
      </c>
      <c r="N18">
        <f t="shared" si="1"/>
        <v>0.13</v>
      </c>
      <c r="O18" s="8">
        <f t="shared" si="2"/>
        <v>50.650000000000006</v>
      </c>
      <c r="P18">
        <f t="shared" si="3"/>
        <v>1.0800000000000001E-2</v>
      </c>
      <c r="T18">
        <f t="shared" si="4"/>
        <v>50.52</v>
      </c>
      <c r="U18">
        <f t="shared" si="5"/>
        <v>0.14000000000000001</v>
      </c>
      <c r="V18" s="8">
        <f t="shared" si="6"/>
        <v>50.660000000000004</v>
      </c>
      <c r="W18">
        <f t="shared" si="7"/>
        <v>1.0999999999999999E-2</v>
      </c>
      <c r="AA18">
        <f t="shared" si="8"/>
        <v>50.52</v>
      </c>
      <c r="AB18">
        <f t="shared" si="9"/>
        <v>0.15</v>
      </c>
      <c r="AC18" s="8">
        <f t="shared" si="10"/>
        <v>50.67</v>
      </c>
      <c r="AD18">
        <f t="shared" si="11"/>
        <v>1.12E-2</v>
      </c>
      <c r="AH18">
        <f t="shared" si="12"/>
        <v>50.52</v>
      </c>
      <c r="AI18">
        <f t="shared" si="13"/>
        <v>0.24</v>
      </c>
      <c r="AJ18" s="8">
        <f t="shared" si="14"/>
        <v>50.760000000000005</v>
      </c>
      <c r="AK18">
        <f t="shared" si="15"/>
        <v>1.2999999999999999E-2</v>
      </c>
      <c r="AM18">
        <v>50.110000999999997</v>
      </c>
      <c r="AN18">
        <v>50.52</v>
      </c>
      <c r="AO18" s="8">
        <f t="shared" si="16"/>
        <v>100.63000099999999</v>
      </c>
      <c r="AP18" s="8">
        <f t="shared" si="16"/>
        <v>151.150001</v>
      </c>
      <c r="AQ18" s="8">
        <f t="shared" si="16"/>
        <v>251.780002</v>
      </c>
      <c r="AR18" s="8">
        <f t="shared" si="16"/>
        <v>402.930003</v>
      </c>
    </row>
    <row r="19" spans="1:44" x14ac:dyDescent="0.3">
      <c r="A19" s="4">
        <v>44249</v>
      </c>
      <c r="B19" s="1">
        <v>18</v>
      </c>
      <c r="C19">
        <v>50.630001</v>
      </c>
      <c r="D19">
        <v>14370900</v>
      </c>
      <c r="M19">
        <f t="shared" si="0"/>
        <v>50.29</v>
      </c>
      <c r="N19">
        <f t="shared" si="1"/>
        <v>0.08</v>
      </c>
      <c r="O19" s="8">
        <f t="shared" si="2"/>
        <v>50.37</v>
      </c>
      <c r="P19">
        <f t="shared" si="3"/>
        <v>5.1000000000000004E-3</v>
      </c>
      <c r="T19">
        <f t="shared" si="4"/>
        <v>50.29</v>
      </c>
      <c r="U19">
        <f t="shared" si="5"/>
        <v>0.05</v>
      </c>
      <c r="V19" s="8">
        <f t="shared" si="6"/>
        <v>50.339999999999996</v>
      </c>
      <c r="W19">
        <f t="shared" si="7"/>
        <v>5.7000000000000002E-3</v>
      </c>
      <c r="AA19">
        <f t="shared" si="8"/>
        <v>50.29</v>
      </c>
      <c r="AB19">
        <f t="shared" si="9"/>
        <v>-0.02</v>
      </c>
      <c r="AC19" s="8">
        <f t="shared" si="10"/>
        <v>50.269999999999996</v>
      </c>
      <c r="AD19">
        <f t="shared" si="11"/>
        <v>7.1000000000000004E-3</v>
      </c>
      <c r="AH19">
        <f t="shared" si="12"/>
        <v>50.29</v>
      </c>
      <c r="AI19">
        <f t="shared" si="13"/>
        <v>-0.16</v>
      </c>
      <c r="AJ19" s="8">
        <f t="shared" si="14"/>
        <v>50.13</v>
      </c>
      <c r="AK19">
        <f t="shared" si="15"/>
        <v>9.9000000000000008E-3</v>
      </c>
      <c r="AM19">
        <v>50.630001</v>
      </c>
      <c r="AN19">
        <v>50.29</v>
      </c>
      <c r="AO19" s="8">
        <f t="shared" si="16"/>
        <v>100.920001</v>
      </c>
      <c r="AP19" s="8">
        <f t="shared" si="16"/>
        <v>151.21000100000001</v>
      </c>
      <c r="AQ19" s="8">
        <f t="shared" si="16"/>
        <v>252.13000199999999</v>
      </c>
      <c r="AR19" s="8">
        <f t="shared" si="16"/>
        <v>403.34000300000002</v>
      </c>
    </row>
    <row r="20" spans="1:44" x14ac:dyDescent="0.3">
      <c r="A20" s="4">
        <v>44250</v>
      </c>
      <c r="B20" s="1">
        <v>19</v>
      </c>
      <c r="C20">
        <v>50.540000999999997</v>
      </c>
      <c r="D20">
        <v>16222300</v>
      </c>
      <c r="M20">
        <f t="shared" si="0"/>
        <v>50.48</v>
      </c>
      <c r="N20">
        <f t="shared" si="1"/>
        <v>0.1</v>
      </c>
      <c r="O20" s="8">
        <f t="shared" si="2"/>
        <v>50.58</v>
      </c>
      <c r="P20">
        <f t="shared" si="3"/>
        <v>8.0000000000000004E-4</v>
      </c>
      <c r="T20">
        <f t="shared" si="4"/>
        <v>50.48</v>
      </c>
      <c r="U20">
        <f t="shared" si="5"/>
        <v>0.08</v>
      </c>
      <c r="V20" s="8">
        <f t="shared" si="6"/>
        <v>50.559999999999995</v>
      </c>
      <c r="W20">
        <f t="shared" si="7"/>
        <v>4.0000000000000002E-4</v>
      </c>
      <c r="AA20">
        <f t="shared" si="8"/>
        <v>50.48</v>
      </c>
      <c r="AB20">
        <f t="shared" si="9"/>
        <v>7.0000000000000007E-2</v>
      </c>
      <c r="AC20" s="8">
        <f t="shared" si="10"/>
        <v>50.55</v>
      </c>
      <c r="AD20">
        <f t="shared" si="11"/>
        <v>2.0000000000000001E-4</v>
      </c>
      <c r="AH20">
        <f t="shared" si="12"/>
        <v>50.48</v>
      </c>
      <c r="AI20">
        <f t="shared" si="13"/>
        <v>0.14000000000000001</v>
      </c>
      <c r="AJ20" s="8">
        <f t="shared" si="14"/>
        <v>50.62</v>
      </c>
      <c r="AK20">
        <f t="shared" si="15"/>
        <v>1.6000000000000001E-3</v>
      </c>
      <c r="AM20">
        <v>50.540000999999997</v>
      </c>
      <c r="AN20">
        <v>50.48</v>
      </c>
      <c r="AO20" s="8">
        <f t="shared" si="16"/>
        <v>101.02000099999999</v>
      </c>
      <c r="AP20" s="8">
        <f t="shared" si="16"/>
        <v>151.500001</v>
      </c>
      <c r="AQ20" s="8">
        <f t="shared" si="16"/>
        <v>252.52000199999998</v>
      </c>
      <c r="AR20" s="8">
        <f t="shared" si="16"/>
        <v>404.02000299999997</v>
      </c>
    </row>
    <row r="21" spans="1:44" x14ac:dyDescent="0.3">
      <c r="A21" s="4">
        <v>44251</v>
      </c>
      <c r="B21" s="1">
        <v>20</v>
      </c>
      <c r="C21">
        <v>50.709999000000003</v>
      </c>
      <c r="D21">
        <v>14442000</v>
      </c>
      <c r="M21">
        <f t="shared" si="0"/>
        <v>50.51</v>
      </c>
      <c r="N21">
        <f t="shared" si="1"/>
        <v>0.09</v>
      </c>
      <c r="O21" s="8">
        <f t="shared" si="2"/>
        <v>50.6</v>
      </c>
      <c r="P21">
        <f t="shared" si="3"/>
        <v>2.2000000000000001E-3</v>
      </c>
      <c r="T21">
        <f t="shared" si="4"/>
        <v>50.51</v>
      </c>
      <c r="U21">
        <f t="shared" si="5"/>
        <v>7.0000000000000007E-2</v>
      </c>
      <c r="V21" s="8">
        <f t="shared" si="6"/>
        <v>50.58</v>
      </c>
      <c r="W21">
        <f t="shared" si="7"/>
        <v>2.5999999999999999E-3</v>
      </c>
      <c r="AA21">
        <f t="shared" si="8"/>
        <v>50.51</v>
      </c>
      <c r="AB21">
        <f t="shared" si="9"/>
        <v>0.05</v>
      </c>
      <c r="AC21" s="8">
        <f t="shared" si="10"/>
        <v>50.559999999999995</v>
      </c>
      <c r="AD21">
        <f t="shared" si="11"/>
        <v>3.0000000000000001E-3</v>
      </c>
      <c r="AH21">
        <f t="shared" si="12"/>
        <v>50.51</v>
      </c>
      <c r="AI21">
        <f t="shared" si="13"/>
        <v>0.05</v>
      </c>
      <c r="AJ21" s="8">
        <f t="shared" si="14"/>
        <v>50.559999999999995</v>
      </c>
      <c r="AK21">
        <f t="shared" si="15"/>
        <v>3.0000000000000001E-3</v>
      </c>
      <c r="AM21">
        <v>50.709999000000003</v>
      </c>
      <c r="AN21">
        <v>50.51</v>
      </c>
      <c r="AO21" s="8">
        <f t="shared" si="16"/>
        <v>101.219999</v>
      </c>
      <c r="AP21" s="8">
        <f t="shared" si="16"/>
        <v>151.72999899999999</v>
      </c>
      <c r="AQ21" s="8">
        <f t="shared" si="16"/>
        <v>252.94999799999999</v>
      </c>
      <c r="AR21" s="8">
        <f t="shared" si="16"/>
        <v>404.67999699999996</v>
      </c>
    </row>
    <row r="22" spans="1:44" x14ac:dyDescent="0.3">
      <c r="A22" s="4">
        <v>44252</v>
      </c>
      <c r="B22" s="1">
        <v>21</v>
      </c>
      <c r="C22">
        <v>50.169998</v>
      </c>
      <c r="D22">
        <v>14211100</v>
      </c>
      <c r="M22">
        <f t="shared" si="0"/>
        <v>50.62</v>
      </c>
      <c r="N22">
        <f t="shared" si="1"/>
        <v>0.09</v>
      </c>
      <c r="O22" s="8">
        <f t="shared" si="2"/>
        <v>50.71</v>
      </c>
      <c r="P22">
        <f t="shared" si="3"/>
        <v>1.0800000000000001E-2</v>
      </c>
      <c r="T22">
        <f t="shared" si="4"/>
        <v>50.62</v>
      </c>
      <c r="U22">
        <f t="shared" si="5"/>
        <v>0.08</v>
      </c>
      <c r="V22" s="8">
        <f t="shared" si="6"/>
        <v>50.699999999999996</v>
      </c>
      <c r="W22">
        <f t="shared" si="7"/>
        <v>1.06E-2</v>
      </c>
      <c r="AA22">
        <f t="shared" si="8"/>
        <v>50.62</v>
      </c>
      <c r="AB22">
        <f t="shared" si="9"/>
        <v>0.08</v>
      </c>
      <c r="AC22" s="8">
        <f t="shared" si="10"/>
        <v>50.699999999999996</v>
      </c>
      <c r="AD22">
        <f t="shared" si="11"/>
        <v>1.06E-2</v>
      </c>
      <c r="AH22">
        <f t="shared" si="12"/>
        <v>50.62</v>
      </c>
      <c r="AI22">
        <f t="shared" si="13"/>
        <v>0.1</v>
      </c>
      <c r="AJ22" s="8">
        <f t="shared" si="14"/>
        <v>50.72</v>
      </c>
      <c r="AK22">
        <f t="shared" si="15"/>
        <v>1.0999999999999999E-2</v>
      </c>
      <c r="AM22">
        <v>50.169998</v>
      </c>
      <c r="AN22">
        <v>50.62</v>
      </c>
      <c r="AO22" s="8">
        <f t="shared" si="16"/>
        <v>100.789998</v>
      </c>
      <c r="AP22" s="8">
        <f t="shared" si="16"/>
        <v>151.409998</v>
      </c>
      <c r="AQ22" s="8">
        <f t="shared" si="16"/>
        <v>252.199996</v>
      </c>
      <c r="AR22" s="8">
        <f t="shared" si="16"/>
        <v>403.60999400000003</v>
      </c>
    </row>
    <row r="23" spans="1:44" x14ac:dyDescent="0.3">
      <c r="A23" s="4">
        <v>44253</v>
      </c>
      <c r="B23" s="1">
        <v>22</v>
      </c>
      <c r="C23">
        <v>48.990001999999997</v>
      </c>
      <c r="D23">
        <v>23638400</v>
      </c>
      <c r="M23">
        <f t="shared" si="0"/>
        <v>50.37</v>
      </c>
      <c r="N23">
        <f t="shared" si="1"/>
        <v>0.04</v>
      </c>
      <c r="O23" s="8">
        <f t="shared" si="2"/>
        <v>50.41</v>
      </c>
      <c r="P23">
        <f t="shared" si="3"/>
        <v>2.9000000000000001E-2</v>
      </c>
      <c r="T23">
        <f t="shared" si="4"/>
        <v>50.37</v>
      </c>
      <c r="U23">
        <f t="shared" si="5"/>
        <v>0</v>
      </c>
      <c r="V23" s="8">
        <f t="shared" si="6"/>
        <v>50.37</v>
      </c>
      <c r="W23">
        <f t="shared" si="7"/>
        <v>2.8199999999999999E-2</v>
      </c>
      <c r="AA23">
        <f t="shared" si="8"/>
        <v>50.37</v>
      </c>
      <c r="AB23">
        <f t="shared" si="9"/>
        <v>-7.0000000000000007E-2</v>
      </c>
      <c r="AC23" s="8">
        <f t="shared" si="10"/>
        <v>50.3</v>
      </c>
      <c r="AD23">
        <f t="shared" si="11"/>
        <v>2.6700000000000002E-2</v>
      </c>
      <c r="AH23">
        <f t="shared" si="12"/>
        <v>50.37</v>
      </c>
      <c r="AI23">
        <f t="shared" si="13"/>
        <v>-0.2</v>
      </c>
      <c r="AJ23" s="8">
        <f t="shared" si="14"/>
        <v>50.169999999999995</v>
      </c>
      <c r="AK23">
        <f t="shared" si="15"/>
        <v>2.41E-2</v>
      </c>
      <c r="AM23">
        <v>48.990001999999997</v>
      </c>
      <c r="AN23">
        <v>50.37</v>
      </c>
      <c r="AO23" s="8">
        <f t="shared" si="16"/>
        <v>99.360001999999994</v>
      </c>
      <c r="AP23" s="8">
        <f t="shared" si="16"/>
        <v>149.73000199999998</v>
      </c>
      <c r="AQ23" s="8">
        <f t="shared" si="16"/>
        <v>249.09000399999996</v>
      </c>
      <c r="AR23" s="8">
        <f t="shared" si="16"/>
        <v>398.82000599999992</v>
      </c>
    </row>
    <row r="24" spans="1:44" x14ac:dyDescent="0.3">
      <c r="A24" s="4">
        <v>44256</v>
      </c>
      <c r="B24" s="1">
        <v>23</v>
      </c>
      <c r="C24">
        <v>49.900002000000001</v>
      </c>
      <c r="D24">
        <v>13901200</v>
      </c>
      <c r="M24">
        <f t="shared" si="0"/>
        <v>49.61</v>
      </c>
      <c r="N24">
        <f t="shared" si="1"/>
        <v>-0.08</v>
      </c>
      <c r="O24" s="8">
        <f t="shared" si="2"/>
        <v>49.53</v>
      </c>
      <c r="P24">
        <f t="shared" si="3"/>
        <v>7.4000000000000003E-3</v>
      </c>
      <c r="T24">
        <f t="shared" si="4"/>
        <v>49.61</v>
      </c>
      <c r="U24">
        <f t="shared" si="5"/>
        <v>-0.19</v>
      </c>
      <c r="V24" s="8">
        <f t="shared" si="6"/>
        <v>49.42</v>
      </c>
      <c r="W24">
        <f t="shared" si="7"/>
        <v>9.5999999999999992E-3</v>
      </c>
      <c r="AA24">
        <f t="shared" si="8"/>
        <v>49.61</v>
      </c>
      <c r="AB24">
        <f t="shared" si="9"/>
        <v>-0.38</v>
      </c>
      <c r="AC24" s="8">
        <f t="shared" si="10"/>
        <v>49.23</v>
      </c>
      <c r="AD24">
        <f t="shared" si="11"/>
        <v>1.34E-2</v>
      </c>
      <c r="AH24">
        <f t="shared" si="12"/>
        <v>49.61</v>
      </c>
      <c r="AI24">
        <f t="shared" si="13"/>
        <v>-0.68</v>
      </c>
      <c r="AJ24" s="8">
        <f t="shared" si="14"/>
        <v>48.93</v>
      </c>
      <c r="AK24">
        <f t="shared" si="15"/>
        <v>1.9400000000000001E-2</v>
      </c>
      <c r="AM24">
        <v>49.900002000000001</v>
      </c>
      <c r="AN24">
        <v>49.61</v>
      </c>
      <c r="AO24" s="8">
        <f t="shared" si="16"/>
        <v>99.510002</v>
      </c>
      <c r="AP24" s="8">
        <f t="shared" si="16"/>
        <v>149.120002</v>
      </c>
      <c r="AQ24" s="8">
        <f t="shared" si="16"/>
        <v>248.63000399999999</v>
      </c>
      <c r="AR24" s="8">
        <f t="shared" si="16"/>
        <v>397.75000599999998</v>
      </c>
    </row>
    <row r="25" spans="1:44" x14ac:dyDescent="0.3">
      <c r="A25" s="4">
        <v>44257</v>
      </c>
      <c r="B25" s="1">
        <v>24</v>
      </c>
      <c r="C25">
        <v>50.099997999999999</v>
      </c>
      <c r="D25">
        <v>11755100</v>
      </c>
      <c r="M25">
        <f t="shared" si="0"/>
        <v>49.77</v>
      </c>
      <c r="N25">
        <f t="shared" si="1"/>
        <v>-0.04</v>
      </c>
      <c r="O25" s="8">
        <f t="shared" si="2"/>
        <v>49.730000000000004</v>
      </c>
      <c r="P25">
        <f t="shared" si="3"/>
        <v>7.4000000000000003E-3</v>
      </c>
      <c r="T25">
        <f t="shared" si="4"/>
        <v>49.77</v>
      </c>
      <c r="U25">
        <f t="shared" si="5"/>
        <v>-0.1</v>
      </c>
      <c r="V25" s="8">
        <f t="shared" si="6"/>
        <v>49.67</v>
      </c>
      <c r="W25">
        <f t="shared" si="7"/>
        <v>8.6E-3</v>
      </c>
      <c r="AA25">
        <f t="shared" si="8"/>
        <v>49.77</v>
      </c>
      <c r="AB25">
        <f t="shared" si="9"/>
        <v>-0.14000000000000001</v>
      </c>
      <c r="AC25" s="8">
        <f t="shared" si="10"/>
        <v>49.63</v>
      </c>
      <c r="AD25">
        <f t="shared" si="11"/>
        <v>9.4000000000000004E-3</v>
      </c>
      <c r="AH25">
        <f t="shared" si="12"/>
        <v>49.77</v>
      </c>
      <c r="AI25">
        <f t="shared" si="13"/>
        <v>0.03</v>
      </c>
      <c r="AJ25" s="8">
        <f t="shared" si="14"/>
        <v>49.800000000000004</v>
      </c>
      <c r="AK25">
        <f t="shared" si="15"/>
        <v>6.0000000000000001E-3</v>
      </c>
      <c r="AM25">
        <v>50.099997999999999</v>
      </c>
      <c r="AN25">
        <v>49.77</v>
      </c>
      <c r="AO25" s="8">
        <f t="shared" si="16"/>
        <v>99.86999800000001</v>
      </c>
      <c r="AP25" s="8">
        <f t="shared" si="16"/>
        <v>149.63999800000002</v>
      </c>
      <c r="AQ25" s="8">
        <f t="shared" si="16"/>
        <v>249.50999600000003</v>
      </c>
      <c r="AR25" s="8">
        <f t="shared" si="16"/>
        <v>399.14999400000005</v>
      </c>
    </row>
    <row r="26" spans="1:44" x14ac:dyDescent="0.3">
      <c r="A26" s="4">
        <v>44258</v>
      </c>
      <c r="B26" s="1">
        <v>25</v>
      </c>
      <c r="C26">
        <v>49.98</v>
      </c>
      <c r="D26">
        <v>15410700</v>
      </c>
      <c r="M26">
        <f t="shared" si="0"/>
        <v>49.95</v>
      </c>
      <c r="N26">
        <f t="shared" si="1"/>
        <v>-0.01</v>
      </c>
      <c r="O26" s="8">
        <f t="shared" si="2"/>
        <v>49.940000000000005</v>
      </c>
      <c r="P26">
        <f t="shared" si="3"/>
        <v>8.0000000000000004E-4</v>
      </c>
      <c r="T26">
        <f t="shared" si="4"/>
        <v>49.95</v>
      </c>
      <c r="U26">
        <f t="shared" si="5"/>
        <v>-0.03</v>
      </c>
      <c r="V26" s="8">
        <f t="shared" si="6"/>
        <v>49.92</v>
      </c>
      <c r="W26">
        <f t="shared" si="7"/>
        <v>1.1999999999999999E-3</v>
      </c>
      <c r="AA26">
        <f t="shared" si="8"/>
        <v>49.95</v>
      </c>
      <c r="AB26">
        <f t="shared" si="9"/>
        <v>0</v>
      </c>
      <c r="AC26" s="8">
        <f t="shared" si="10"/>
        <v>49.95</v>
      </c>
      <c r="AD26">
        <f t="shared" si="11"/>
        <v>5.9999999999999995E-4</v>
      </c>
      <c r="AH26">
        <f t="shared" si="12"/>
        <v>49.95</v>
      </c>
      <c r="AI26">
        <f t="shared" si="13"/>
        <v>0.16</v>
      </c>
      <c r="AJ26" s="8">
        <f t="shared" si="14"/>
        <v>50.11</v>
      </c>
      <c r="AK26">
        <f t="shared" si="15"/>
        <v>2.5999999999999999E-3</v>
      </c>
      <c r="AM26">
        <v>49.98</v>
      </c>
      <c r="AN26">
        <v>49.95</v>
      </c>
      <c r="AO26" s="8">
        <f t="shared" si="16"/>
        <v>99.93</v>
      </c>
      <c r="AP26" s="8">
        <f t="shared" si="16"/>
        <v>149.88</v>
      </c>
      <c r="AQ26" s="8">
        <f t="shared" si="16"/>
        <v>249.81</v>
      </c>
      <c r="AR26" s="8">
        <f t="shared" si="16"/>
        <v>399.69</v>
      </c>
    </row>
    <row r="27" spans="1:44" x14ac:dyDescent="0.3">
      <c r="A27" s="4">
        <v>44259</v>
      </c>
      <c r="B27" s="1">
        <v>26</v>
      </c>
      <c r="C27">
        <v>49.939999</v>
      </c>
      <c r="D27">
        <v>22036400</v>
      </c>
      <c r="M27">
        <f t="shared" si="0"/>
        <v>49.97</v>
      </c>
      <c r="N27">
        <f t="shared" si="1"/>
        <v>-0.01</v>
      </c>
      <c r="O27" s="8">
        <f t="shared" si="2"/>
        <v>49.96</v>
      </c>
      <c r="P27">
        <f t="shared" si="3"/>
        <v>4.0000000000000002E-4</v>
      </c>
      <c r="T27">
        <f t="shared" si="4"/>
        <v>49.97</v>
      </c>
      <c r="U27">
        <f t="shared" si="5"/>
        <v>-0.02</v>
      </c>
      <c r="V27" s="8">
        <f t="shared" si="6"/>
        <v>49.949999999999996</v>
      </c>
      <c r="W27">
        <f t="shared" si="7"/>
        <v>2.0000000000000001E-4</v>
      </c>
      <c r="AA27">
        <f t="shared" si="8"/>
        <v>49.97</v>
      </c>
      <c r="AB27">
        <f t="shared" si="9"/>
        <v>0.01</v>
      </c>
      <c r="AC27" s="8">
        <f t="shared" si="10"/>
        <v>49.98</v>
      </c>
      <c r="AD27">
        <f t="shared" si="11"/>
        <v>8.0000000000000004E-4</v>
      </c>
      <c r="AH27">
        <f t="shared" si="12"/>
        <v>49.97</v>
      </c>
      <c r="AI27">
        <f t="shared" si="13"/>
        <v>0.04</v>
      </c>
      <c r="AJ27" s="8">
        <f t="shared" si="14"/>
        <v>50.01</v>
      </c>
      <c r="AK27">
        <f t="shared" si="15"/>
        <v>1.4E-3</v>
      </c>
      <c r="AM27">
        <v>49.939999</v>
      </c>
      <c r="AN27">
        <v>49.97</v>
      </c>
      <c r="AO27" s="8">
        <f t="shared" si="16"/>
        <v>99.909998999999999</v>
      </c>
      <c r="AP27" s="8">
        <f t="shared" si="16"/>
        <v>149.879999</v>
      </c>
      <c r="AQ27" s="8">
        <f t="shared" si="16"/>
        <v>249.789998</v>
      </c>
      <c r="AR27" s="8">
        <f t="shared" si="16"/>
        <v>399.66999699999997</v>
      </c>
    </row>
    <row r="28" spans="1:44" x14ac:dyDescent="0.3">
      <c r="A28" s="4">
        <v>44260</v>
      </c>
      <c r="B28" s="1">
        <v>27</v>
      </c>
      <c r="C28">
        <v>50.790000999999997</v>
      </c>
      <c r="D28">
        <v>21310800</v>
      </c>
      <c r="M28">
        <f t="shared" si="0"/>
        <v>49.95</v>
      </c>
      <c r="N28">
        <f t="shared" si="1"/>
        <v>-0.01</v>
      </c>
      <c r="O28" s="8">
        <f t="shared" si="2"/>
        <v>49.940000000000005</v>
      </c>
      <c r="P28">
        <f t="shared" si="3"/>
        <v>1.67E-2</v>
      </c>
      <c r="T28">
        <f t="shared" si="4"/>
        <v>49.95</v>
      </c>
      <c r="U28">
        <f t="shared" si="5"/>
        <v>-0.02</v>
      </c>
      <c r="V28" s="8">
        <f t="shared" si="6"/>
        <v>49.93</v>
      </c>
      <c r="W28">
        <f t="shared" si="7"/>
        <v>1.6899999999999998E-2</v>
      </c>
      <c r="AA28">
        <f t="shared" si="8"/>
        <v>49.95</v>
      </c>
      <c r="AB28">
        <f t="shared" si="9"/>
        <v>0</v>
      </c>
      <c r="AC28" s="8">
        <f t="shared" si="10"/>
        <v>49.95</v>
      </c>
      <c r="AD28">
        <f t="shared" si="11"/>
        <v>1.6500000000000001E-2</v>
      </c>
      <c r="AH28">
        <f t="shared" si="12"/>
        <v>49.95</v>
      </c>
      <c r="AI28">
        <f t="shared" si="13"/>
        <v>-0.01</v>
      </c>
      <c r="AJ28" s="8">
        <f t="shared" si="14"/>
        <v>49.940000000000005</v>
      </c>
      <c r="AK28">
        <f t="shared" si="15"/>
        <v>1.67E-2</v>
      </c>
      <c r="AM28">
        <v>50.790000999999997</v>
      </c>
      <c r="AN28">
        <v>49.95</v>
      </c>
      <c r="AO28" s="8">
        <f t="shared" si="16"/>
        <v>100.74000100000001</v>
      </c>
      <c r="AP28" s="8">
        <f t="shared" si="16"/>
        <v>150.690001</v>
      </c>
      <c r="AQ28" s="8">
        <f t="shared" si="16"/>
        <v>251.430002</v>
      </c>
      <c r="AR28" s="8">
        <f t="shared" si="16"/>
        <v>402.120003</v>
      </c>
    </row>
    <row r="29" spans="1:44" x14ac:dyDescent="0.3">
      <c r="A29" s="4">
        <v>44263</v>
      </c>
      <c r="B29" s="1">
        <v>28</v>
      </c>
      <c r="C29">
        <v>51.639999000000003</v>
      </c>
      <c r="D29">
        <v>25084900</v>
      </c>
      <c r="M29">
        <f t="shared" si="0"/>
        <v>50.41</v>
      </c>
      <c r="N29">
        <f t="shared" si="1"/>
        <v>0.06</v>
      </c>
      <c r="O29" s="8">
        <f t="shared" si="2"/>
        <v>50.47</v>
      </c>
      <c r="P29">
        <f t="shared" si="3"/>
        <v>2.2700000000000001E-2</v>
      </c>
      <c r="T29">
        <f t="shared" si="4"/>
        <v>50.41</v>
      </c>
      <c r="U29">
        <f t="shared" si="5"/>
        <v>0.1</v>
      </c>
      <c r="V29" s="8">
        <f t="shared" si="6"/>
        <v>50.51</v>
      </c>
      <c r="W29">
        <f t="shared" si="7"/>
        <v>2.1899999999999999E-2</v>
      </c>
      <c r="AA29">
        <f t="shared" si="8"/>
        <v>50.41</v>
      </c>
      <c r="AB29">
        <f t="shared" si="9"/>
        <v>0.21</v>
      </c>
      <c r="AC29" s="8">
        <f t="shared" si="10"/>
        <v>50.62</v>
      </c>
      <c r="AD29">
        <f t="shared" si="11"/>
        <v>1.9800000000000002E-2</v>
      </c>
      <c r="AH29">
        <f t="shared" si="12"/>
        <v>50.41</v>
      </c>
      <c r="AI29">
        <f t="shared" si="13"/>
        <v>0.39</v>
      </c>
      <c r="AJ29" s="8">
        <f t="shared" si="14"/>
        <v>50.8</v>
      </c>
      <c r="AK29">
        <f t="shared" si="15"/>
        <v>1.6299999999999999E-2</v>
      </c>
      <c r="AM29">
        <v>51.639999000000003</v>
      </c>
      <c r="AN29">
        <v>50.41</v>
      </c>
      <c r="AO29" s="8">
        <f t="shared" si="16"/>
        <v>102.049999</v>
      </c>
      <c r="AP29" s="8">
        <f t="shared" si="16"/>
        <v>152.45999899999998</v>
      </c>
      <c r="AQ29" s="8">
        <f t="shared" si="16"/>
        <v>254.509998</v>
      </c>
      <c r="AR29" s="8">
        <f t="shared" si="16"/>
        <v>406.96999699999998</v>
      </c>
    </row>
    <row r="30" spans="1:44" x14ac:dyDescent="0.3">
      <c r="A30" s="4">
        <v>44264</v>
      </c>
      <c r="B30" s="1">
        <v>29</v>
      </c>
      <c r="C30">
        <v>50.860000999999997</v>
      </c>
      <c r="D30">
        <v>23082700</v>
      </c>
      <c r="M30">
        <f t="shared" si="0"/>
        <v>51.09</v>
      </c>
      <c r="N30">
        <f t="shared" si="1"/>
        <v>0.15</v>
      </c>
      <c r="O30" s="8">
        <f t="shared" si="2"/>
        <v>51.24</v>
      </c>
      <c r="P30">
        <f t="shared" si="3"/>
        <v>7.4999999999999997E-3</v>
      </c>
      <c r="T30">
        <f t="shared" si="4"/>
        <v>51.09</v>
      </c>
      <c r="U30">
        <f t="shared" si="5"/>
        <v>0.25</v>
      </c>
      <c r="V30" s="8">
        <f t="shared" si="6"/>
        <v>51.34</v>
      </c>
      <c r="W30">
        <f t="shared" si="7"/>
        <v>9.4000000000000004E-3</v>
      </c>
      <c r="AA30">
        <f t="shared" si="8"/>
        <v>51.09</v>
      </c>
      <c r="AB30">
        <f t="shared" si="9"/>
        <v>0.42</v>
      </c>
      <c r="AC30" s="8">
        <f t="shared" si="10"/>
        <v>51.510000000000005</v>
      </c>
      <c r="AD30">
        <f t="shared" si="11"/>
        <v>1.2800000000000001E-2</v>
      </c>
      <c r="AH30">
        <f t="shared" si="12"/>
        <v>51.09</v>
      </c>
      <c r="AI30">
        <f t="shared" si="13"/>
        <v>0.64</v>
      </c>
      <c r="AJ30" s="8">
        <f t="shared" si="14"/>
        <v>51.730000000000004</v>
      </c>
      <c r="AK30">
        <f t="shared" si="15"/>
        <v>1.7100000000000001E-2</v>
      </c>
      <c r="AM30">
        <v>50.860000999999997</v>
      </c>
      <c r="AN30">
        <v>51.09</v>
      </c>
      <c r="AO30" s="8">
        <f t="shared" si="16"/>
        <v>101.950001</v>
      </c>
      <c r="AP30" s="8">
        <f t="shared" si="16"/>
        <v>153.04000100000002</v>
      </c>
      <c r="AQ30" s="8">
        <f t="shared" si="16"/>
        <v>254.990002</v>
      </c>
      <c r="AR30" s="8">
        <f t="shared" si="16"/>
        <v>408.03000300000002</v>
      </c>
    </row>
    <row r="31" spans="1:44" x14ac:dyDescent="0.3">
      <c r="A31" s="4">
        <v>44265</v>
      </c>
      <c r="B31" s="1">
        <v>30</v>
      </c>
      <c r="C31">
        <v>51.439999</v>
      </c>
      <c r="D31">
        <v>21331600</v>
      </c>
      <c r="M31">
        <f t="shared" si="0"/>
        <v>50.96</v>
      </c>
      <c r="N31">
        <f t="shared" si="1"/>
        <v>0.11</v>
      </c>
      <c r="O31" s="8">
        <f t="shared" si="2"/>
        <v>51.07</v>
      </c>
      <c r="P31">
        <f t="shared" si="3"/>
        <v>7.1999999999999998E-3</v>
      </c>
      <c r="T31">
        <f t="shared" si="4"/>
        <v>50.96</v>
      </c>
      <c r="U31">
        <f t="shared" si="5"/>
        <v>0.15</v>
      </c>
      <c r="V31" s="8">
        <f t="shared" si="6"/>
        <v>51.11</v>
      </c>
      <c r="W31">
        <f t="shared" si="7"/>
        <v>6.4000000000000003E-3</v>
      </c>
      <c r="AA31">
        <f t="shared" si="8"/>
        <v>50.96</v>
      </c>
      <c r="AB31">
        <f t="shared" si="9"/>
        <v>0.17</v>
      </c>
      <c r="AC31" s="8">
        <f t="shared" si="10"/>
        <v>51.13</v>
      </c>
      <c r="AD31">
        <f t="shared" si="11"/>
        <v>6.0000000000000001E-3</v>
      </c>
      <c r="AH31">
        <f t="shared" si="12"/>
        <v>50.96</v>
      </c>
      <c r="AI31">
        <f t="shared" si="13"/>
        <v>-0.01</v>
      </c>
      <c r="AJ31" s="8">
        <f t="shared" si="14"/>
        <v>50.95</v>
      </c>
      <c r="AK31">
        <f t="shared" si="15"/>
        <v>9.4999999999999998E-3</v>
      </c>
      <c r="AM31">
        <v>51.439999</v>
      </c>
      <c r="AN31">
        <v>50.96</v>
      </c>
      <c r="AO31" s="8">
        <f t="shared" si="16"/>
        <v>102.39999900000001</v>
      </c>
      <c r="AP31" s="8">
        <f t="shared" si="16"/>
        <v>153.35999900000002</v>
      </c>
      <c r="AQ31" s="8">
        <f t="shared" si="16"/>
        <v>255.75999800000002</v>
      </c>
      <c r="AR31" s="8">
        <f t="shared" si="16"/>
        <v>409.11999700000001</v>
      </c>
    </row>
    <row r="32" spans="1:44" x14ac:dyDescent="0.3">
      <c r="A32" s="4">
        <v>44266</v>
      </c>
      <c r="B32" s="1">
        <v>31</v>
      </c>
      <c r="C32">
        <v>50.880001</v>
      </c>
      <c r="D32">
        <v>17417700</v>
      </c>
      <c r="M32">
        <f t="shared" si="0"/>
        <v>51.22</v>
      </c>
      <c r="N32">
        <f t="shared" si="1"/>
        <v>0.13</v>
      </c>
      <c r="O32" s="8">
        <f t="shared" si="2"/>
        <v>51.35</v>
      </c>
      <c r="P32">
        <f t="shared" si="3"/>
        <v>9.1999999999999998E-3</v>
      </c>
      <c r="T32">
        <f t="shared" si="4"/>
        <v>51.22</v>
      </c>
      <c r="U32">
        <f t="shared" si="5"/>
        <v>0.18</v>
      </c>
      <c r="V32" s="8">
        <f t="shared" si="6"/>
        <v>51.4</v>
      </c>
      <c r="W32">
        <f t="shared" si="7"/>
        <v>1.0200000000000001E-2</v>
      </c>
      <c r="AA32">
        <f t="shared" si="8"/>
        <v>51.22</v>
      </c>
      <c r="AB32">
        <f t="shared" si="9"/>
        <v>0.21</v>
      </c>
      <c r="AC32" s="8">
        <f t="shared" si="10"/>
        <v>51.43</v>
      </c>
      <c r="AD32">
        <f t="shared" si="11"/>
        <v>1.0800000000000001E-2</v>
      </c>
      <c r="AH32">
        <f t="shared" si="12"/>
        <v>51.22</v>
      </c>
      <c r="AI32">
        <f t="shared" si="13"/>
        <v>0.22</v>
      </c>
      <c r="AJ32" s="8">
        <f t="shared" si="14"/>
        <v>51.44</v>
      </c>
      <c r="AK32">
        <f t="shared" si="15"/>
        <v>1.0999999999999999E-2</v>
      </c>
      <c r="AM32">
        <v>50.880001</v>
      </c>
      <c r="AN32">
        <v>51.22</v>
      </c>
      <c r="AO32" s="8">
        <f t="shared" si="16"/>
        <v>102.10000099999999</v>
      </c>
      <c r="AP32" s="8">
        <f t="shared" si="16"/>
        <v>153.32000099999999</v>
      </c>
      <c r="AQ32" s="8">
        <f t="shared" si="16"/>
        <v>255.42000199999998</v>
      </c>
      <c r="AR32" s="8">
        <f t="shared" si="16"/>
        <v>408.740003</v>
      </c>
    </row>
    <row r="33" spans="1:44" x14ac:dyDescent="0.3">
      <c r="A33" s="4">
        <v>44267</v>
      </c>
      <c r="B33" s="1">
        <v>32</v>
      </c>
      <c r="C33">
        <v>50.360000999999997</v>
      </c>
      <c r="D33">
        <v>17598600</v>
      </c>
      <c r="M33">
        <f t="shared" si="0"/>
        <v>51.03</v>
      </c>
      <c r="N33">
        <f t="shared" si="1"/>
        <v>0.08</v>
      </c>
      <c r="O33" s="8">
        <f t="shared" si="2"/>
        <v>51.11</v>
      </c>
      <c r="P33">
        <f t="shared" si="3"/>
        <v>1.49E-2</v>
      </c>
      <c r="T33">
        <f t="shared" si="4"/>
        <v>51.03</v>
      </c>
      <c r="U33">
        <f t="shared" si="5"/>
        <v>0.09</v>
      </c>
      <c r="V33" s="8">
        <f t="shared" si="6"/>
        <v>51.120000000000005</v>
      </c>
      <c r="W33">
        <f t="shared" si="7"/>
        <v>1.5100000000000001E-2</v>
      </c>
      <c r="AA33">
        <f t="shared" si="8"/>
        <v>51.03</v>
      </c>
      <c r="AB33">
        <f t="shared" si="9"/>
        <v>0.03</v>
      </c>
      <c r="AC33" s="8">
        <f t="shared" si="10"/>
        <v>51.06</v>
      </c>
      <c r="AD33">
        <f t="shared" si="11"/>
        <v>1.3899999999999999E-2</v>
      </c>
      <c r="AH33">
        <f t="shared" si="12"/>
        <v>51.03</v>
      </c>
      <c r="AI33">
        <f t="shared" si="13"/>
        <v>-0.13</v>
      </c>
      <c r="AJ33" s="8">
        <f t="shared" si="14"/>
        <v>50.9</v>
      </c>
      <c r="AK33">
        <f t="shared" si="15"/>
        <v>1.0699999999999999E-2</v>
      </c>
      <c r="AM33">
        <v>50.360000999999997</v>
      </c>
      <c r="AN33">
        <v>51.03</v>
      </c>
      <c r="AO33" s="8">
        <f t="shared" si="16"/>
        <v>101.390001</v>
      </c>
      <c r="AP33" s="8">
        <f t="shared" si="16"/>
        <v>152.42000100000001</v>
      </c>
      <c r="AQ33" s="8">
        <f t="shared" si="16"/>
        <v>253.810002</v>
      </c>
      <c r="AR33" s="8">
        <f t="shared" si="16"/>
        <v>406.23000300000001</v>
      </c>
    </row>
    <row r="34" spans="1:44" x14ac:dyDescent="0.3">
      <c r="A34" s="4">
        <v>44270</v>
      </c>
      <c r="B34" s="1">
        <v>33</v>
      </c>
      <c r="C34">
        <v>51.029998999999997</v>
      </c>
      <c r="D34">
        <v>13411900</v>
      </c>
      <c r="M34">
        <f t="shared" si="0"/>
        <v>50.66</v>
      </c>
      <c r="N34">
        <f t="shared" si="1"/>
        <v>0.01</v>
      </c>
      <c r="O34" s="8">
        <f t="shared" si="2"/>
        <v>50.669999999999995</v>
      </c>
      <c r="P34">
        <f t="shared" si="3"/>
        <v>7.1000000000000004E-3</v>
      </c>
      <c r="T34">
        <f t="shared" si="4"/>
        <v>50.66</v>
      </c>
      <c r="U34">
        <f t="shared" si="5"/>
        <v>-0.03</v>
      </c>
      <c r="V34" s="8">
        <f t="shared" si="6"/>
        <v>50.629999999999995</v>
      </c>
      <c r="W34">
        <f t="shared" si="7"/>
        <v>7.7999999999999996E-3</v>
      </c>
      <c r="AA34">
        <f t="shared" si="8"/>
        <v>50.66</v>
      </c>
      <c r="AB34">
        <f t="shared" si="9"/>
        <v>-0.15</v>
      </c>
      <c r="AC34" s="8">
        <f t="shared" si="10"/>
        <v>50.51</v>
      </c>
      <c r="AD34">
        <f t="shared" si="11"/>
        <v>1.0200000000000001E-2</v>
      </c>
      <c r="AH34">
        <f t="shared" si="12"/>
        <v>50.66</v>
      </c>
      <c r="AI34">
        <f t="shared" si="13"/>
        <v>-0.33</v>
      </c>
      <c r="AJ34" s="8">
        <f t="shared" si="14"/>
        <v>50.33</v>
      </c>
      <c r="AK34">
        <f t="shared" si="15"/>
        <v>1.37E-2</v>
      </c>
      <c r="AM34">
        <v>51.029998999999997</v>
      </c>
      <c r="AN34">
        <v>50.66</v>
      </c>
      <c r="AO34" s="8">
        <f t="shared" si="16"/>
        <v>101.689999</v>
      </c>
      <c r="AP34" s="8">
        <f t="shared" si="16"/>
        <v>152.349999</v>
      </c>
      <c r="AQ34" s="8">
        <f t="shared" si="16"/>
        <v>254.039998</v>
      </c>
      <c r="AR34" s="8">
        <f t="shared" si="16"/>
        <v>406.38999699999999</v>
      </c>
    </row>
    <row r="35" spans="1:44" x14ac:dyDescent="0.3">
      <c r="A35" s="4">
        <v>44271</v>
      </c>
      <c r="B35" s="1">
        <v>34</v>
      </c>
      <c r="C35">
        <v>51.220001000000003</v>
      </c>
      <c r="D35">
        <v>14214200</v>
      </c>
      <c r="M35">
        <f t="shared" si="0"/>
        <v>50.86</v>
      </c>
      <c r="N35">
        <f t="shared" si="1"/>
        <v>0.04</v>
      </c>
      <c r="O35" s="8">
        <f t="shared" si="2"/>
        <v>50.9</v>
      </c>
      <c r="P35">
        <f t="shared" si="3"/>
        <v>6.1999999999999998E-3</v>
      </c>
      <c r="T35">
        <f t="shared" si="4"/>
        <v>50.86</v>
      </c>
      <c r="U35">
        <f t="shared" si="5"/>
        <v>0.03</v>
      </c>
      <c r="V35" s="8">
        <f t="shared" si="6"/>
        <v>50.89</v>
      </c>
      <c r="W35">
        <f t="shared" si="7"/>
        <v>6.4000000000000003E-3</v>
      </c>
      <c r="AA35">
        <f t="shared" si="8"/>
        <v>50.86</v>
      </c>
      <c r="AB35">
        <f t="shared" si="9"/>
        <v>0.01</v>
      </c>
      <c r="AC35" s="8">
        <f t="shared" si="10"/>
        <v>50.87</v>
      </c>
      <c r="AD35">
        <f t="shared" si="11"/>
        <v>6.7999999999999996E-3</v>
      </c>
      <c r="AH35">
        <f t="shared" si="12"/>
        <v>50.86</v>
      </c>
      <c r="AI35">
        <f t="shared" si="13"/>
        <v>0.12</v>
      </c>
      <c r="AJ35" s="8">
        <f t="shared" si="14"/>
        <v>50.98</v>
      </c>
      <c r="AK35">
        <f t="shared" si="15"/>
        <v>4.7000000000000002E-3</v>
      </c>
      <c r="AM35">
        <v>51.220001000000003</v>
      </c>
      <c r="AN35">
        <v>50.86</v>
      </c>
      <c r="AO35" s="8">
        <f t="shared" si="16"/>
        <v>102.08000100000001</v>
      </c>
      <c r="AP35" s="8">
        <f t="shared" si="16"/>
        <v>152.940001</v>
      </c>
      <c r="AQ35" s="8">
        <f t="shared" si="16"/>
        <v>255.02000200000001</v>
      </c>
      <c r="AR35" s="8">
        <f t="shared" si="16"/>
        <v>407.96000300000003</v>
      </c>
    </row>
    <row r="36" spans="1:44" x14ac:dyDescent="0.3">
      <c r="A36" s="4">
        <v>44272</v>
      </c>
      <c r="B36" s="1">
        <v>35</v>
      </c>
      <c r="C36">
        <v>51.240001999999997</v>
      </c>
      <c r="D36">
        <v>17502700</v>
      </c>
      <c r="M36">
        <f t="shared" si="0"/>
        <v>51.06</v>
      </c>
      <c r="N36">
        <f t="shared" si="1"/>
        <v>0.06</v>
      </c>
      <c r="O36" s="8">
        <f t="shared" si="2"/>
        <v>51.120000000000005</v>
      </c>
      <c r="P36">
        <f t="shared" si="3"/>
        <v>2.3E-3</v>
      </c>
      <c r="T36">
        <f t="shared" si="4"/>
        <v>51.06</v>
      </c>
      <c r="U36">
        <f t="shared" si="5"/>
        <v>7.0000000000000007E-2</v>
      </c>
      <c r="V36" s="8">
        <f t="shared" si="6"/>
        <v>51.13</v>
      </c>
      <c r="W36">
        <f t="shared" si="7"/>
        <v>2.0999999999999999E-3</v>
      </c>
      <c r="AA36">
        <f t="shared" si="8"/>
        <v>51.06</v>
      </c>
      <c r="AB36">
        <f t="shared" si="9"/>
        <v>0.1</v>
      </c>
      <c r="AC36" s="8">
        <f t="shared" si="10"/>
        <v>51.160000000000004</v>
      </c>
      <c r="AD36">
        <f t="shared" si="11"/>
        <v>1.6000000000000001E-3</v>
      </c>
      <c r="AH36">
        <f t="shared" si="12"/>
        <v>51.06</v>
      </c>
      <c r="AI36">
        <f t="shared" si="13"/>
        <v>0.19</v>
      </c>
      <c r="AJ36" s="8">
        <f t="shared" si="14"/>
        <v>51.25</v>
      </c>
      <c r="AK36">
        <f t="shared" si="15"/>
        <v>2.0000000000000001E-4</v>
      </c>
      <c r="AM36">
        <v>51.240001999999997</v>
      </c>
      <c r="AN36">
        <v>51.06</v>
      </c>
      <c r="AO36" s="8">
        <f t="shared" si="16"/>
        <v>102.30000200000001</v>
      </c>
      <c r="AP36" s="8">
        <f t="shared" si="16"/>
        <v>153.36000200000001</v>
      </c>
      <c r="AQ36" s="8">
        <f t="shared" si="16"/>
        <v>255.66000400000001</v>
      </c>
      <c r="AR36" s="8">
        <f t="shared" si="16"/>
        <v>409.02000600000002</v>
      </c>
    </row>
    <row r="37" spans="1:44" x14ac:dyDescent="0.3">
      <c r="A37" s="4">
        <v>44273</v>
      </c>
      <c r="B37" s="1">
        <v>36</v>
      </c>
      <c r="C37">
        <v>50.57</v>
      </c>
      <c r="D37">
        <v>18007300</v>
      </c>
      <c r="M37">
        <f t="shared" si="0"/>
        <v>51.16</v>
      </c>
      <c r="N37">
        <f t="shared" si="1"/>
        <v>7.0000000000000007E-2</v>
      </c>
      <c r="O37" s="8">
        <f t="shared" si="2"/>
        <v>51.23</v>
      </c>
      <c r="P37">
        <f t="shared" si="3"/>
        <v>1.3100000000000001E-2</v>
      </c>
      <c r="T37">
        <f t="shared" si="4"/>
        <v>51.16</v>
      </c>
      <c r="U37">
        <f t="shared" si="5"/>
        <v>0.08</v>
      </c>
      <c r="V37" s="8">
        <f t="shared" si="6"/>
        <v>51.239999999999995</v>
      </c>
      <c r="W37">
        <f t="shared" si="7"/>
        <v>1.32E-2</v>
      </c>
      <c r="AA37">
        <f t="shared" si="8"/>
        <v>51.16</v>
      </c>
      <c r="AB37">
        <f t="shared" si="9"/>
        <v>0.1</v>
      </c>
      <c r="AC37" s="8">
        <f t="shared" si="10"/>
        <v>51.26</v>
      </c>
      <c r="AD37">
        <f t="shared" si="11"/>
        <v>1.3599999999999999E-2</v>
      </c>
      <c r="AH37">
        <f t="shared" si="12"/>
        <v>51.16</v>
      </c>
      <c r="AI37">
        <f t="shared" si="13"/>
        <v>0.11</v>
      </c>
      <c r="AJ37" s="8">
        <f t="shared" si="14"/>
        <v>51.269999999999996</v>
      </c>
      <c r="AK37">
        <f t="shared" si="15"/>
        <v>1.38E-2</v>
      </c>
      <c r="AM37">
        <v>50.57</v>
      </c>
      <c r="AN37">
        <v>51.16</v>
      </c>
      <c r="AO37" s="8">
        <f t="shared" si="16"/>
        <v>101.72999999999999</v>
      </c>
      <c r="AP37" s="8">
        <f t="shared" si="16"/>
        <v>152.88999999999999</v>
      </c>
      <c r="AQ37" s="8">
        <f t="shared" si="16"/>
        <v>254.61999999999998</v>
      </c>
      <c r="AR37" s="8">
        <f t="shared" si="16"/>
        <v>407.51</v>
      </c>
    </row>
    <row r="38" spans="1:44" x14ac:dyDescent="0.3">
      <c r="A38" s="4">
        <v>44274</v>
      </c>
      <c r="B38" s="1">
        <v>37</v>
      </c>
      <c r="C38">
        <v>50.810001</v>
      </c>
      <c r="D38">
        <v>67845700</v>
      </c>
      <c r="M38">
        <f t="shared" si="0"/>
        <v>50.84</v>
      </c>
      <c r="N38">
        <f t="shared" si="1"/>
        <v>0.01</v>
      </c>
      <c r="O38" s="8">
        <f t="shared" si="2"/>
        <v>50.85</v>
      </c>
      <c r="P38">
        <f t="shared" si="3"/>
        <v>8.0000000000000004E-4</v>
      </c>
      <c r="T38">
        <f t="shared" si="4"/>
        <v>50.84</v>
      </c>
      <c r="U38">
        <f t="shared" si="5"/>
        <v>-0.02</v>
      </c>
      <c r="V38" s="8">
        <f t="shared" si="6"/>
        <v>50.82</v>
      </c>
      <c r="W38">
        <f t="shared" si="7"/>
        <v>2.0000000000000001E-4</v>
      </c>
      <c r="AA38">
        <f t="shared" si="8"/>
        <v>50.84</v>
      </c>
      <c r="AB38">
        <f t="shared" si="9"/>
        <v>-0.09</v>
      </c>
      <c r="AC38" s="8">
        <f t="shared" si="10"/>
        <v>50.75</v>
      </c>
      <c r="AD38">
        <f t="shared" si="11"/>
        <v>1.1999999999999999E-3</v>
      </c>
      <c r="AH38">
        <f t="shared" si="12"/>
        <v>50.84</v>
      </c>
      <c r="AI38">
        <f t="shared" si="13"/>
        <v>-0.26</v>
      </c>
      <c r="AJ38" s="8">
        <f t="shared" si="14"/>
        <v>50.580000000000005</v>
      </c>
      <c r="AK38">
        <f t="shared" si="15"/>
        <v>4.4999999999999997E-3</v>
      </c>
      <c r="AM38">
        <v>50.810001</v>
      </c>
      <c r="AN38">
        <v>50.84</v>
      </c>
      <c r="AO38" s="8">
        <f t="shared" si="16"/>
        <v>101.650001</v>
      </c>
      <c r="AP38" s="8">
        <f t="shared" si="16"/>
        <v>152.49000100000001</v>
      </c>
      <c r="AQ38" s="8">
        <f t="shared" si="16"/>
        <v>254.14000200000001</v>
      </c>
      <c r="AR38" s="8">
        <f t="shared" si="16"/>
        <v>406.63000299999999</v>
      </c>
    </row>
    <row r="39" spans="1:44" x14ac:dyDescent="0.3">
      <c r="A39" s="4">
        <v>44277</v>
      </c>
      <c r="B39" s="1">
        <v>38</v>
      </c>
      <c r="C39">
        <v>51</v>
      </c>
      <c r="D39">
        <v>17911400</v>
      </c>
      <c r="M39">
        <f t="shared" si="0"/>
        <v>50.82</v>
      </c>
      <c r="N39">
        <f t="shared" si="1"/>
        <v>0.01</v>
      </c>
      <c r="O39" s="8">
        <f t="shared" si="2"/>
        <v>50.83</v>
      </c>
      <c r="P39">
        <f t="shared" si="3"/>
        <v>3.3E-3</v>
      </c>
      <c r="T39">
        <f t="shared" si="4"/>
        <v>50.82</v>
      </c>
      <c r="U39">
        <f t="shared" si="5"/>
        <v>-0.02</v>
      </c>
      <c r="V39" s="8">
        <f t="shared" si="6"/>
        <v>50.8</v>
      </c>
      <c r="W39">
        <f t="shared" si="7"/>
        <v>3.8999999999999998E-3</v>
      </c>
      <c r="AA39">
        <f t="shared" si="8"/>
        <v>50.82</v>
      </c>
      <c r="AB39">
        <f t="shared" si="9"/>
        <v>-0.06</v>
      </c>
      <c r="AC39" s="8">
        <f t="shared" si="10"/>
        <v>50.76</v>
      </c>
      <c r="AD39">
        <f t="shared" si="11"/>
        <v>4.7000000000000002E-3</v>
      </c>
      <c r="AH39">
        <f t="shared" si="12"/>
        <v>50.82</v>
      </c>
      <c r="AI39">
        <f t="shared" si="13"/>
        <v>-0.06</v>
      </c>
      <c r="AJ39" s="8">
        <f t="shared" si="14"/>
        <v>50.76</v>
      </c>
      <c r="AK39">
        <f t="shared" si="15"/>
        <v>4.7000000000000002E-3</v>
      </c>
      <c r="AM39">
        <v>51</v>
      </c>
      <c r="AN39">
        <v>50.82</v>
      </c>
      <c r="AO39" s="8">
        <f t="shared" si="16"/>
        <v>101.82</v>
      </c>
      <c r="AP39" s="8">
        <f t="shared" si="16"/>
        <v>152.63999999999999</v>
      </c>
      <c r="AQ39" s="8">
        <f t="shared" si="16"/>
        <v>254.45999999999998</v>
      </c>
      <c r="AR39" s="8">
        <f t="shared" si="16"/>
        <v>407.09999999999997</v>
      </c>
    </row>
    <row r="40" spans="1:44" x14ac:dyDescent="0.3">
      <c r="A40" s="4">
        <v>44278</v>
      </c>
      <c r="B40" s="1">
        <v>39</v>
      </c>
      <c r="C40">
        <v>51.389999000000003</v>
      </c>
      <c r="D40">
        <v>16936700</v>
      </c>
      <c r="M40">
        <f t="shared" si="0"/>
        <v>50.92</v>
      </c>
      <c r="N40">
        <f t="shared" si="1"/>
        <v>0.02</v>
      </c>
      <c r="O40" s="8">
        <f t="shared" si="2"/>
        <v>50.940000000000005</v>
      </c>
      <c r="P40">
        <f t="shared" si="3"/>
        <v>8.8000000000000005E-3</v>
      </c>
      <c r="T40">
        <f t="shared" si="4"/>
        <v>50.92</v>
      </c>
      <c r="U40">
        <f t="shared" si="5"/>
        <v>0.01</v>
      </c>
      <c r="V40" s="8">
        <f t="shared" si="6"/>
        <v>50.93</v>
      </c>
      <c r="W40">
        <f t="shared" si="7"/>
        <v>8.9999999999999993E-3</v>
      </c>
      <c r="AA40">
        <f t="shared" si="8"/>
        <v>50.92</v>
      </c>
      <c r="AB40">
        <f t="shared" si="9"/>
        <v>0.01</v>
      </c>
      <c r="AC40" s="8">
        <f t="shared" si="10"/>
        <v>50.93</v>
      </c>
      <c r="AD40">
        <f t="shared" si="11"/>
        <v>8.9999999999999993E-3</v>
      </c>
      <c r="AH40">
        <f t="shared" si="12"/>
        <v>50.92</v>
      </c>
      <c r="AI40">
        <f t="shared" si="13"/>
        <v>0.08</v>
      </c>
      <c r="AJ40" s="8">
        <f t="shared" si="14"/>
        <v>51</v>
      </c>
      <c r="AK40">
        <f t="shared" si="15"/>
        <v>7.6E-3</v>
      </c>
      <c r="AM40">
        <v>51.389999000000003</v>
      </c>
      <c r="AN40">
        <v>50.92</v>
      </c>
      <c r="AO40" s="8">
        <f t="shared" si="16"/>
        <v>102.309999</v>
      </c>
      <c r="AP40" s="8">
        <f t="shared" si="16"/>
        <v>153.22999900000002</v>
      </c>
      <c r="AQ40" s="8">
        <f t="shared" si="16"/>
        <v>255.53999800000003</v>
      </c>
      <c r="AR40" s="8">
        <f t="shared" si="16"/>
        <v>408.76999700000005</v>
      </c>
    </row>
    <row r="41" spans="1:44" x14ac:dyDescent="0.3">
      <c r="A41" s="4">
        <v>44279</v>
      </c>
      <c r="B41" s="1">
        <v>40</v>
      </c>
      <c r="C41">
        <v>51.52</v>
      </c>
      <c r="D41">
        <v>14997400</v>
      </c>
      <c r="M41">
        <f t="shared" si="0"/>
        <v>51.18</v>
      </c>
      <c r="N41">
        <f t="shared" si="1"/>
        <v>0.06</v>
      </c>
      <c r="O41" s="8">
        <f t="shared" si="2"/>
        <v>51.24</v>
      </c>
      <c r="P41">
        <f t="shared" si="3"/>
        <v>5.4000000000000003E-3</v>
      </c>
      <c r="T41">
        <f t="shared" si="4"/>
        <v>51.18</v>
      </c>
      <c r="U41">
        <f t="shared" si="5"/>
        <v>7.0000000000000007E-2</v>
      </c>
      <c r="V41" s="8">
        <f t="shared" si="6"/>
        <v>51.25</v>
      </c>
      <c r="W41">
        <f t="shared" si="7"/>
        <v>5.1999999999999998E-3</v>
      </c>
      <c r="AA41">
        <f t="shared" si="8"/>
        <v>51.18</v>
      </c>
      <c r="AB41">
        <f t="shared" si="9"/>
        <v>0.12</v>
      </c>
      <c r="AC41" s="8">
        <f t="shared" si="10"/>
        <v>51.3</v>
      </c>
      <c r="AD41">
        <f t="shared" si="11"/>
        <v>4.3E-3</v>
      </c>
      <c r="AH41">
        <f t="shared" si="12"/>
        <v>51.18</v>
      </c>
      <c r="AI41">
        <f t="shared" si="13"/>
        <v>0.23</v>
      </c>
      <c r="AJ41" s="8">
        <f t="shared" si="14"/>
        <v>51.41</v>
      </c>
      <c r="AK41">
        <f t="shared" si="15"/>
        <v>2.0999999999999999E-3</v>
      </c>
      <c r="AM41">
        <v>51.52</v>
      </c>
      <c r="AN41">
        <v>51.18</v>
      </c>
      <c r="AO41" s="8">
        <f t="shared" si="16"/>
        <v>102.7</v>
      </c>
      <c r="AP41" s="8">
        <f t="shared" si="16"/>
        <v>153.88</v>
      </c>
      <c r="AQ41" s="8">
        <f t="shared" si="16"/>
        <v>256.58</v>
      </c>
      <c r="AR41" s="8">
        <f t="shared" si="16"/>
        <v>410.46</v>
      </c>
    </row>
    <row r="42" spans="1:44" x14ac:dyDescent="0.3">
      <c r="A42" s="4">
        <v>44280</v>
      </c>
      <c r="B42" s="1">
        <v>41</v>
      </c>
      <c r="C42">
        <v>52.02</v>
      </c>
      <c r="D42">
        <v>17091900</v>
      </c>
      <c r="M42">
        <f t="shared" si="0"/>
        <v>51.37</v>
      </c>
      <c r="N42">
        <f t="shared" si="1"/>
        <v>0.08</v>
      </c>
      <c r="O42" s="8">
        <f t="shared" si="2"/>
        <v>51.449999999999996</v>
      </c>
      <c r="P42">
        <f t="shared" si="3"/>
        <v>1.0999999999999999E-2</v>
      </c>
      <c r="T42">
        <f t="shared" si="4"/>
        <v>51.37</v>
      </c>
      <c r="U42">
        <f t="shared" si="5"/>
        <v>0.1</v>
      </c>
      <c r="V42" s="8">
        <f t="shared" si="6"/>
        <v>51.47</v>
      </c>
      <c r="W42">
        <f t="shared" si="7"/>
        <v>1.06E-2</v>
      </c>
      <c r="AA42">
        <f t="shared" si="8"/>
        <v>51.37</v>
      </c>
      <c r="AB42">
        <f t="shared" si="9"/>
        <v>0.15</v>
      </c>
      <c r="AC42" s="8">
        <f t="shared" si="10"/>
        <v>51.519999999999996</v>
      </c>
      <c r="AD42">
        <f t="shared" si="11"/>
        <v>9.5999999999999992E-3</v>
      </c>
      <c r="AH42">
        <f t="shared" si="12"/>
        <v>51.37</v>
      </c>
      <c r="AI42">
        <f t="shared" si="13"/>
        <v>0.2</v>
      </c>
      <c r="AJ42" s="8">
        <f t="shared" si="14"/>
        <v>51.57</v>
      </c>
      <c r="AK42">
        <f t="shared" si="15"/>
        <v>8.6999999999999994E-3</v>
      </c>
      <c r="AM42">
        <v>52.02</v>
      </c>
      <c r="AN42">
        <v>51.37</v>
      </c>
      <c r="AO42" s="8">
        <f t="shared" si="16"/>
        <v>103.39</v>
      </c>
      <c r="AP42" s="8">
        <f t="shared" si="16"/>
        <v>154.76</v>
      </c>
      <c r="AQ42" s="8">
        <f t="shared" si="16"/>
        <v>258.14999999999998</v>
      </c>
      <c r="AR42" s="8">
        <f t="shared" si="16"/>
        <v>412.90999999999997</v>
      </c>
    </row>
    <row r="43" spans="1:44" x14ac:dyDescent="0.3">
      <c r="A43" s="4">
        <v>44281</v>
      </c>
      <c r="B43" s="1">
        <v>42</v>
      </c>
      <c r="C43">
        <v>53.040000999999997</v>
      </c>
      <c r="D43">
        <v>17126700</v>
      </c>
      <c r="M43">
        <f t="shared" si="0"/>
        <v>51.73</v>
      </c>
      <c r="N43">
        <f t="shared" si="1"/>
        <v>0.12</v>
      </c>
      <c r="O43" s="8">
        <f t="shared" si="2"/>
        <v>51.849999999999994</v>
      </c>
      <c r="P43">
        <f t="shared" si="3"/>
        <v>2.24E-2</v>
      </c>
      <c r="T43">
        <f t="shared" si="4"/>
        <v>51.73</v>
      </c>
      <c r="U43">
        <f t="shared" si="5"/>
        <v>0.17</v>
      </c>
      <c r="V43" s="8">
        <f t="shared" si="6"/>
        <v>51.9</v>
      </c>
      <c r="W43">
        <f t="shared" si="7"/>
        <v>2.1499999999999998E-2</v>
      </c>
      <c r="AA43">
        <f t="shared" si="8"/>
        <v>51.73</v>
      </c>
      <c r="AB43">
        <f t="shared" si="9"/>
        <v>0.24</v>
      </c>
      <c r="AC43" s="8">
        <f t="shared" si="10"/>
        <v>51.97</v>
      </c>
      <c r="AD43">
        <f t="shared" si="11"/>
        <v>2.0199999999999999E-2</v>
      </c>
      <c r="AH43">
        <f t="shared" si="12"/>
        <v>51.73</v>
      </c>
      <c r="AI43">
        <f t="shared" si="13"/>
        <v>0.34</v>
      </c>
      <c r="AJ43" s="8">
        <f t="shared" si="14"/>
        <v>52.07</v>
      </c>
      <c r="AK43">
        <f t="shared" si="15"/>
        <v>1.83E-2</v>
      </c>
      <c r="AM43">
        <v>53.040000999999997</v>
      </c>
      <c r="AN43">
        <v>51.73</v>
      </c>
      <c r="AO43" s="8">
        <f t="shared" si="16"/>
        <v>104.77000099999999</v>
      </c>
      <c r="AP43" s="8">
        <f t="shared" si="16"/>
        <v>156.500001</v>
      </c>
      <c r="AQ43" s="8">
        <f t="shared" si="16"/>
        <v>261.27000199999998</v>
      </c>
      <c r="AR43" s="8">
        <f t="shared" si="16"/>
        <v>417.77000299999997</v>
      </c>
    </row>
    <row r="44" spans="1:44" x14ac:dyDescent="0.3">
      <c r="A44" s="4">
        <v>44284</v>
      </c>
      <c r="B44" s="1">
        <v>43</v>
      </c>
      <c r="C44">
        <v>53.849997999999999</v>
      </c>
      <c r="D44">
        <v>17514100</v>
      </c>
      <c r="M44">
        <f t="shared" si="0"/>
        <v>52.45</v>
      </c>
      <c r="N44">
        <f t="shared" si="1"/>
        <v>0.21</v>
      </c>
      <c r="O44" s="8">
        <f t="shared" si="2"/>
        <v>52.660000000000004</v>
      </c>
      <c r="P44">
        <f t="shared" si="3"/>
        <v>2.2100000000000002E-2</v>
      </c>
      <c r="T44">
        <f t="shared" si="4"/>
        <v>52.45</v>
      </c>
      <c r="U44">
        <f t="shared" si="5"/>
        <v>0.31</v>
      </c>
      <c r="V44" s="8">
        <f t="shared" si="6"/>
        <v>52.760000000000005</v>
      </c>
      <c r="W44">
        <f t="shared" si="7"/>
        <v>2.0199999999999999E-2</v>
      </c>
      <c r="AA44">
        <f t="shared" si="8"/>
        <v>52.45</v>
      </c>
      <c r="AB44">
        <f t="shared" si="9"/>
        <v>0.46</v>
      </c>
      <c r="AC44" s="8">
        <f t="shared" si="10"/>
        <v>52.910000000000004</v>
      </c>
      <c r="AD44">
        <f t="shared" si="11"/>
        <v>1.7500000000000002E-2</v>
      </c>
      <c r="AH44">
        <f t="shared" si="12"/>
        <v>52.45</v>
      </c>
      <c r="AI44">
        <f t="shared" si="13"/>
        <v>0.66</v>
      </c>
      <c r="AJ44" s="8">
        <f t="shared" si="14"/>
        <v>53.11</v>
      </c>
      <c r="AK44">
        <f t="shared" si="15"/>
        <v>1.37E-2</v>
      </c>
      <c r="AM44">
        <v>53.849997999999999</v>
      </c>
      <c r="AN44">
        <v>52.45</v>
      </c>
      <c r="AO44" s="8">
        <f t="shared" si="16"/>
        <v>106.299998</v>
      </c>
      <c r="AP44" s="8">
        <f t="shared" si="16"/>
        <v>158.74999800000001</v>
      </c>
      <c r="AQ44" s="8">
        <f t="shared" si="16"/>
        <v>265.04999600000002</v>
      </c>
      <c r="AR44" s="8">
        <f t="shared" si="16"/>
        <v>423.79999400000003</v>
      </c>
    </row>
    <row r="45" spans="1:44" x14ac:dyDescent="0.3">
      <c r="A45" s="4">
        <v>44285</v>
      </c>
      <c r="B45" s="1">
        <v>44</v>
      </c>
      <c r="C45">
        <v>53.150002000000001</v>
      </c>
      <c r="D45">
        <v>14871800</v>
      </c>
      <c r="M45">
        <f t="shared" si="0"/>
        <v>53.22</v>
      </c>
      <c r="N45">
        <f t="shared" si="1"/>
        <v>0.28999999999999998</v>
      </c>
      <c r="O45" s="8">
        <f t="shared" si="2"/>
        <v>53.51</v>
      </c>
      <c r="P45">
        <f t="shared" si="3"/>
        <v>6.7999999999999996E-3</v>
      </c>
      <c r="T45">
        <f t="shared" si="4"/>
        <v>53.22</v>
      </c>
      <c r="U45">
        <f t="shared" si="5"/>
        <v>0.42</v>
      </c>
      <c r="V45" s="8">
        <f t="shared" si="6"/>
        <v>53.64</v>
      </c>
      <c r="W45">
        <f t="shared" si="7"/>
        <v>9.1999999999999998E-3</v>
      </c>
      <c r="AA45">
        <f t="shared" si="8"/>
        <v>53.22</v>
      </c>
      <c r="AB45">
        <f t="shared" si="9"/>
        <v>0.6</v>
      </c>
      <c r="AC45" s="8">
        <f t="shared" si="10"/>
        <v>53.82</v>
      </c>
      <c r="AD45">
        <f t="shared" si="11"/>
        <v>1.26E-2</v>
      </c>
      <c r="AH45">
        <f t="shared" si="12"/>
        <v>53.22</v>
      </c>
      <c r="AI45">
        <f t="shared" si="13"/>
        <v>0.75</v>
      </c>
      <c r="AJ45" s="8">
        <f t="shared" si="14"/>
        <v>53.97</v>
      </c>
      <c r="AK45">
        <f t="shared" si="15"/>
        <v>1.54E-2</v>
      </c>
      <c r="AM45">
        <v>53.150002000000001</v>
      </c>
      <c r="AN45">
        <v>53.22</v>
      </c>
      <c r="AO45" s="8">
        <f t="shared" si="16"/>
        <v>106.370002</v>
      </c>
      <c r="AP45" s="8">
        <f t="shared" si="16"/>
        <v>159.590002</v>
      </c>
      <c r="AQ45" s="8">
        <f t="shared" si="16"/>
        <v>265.96000400000003</v>
      </c>
      <c r="AR45" s="8">
        <f t="shared" si="16"/>
        <v>425.55000600000005</v>
      </c>
    </row>
    <row r="46" spans="1:44" x14ac:dyDescent="0.3">
      <c r="A46" s="4">
        <v>44286</v>
      </c>
      <c r="B46" s="1">
        <v>45</v>
      </c>
      <c r="C46">
        <v>52.709999000000003</v>
      </c>
      <c r="D46">
        <v>15826500</v>
      </c>
      <c r="M46">
        <f t="shared" si="0"/>
        <v>53.18</v>
      </c>
      <c r="N46">
        <f t="shared" si="1"/>
        <v>0.24</v>
      </c>
      <c r="O46" s="8">
        <f t="shared" si="2"/>
        <v>53.42</v>
      </c>
      <c r="P46">
        <f t="shared" si="3"/>
        <v>1.35E-2</v>
      </c>
      <c r="T46">
        <f t="shared" si="4"/>
        <v>53.18</v>
      </c>
      <c r="U46">
        <f t="shared" si="5"/>
        <v>0.31</v>
      </c>
      <c r="V46" s="8">
        <f t="shared" si="6"/>
        <v>53.49</v>
      </c>
      <c r="W46">
        <f t="shared" si="7"/>
        <v>1.4800000000000001E-2</v>
      </c>
      <c r="AA46">
        <f t="shared" si="8"/>
        <v>53.18</v>
      </c>
      <c r="AB46">
        <f t="shared" si="9"/>
        <v>0.31</v>
      </c>
      <c r="AC46" s="8">
        <f t="shared" si="10"/>
        <v>53.49</v>
      </c>
      <c r="AD46">
        <f t="shared" si="11"/>
        <v>1.4800000000000001E-2</v>
      </c>
      <c r="AH46">
        <f t="shared" si="12"/>
        <v>53.18</v>
      </c>
      <c r="AI46">
        <f t="shared" si="13"/>
        <v>0.08</v>
      </c>
      <c r="AJ46" s="8">
        <f t="shared" si="14"/>
        <v>53.26</v>
      </c>
      <c r="AK46">
        <f t="shared" si="15"/>
        <v>1.04E-2</v>
      </c>
      <c r="AM46">
        <v>52.709999000000003</v>
      </c>
      <c r="AN46">
        <v>53.18</v>
      </c>
      <c r="AO46" s="8">
        <f t="shared" si="16"/>
        <v>105.889999</v>
      </c>
      <c r="AP46" s="8">
        <f t="shared" si="16"/>
        <v>159.069999</v>
      </c>
      <c r="AQ46" s="8">
        <f t="shared" si="16"/>
        <v>264.95999799999998</v>
      </c>
      <c r="AR46" s="8">
        <f t="shared" si="16"/>
        <v>424.02999699999998</v>
      </c>
    </row>
    <row r="47" spans="1:44" x14ac:dyDescent="0.3">
      <c r="A47" s="4">
        <v>44287</v>
      </c>
      <c r="B47" s="1">
        <v>46</v>
      </c>
      <c r="C47">
        <v>52.509998000000003</v>
      </c>
      <c r="D47">
        <v>15834700</v>
      </c>
      <c r="M47">
        <f t="shared" si="0"/>
        <v>52.92</v>
      </c>
      <c r="N47">
        <f t="shared" si="1"/>
        <v>0.17</v>
      </c>
      <c r="O47" s="8">
        <f t="shared" si="2"/>
        <v>53.09</v>
      </c>
      <c r="P47">
        <f t="shared" si="3"/>
        <v>1.0999999999999999E-2</v>
      </c>
      <c r="T47">
        <f t="shared" si="4"/>
        <v>52.92</v>
      </c>
      <c r="U47">
        <f t="shared" si="5"/>
        <v>0.17</v>
      </c>
      <c r="V47" s="8">
        <f t="shared" si="6"/>
        <v>53.09</v>
      </c>
      <c r="W47">
        <f t="shared" si="7"/>
        <v>1.0999999999999999E-2</v>
      </c>
      <c r="AA47">
        <f t="shared" si="8"/>
        <v>52.92</v>
      </c>
      <c r="AB47">
        <f t="shared" si="9"/>
        <v>0.05</v>
      </c>
      <c r="AC47" s="8">
        <f t="shared" si="10"/>
        <v>52.97</v>
      </c>
      <c r="AD47">
        <f t="shared" si="11"/>
        <v>8.8000000000000005E-3</v>
      </c>
      <c r="AH47">
        <f t="shared" si="12"/>
        <v>52.92</v>
      </c>
      <c r="AI47">
        <f t="shared" si="13"/>
        <v>-0.21</v>
      </c>
      <c r="AJ47" s="8">
        <f t="shared" si="14"/>
        <v>52.71</v>
      </c>
      <c r="AK47">
        <f t="shared" si="15"/>
        <v>3.8E-3</v>
      </c>
      <c r="AM47">
        <v>52.509998000000003</v>
      </c>
      <c r="AN47">
        <v>52.92</v>
      </c>
      <c r="AO47" s="8">
        <f t="shared" si="16"/>
        <v>105.42999800000001</v>
      </c>
      <c r="AP47" s="8">
        <f t="shared" si="16"/>
        <v>158.34999800000003</v>
      </c>
      <c r="AQ47" s="8">
        <f t="shared" si="16"/>
        <v>263.77999600000004</v>
      </c>
      <c r="AR47" s="8">
        <f t="shared" si="16"/>
        <v>422.12999400000007</v>
      </c>
    </row>
    <row r="48" spans="1:44" x14ac:dyDescent="0.3">
      <c r="A48" s="4">
        <v>44291</v>
      </c>
      <c r="B48" s="1">
        <v>47</v>
      </c>
      <c r="C48">
        <v>52.810001</v>
      </c>
      <c r="D48">
        <v>16368700</v>
      </c>
      <c r="M48">
        <f t="shared" si="0"/>
        <v>52.69</v>
      </c>
      <c r="N48">
        <f t="shared" si="1"/>
        <v>0.11</v>
      </c>
      <c r="O48" s="8">
        <f t="shared" si="2"/>
        <v>52.8</v>
      </c>
      <c r="P48">
        <f t="shared" si="3"/>
        <v>2.0000000000000001E-4</v>
      </c>
      <c r="T48">
        <f t="shared" si="4"/>
        <v>52.69</v>
      </c>
      <c r="U48">
        <f t="shared" si="5"/>
        <v>7.0000000000000007E-2</v>
      </c>
      <c r="V48" s="8">
        <f t="shared" si="6"/>
        <v>52.76</v>
      </c>
      <c r="W48">
        <f t="shared" si="7"/>
        <v>8.9999999999999998E-4</v>
      </c>
      <c r="AA48">
        <f t="shared" si="8"/>
        <v>52.69</v>
      </c>
      <c r="AB48">
        <f t="shared" si="9"/>
        <v>-0.08</v>
      </c>
      <c r="AC48" s="8">
        <f t="shared" si="10"/>
        <v>52.61</v>
      </c>
      <c r="AD48">
        <f t="shared" si="11"/>
        <v>3.8E-3</v>
      </c>
      <c r="AH48">
        <f t="shared" si="12"/>
        <v>52.69</v>
      </c>
      <c r="AI48">
        <f t="shared" si="13"/>
        <v>-0.23</v>
      </c>
      <c r="AJ48" s="8">
        <f t="shared" si="14"/>
        <v>52.46</v>
      </c>
      <c r="AK48">
        <f t="shared" si="15"/>
        <v>6.6E-3</v>
      </c>
      <c r="AM48">
        <v>52.810001</v>
      </c>
      <c r="AN48">
        <v>52.69</v>
      </c>
      <c r="AO48" s="8">
        <f t="shared" si="16"/>
        <v>105.500001</v>
      </c>
      <c r="AP48" s="8">
        <f t="shared" si="16"/>
        <v>158.190001</v>
      </c>
      <c r="AQ48" s="8">
        <f t="shared" si="16"/>
        <v>263.69000199999999</v>
      </c>
      <c r="AR48" s="8">
        <f t="shared" si="16"/>
        <v>421.88000299999999</v>
      </c>
    </row>
    <row r="49" spans="1:44" x14ac:dyDescent="0.3">
      <c r="A49" s="4">
        <v>44292</v>
      </c>
      <c r="B49" s="1">
        <v>48</v>
      </c>
      <c r="C49">
        <v>53.189999</v>
      </c>
      <c r="D49">
        <v>15614300</v>
      </c>
      <c r="M49">
        <f t="shared" si="0"/>
        <v>52.76</v>
      </c>
      <c r="N49">
        <f t="shared" si="1"/>
        <v>0.1</v>
      </c>
      <c r="O49" s="8">
        <f t="shared" si="2"/>
        <v>52.86</v>
      </c>
      <c r="P49">
        <f t="shared" si="3"/>
        <v>6.1999999999999998E-3</v>
      </c>
      <c r="T49">
        <f t="shared" si="4"/>
        <v>52.76</v>
      </c>
      <c r="U49">
        <f t="shared" si="5"/>
        <v>7.0000000000000007E-2</v>
      </c>
      <c r="V49" s="8">
        <f t="shared" si="6"/>
        <v>52.83</v>
      </c>
      <c r="W49">
        <f t="shared" si="7"/>
        <v>6.7999999999999996E-3</v>
      </c>
      <c r="AA49">
        <f t="shared" si="8"/>
        <v>52.76</v>
      </c>
      <c r="AB49">
        <f t="shared" si="9"/>
        <v>-0.01</v>
      </c>
      <c r="AC49" s="8">
        <f t="shared" si="10"/>
        <v>52.75</v>
      </c>
      <c r="AD49">
        <f t="shared" si="11"/>
        <v>8.3000000000000001E-3</v>
      </c>
      <c r="AH49">
        <f t="shared" si="12"/>
        <v>52.76</v>
      </c>
      <c r="AI49">
        <f t="shared" si="13"/>
        <v>0.03</v>
      </c>
      <c r="AJ49" s="8">
        <f t="shared" si="14"/>
        <v>52.79</v>
      </c>
      <c r="AK49">
        <f t="shared" si="15"/>
        <v>7.4999999999999997E-3</v>
      </c>
      <c r="AM49">
        <v>53.189999</v>
      </c>
      <c r="AN49">
        <v>52.76</v>
      </c>
      <c r="AO49" s="8">
        <f t="shared" si="16"/>
        <v>105.94999899999999</v>
      </c>
      <c r="AP49" s="8">
        <f t="shared" si="16"/>
        <v>158.70999899999998</v>
      </c>
      <c r="AQ49" s="8">
        <f t="shared" si="16"/>
        <v>264.65999799999997</v>
      </c>
      <c r="AR49" s="8">
        <f t="shared" si="16"/>
        <v>423.36999699999996</v>
      </c>
    </row>
    <row r="50" spans="1:44" x14ac:dyDescent="0.3">
      <c r="A50" s="4">
        <v>44293</v>
      </c>
      <c r="B50" s="1">
        <v>49</v>
      </c>
      <c r="C50">
        <v>53.279998999999997</v>
      </c>
      <c r="D50">
        <v>10062700</v>
      </c>
      <c r="M50">
        <f t="shared" si="0"/>
        <v>53</v>
      </c>
      <c r="N50">
        <f t="shared" si="1"/>
        <v>0.12</v>
      </c>
      <c r="O50" s="8">
        <f t="shared" si="2"/>
        <v>53.12</v>
      </c>
      <c r="P50">
        <f t="shared" si="3"/>
        <v>3.0000000000000001E-3</v>
      </c>
      <c r="T50">
        <f t="shared" si="4"/>
        <v>53</v>
      </c>
      <c r="U50">
        <f t="shared" si="5"/>
        <v>0.11</v>
      </c>
      <c r="V50" s="8">
        <f t="shared" si="6"/>
        <v>53.11</v>
      </c>
      <c r="W50">
        <f t="shared" si="7"/>
        <v>3.2000000000000002E-3</v>
      </c>
      <c r="AA50">
        <f t="shared" si="8"/>
        <v>53</v>
      </c>
      <c r="AB50">
        <f t="shared" si="9"/>
        <v>0.1</v>
      </c>
      <c r="AC50" s="8">
        <f t="shared" si="10"/>
        <v>53.1</v>
      </c>
      <c r="AD50">
        <f t="shared" si="11"/>
        <v>3.3999999999999998E-3</v>
      </c>
      <c r="AH50">
        <f t="shared" si="12"/>
        <v>53</v>
      </c>
      <c r="AI50">
        <f t="shared" si="13"/>
        <v>0.21</v>
      </c>
      <c r="AJ50" s="8">
        <f t="shared" si="14"/>
        <v>53.21</v>
      </c>
      <c r="AK50">
        <f t="shared" si="15"/>
        <v>1.2999999999999999E-3</v>
      </c>
      <c r="AM50">
        <v>53.279998999999997</v>
      </c>
      <c r="AN50">
        <v>53</v>
      </c>
      <c r="AO50" s="8">
        <f t="shared" si="16"/>
        <v>106.279999</v>
      </c>
      <c r="AP50" s="8">
        <f t="shared" si="16"/>
        <v>159.279999</v>
      </c>
      <c r="AQ50" s="8">
        <f t="shared" si="16"/>
        <v>265.55999800000001</v>
      </c>
      <c r="AR50" s="8">
        <f t="shared" si="16"/>
        <v>424.83999700000004</v>
      </c>
    </row>
    <row r="51" spans="1:44" x14ac:dyDescent="0.3">
      <c r="A51" s="4">
        <v>44294</v>
      </c>
      <c r="B51" s="1">
        <v>50</v>
      </c>
      <c r="C51">
        <v>53.119999</v>
      </c>
      <c r="D51">
        <v>9695600</v>
      </c>
      <c r="M51">
        <f t="shared" si="0"/>
        <v>53.15</v>
      </c>
      <c r="N51">
        <f t="shared" si="1"/>
        <v>0.12</v>
      </c>
      <c r="O51" s="8">
        <f t="shared" si="2"/>
        <v>53.269999999999996</v>
      </c>
      <c r="P51">
        <f t="shared" si="3"/>
        <v>2.8E-3</v>
      </c>
      <c r="T51">
        <f t="shared" si="4"/>
        <v>53.15</v>
      </c>
      <c r="U51">
        <f t="shared" si="5"/>
        <v>0.12</v>
      </c>
      <c r="V51" s="8">
        <f t="shared" si="6"/>
        <v>53.269999999999996</v>
      </c>
      <c r="W51">
        <f t="shared" si="7"/>
        <v>2.8E-3</v>
      </c>
      <c r="AA51">
        <f t="shared" si="8"/>
        <v>53.15</v>
      </c>
      <c r="AB51">
        <f t="shared" si="9"/>
        <v>0.12</v>
      </c>
      <c r="AC51" s="8">
        <f t="shared" si="10"/>
        <v>53.269999999999996</v>
      </c>
      <c r="AD51">
        <f t="shared" si="11"/>
        <v>2.8E-3</v>
      </c>
      <c r="AH51">
        <f t="shared" si="12"/>
        <v>53.15</v>
      </c>
      <c r="AI51">
        <f t="shared" si="13"/>
        <v>0.16</v>
      </c>
      <c r="AJ51" s="8">
        <f t="shared" si="14"/>
        <v>53.309999999999995</v>
      </c>
      <c r="AK51">
        <f t="shared" si="15"/>
        <v>3.5999999999999999E-3</v>
      </c>
      <c r="AM51">
        <v>53.119999</v>
      </c>
      <c r="AN51">
        <v>53.15</v>
      </c>
      <c r="AO51" s="8">
        <f t="shared" si="16"/>
        <v>106.269999</v>
      </c>
      <c r="AP51" s="8">
        <f t="shared" si="16"/>
        <v>159.41999899999999</v>
      </c>
      <c r="AQ51" s="8">
        <f t="shared" si="16"/>
        <v>265.689998</v>
      </c>
      <c r="AR51" s="8">
        <f t="shared" si="16"/>
        <v>425.10999700000002</v>
      </c>
    </row>
    <row r="52" spans="1:44" x14ac:dyDescent="0.3">
      <c r="A52" s="4">
        <v>44295</v>
      </c>
      <c r="B52" s="1">
        <v>51</v>
      </c>
      <c r="C52">
        <v>53.18</v>
      </c>
      <c r="D52">
        <v>10828200</v>
      </c>
      <c r="M52">
        <f t="shared" si="0"/>
        <v>53.13</v>
      </c>
      <c r="N52">
        <f t="shared" si="1"/>
        <v>0.1</v>
      </c>
      <c r="O52" s="8">
        <f t="shared" si="2"/>
        <v>53.230000000000004</v>
      </c>
      <c r="P52">
        <f t="shared" si="3"/>
        <v>8.9999999999999998E-4</v>
      </c>
      <c r="T52">
        <f t="shared" si="4"/>
        <v>53.13</v>
      </c>
      <c r="U52">
        <f t="shared" si="5"/>
        <v>0.09</v>
      </c>
      <c r="V52" s="8">
        <f t="shared" si="6"/>
        <v>53.220000000000006</v>
      </c>
      <c r="W52">
        <f t="shared" si="7"/>
        <v>8.0000000000000004E-4</v>
      </c>
      <c r="AA52">
        <f t="shared" si="8"/>
        <v>53.13</v>
      </c>
      <c r="AB52">
        <f t="shared" si="9"/>
        <v>0.06</v>
      </c>
      <c r="AC52" s="8">
        <f t="shared" si="10"/>
        <v>53.190000000000005</v>
      </c>
      <c r="AD52">
        <f t="shared" si="11"/>
        <v>2.0000000000000001E-4</v>
      </c>
      <c r="AH52">
        <f t="shared" si="12"/>
        <v>53.13</v>
      </c>
      <c r="AI52">
        <f t="shared" si="13"/>
        <v>0.01</v>
      </c>
      <c r="AJ52" s="8">
        <f t="shared" si="14"/>
        <v>53.14</v>
      </c>
      <c r="AK52">
        <f t="shared" si="15"/>
        <v>8.0000000000000004E-4</v>
      </c>
      <c r="AM52">
        <v>53.18</v>
      </c>
      <c r="AN52">
        <v>53.13</v>
      </c>
      <c r="AO52" s="8">
        <f t="shared" si="16"/>
        <v>106.31</v>
      </c>
      <c r="AP52" s="8">
        <f t="shared" si="16"/>
        <v>159.44</v>
      </c>
      <c r="AQ52" s="8">
        <f t="shared" si="16"/>
        <v>265.75</v>
      </c>
      <c r="AR52" s="8">
        <f t="shared" si="16"/>
        <v>425.19</v>
      </c>
    </row>
    <row r="53" spans="1:44" x14ac:dyDescent="0.3">
      <c r="A53" s="4">
        <v>44298</v>
      </c>
      <c r="B53" s="1">
        <v>52</v>
      </c>
      <c r="C53">
        <v>53.349997999999999</v>
      </c>
      <c r="D53">
        <v>8565300</v>
      </c>
      <c r="M53">
        <f t="shared" si="0"/>
        <v>53.16</v>
      </c>
      <c r="N53">
        <f t="shared" si="1"/>
        <v>0.09</v>
      </c>
      <c r="O53" s="8">
        <f t="shared" si="2"/>
        <v>53.25</v>
      </c>
      <c r="P53">
        <f t="shared" si="3"/>
        <v>1.9E-3</v>
      </c>
      <c r="T53">
        <f t="shared" si="4"/>
        <v>53.16</v>
      </c>
      <c r="U53">
        <f t="shared" si="5"/>
        <v>7.0000000000000007E-2</v>
      </c>
      <c r="V53" s="8">
        <f t="shared" si="6"/>
        <v>53.23</v>
      </c>
      <c r="W53">
        <f t="shared" si="7"/>
        <v>2.2000000000000001E-3</v>
      </c>
      <c r="AA53">
        <f t="shared" si="8"/>
        <v>53.16</v>
      </c>
      <c r="AB53">
        <f t="shared" si="9"/>
        <v>0.05</v>
      </c>
      <c r="AC53" s="8">
        <f t="shared" si="10"/>
        <v>53.209999999999994</v>
      </c>
      <c r="AD53">
        <f t="shared" si="11"/>
        <v>2.5999999999999999E-3</v>
      </c>
      <c r="AH53">
        <f t="shared" si="12"/>
        <v>53.16</v>
      </c>
      <c r="AI53">
        <f t="shared" si="13"/>
        <v>0.03</v>
      </c>
      <c r="AJ53" s="8">
        <f t="shared" si="14"/>
        <v>53.19</v>
      </c>
      <c r="AK53">
        <f t="shared" si="15"/>
        <v>3.0000000000000001E-3</v>
      </c>
      <c r="AM53">
        <v>53.349997999999999</v>
      </c>
      <c r="AN53">
        <v>53.16</v>
      </c>
      <c r="AO53" s="8">
        <f t="shared" si="16"/>
        <v>106.509998</v>
      </c>
      <c r="AP53" s="8">
        <f t="shared" si="16"/>
        <v>159.66999799999999</v>
      </c>
      <c r="AQ53" s="8">
        <f t="shared" si="16"/>
        <v>266.17999599999996</v>
      </c>
      <c r="AR53" s="8">
        <f t="shared" si="16"/>
        <v>425.84999399999992</v>
      </c>
    </row>
    <row r="54" spans="1:44" x14ac:dyDescent="0.3">
      <c r="A54" s="4">
        <v>44299</v>
      </c>
      <c r="B54" s="1">
        <v>53</v>
      </c>
      <c r="C54">
        <v>53.09</v>
      </c>
      <c r="D54">
        <v>11071700</v>
      </c>
      <c r="M54">
        <f t="shared" si="0"/>
        <v>53.26</v>
      </c>
      <c r="N54">
        <f t="shared" si="1"/>
        <v>0.09</v>
      </c>
      <c r="O54" s="8">
        <f t="shared" si="2"/>
        <v>53.35</v>
      </c>
      <c r="P54">
        <f t="shared" si="3"/>
        <v>4.8999999999999998E-3</v>
      </c>
      <c r="T54">
        <f t="shared" si="4"/>
        <v>53.26</v>
      </c>
      <c r="U54">
        <f t="shared" si="5"/>
        <v>0.08</v>
      </c>
      <c r="V54" s="8">
        <f t="shared" si="6"/>
        <v>53.339999999999996</v>
      </c>
      <c r="W54">
        <f t="shared" si="7"/>
        <v>4.7000000000000002E-3</v>
      </c>
      <c r="AA54">
        <f t="shared" si="8"/>
        <v>53.26</v>
      </c>
      <c r="AB54">
        <f t="shared" si="9"/>
        <v>7.0000000000000007E-2</v>
      </c>
      <c r="AC54" s="8">
        <f t="shared" si="10"/>
        <v>53.33</v>
      </c>
      <c r="AD54">
        <f t="shared" si="11"/>
        <v>4.4999999999999997E-3</v>
      </c>
      <c r="AH54">
        <f t="shared" si="12"/>
        <v>53.26</v>
      </c>
      <c r="AI54">
        <f t="shared" si="13"/>
        <v>0.09</v>
      </c>
      <c r="AJ54" s="8">
        <f t="shared" si="14"/>
        <v>53.35</v>
      </c>
      <c r="AK54">
        <f t="shared" si="15"/>
        <v>4.8999999999999998E-3</v>
      </c>
      <c r="AM54">
        <v>53.09</v>
      </c>
      <c r="AN54">
        <v>53.26</v>
      </c>
      <c r="AO54" s="8">
        <f t="shared" si="16"/>
        <v>106.35</v>
      </c>
      <c r="AP54" s="8">
        <f t="shared" si="16"/>
        <v>159.60999999999999</v>
      </c>
      <c r="AQ54" s="8">
        <f t="shared" si="16"/>
        <v>265.95999999999998</v>
      </c>
      <c r="AR54" s="8">
        <f t="shared" si="16"/>
        <v>425.56999999999994</v>
      </c>
    </row>
    <row r="55" spans="1:44" x14ac:dyDescent="0.3">
      <c r="A55" s="4">
        <v>44300</v>
      </c>
      <c r="B55" s="1">
        <v>54</v>
      </c>
      <c r="C55">
        <v>53.080002</v>
      </c>
      <c r="D55">
        <v>9787600</v>
      </c>
      <c r="M55">
        <f t="shared" si="0"/>
        <v>53.17</v>
      </c>
      <c r="N55">
        <f t="shared" si="1"/>
        <v>0.06</v>
      </c>
      <c r="O55" s="8">
        <f t="shared" si="2"/>
        <v>53.230000000000004</v>
      </c>
      <c r="P55">
        <f t="shared" si="3"/>
        <v>2.8E-3</v>
      </c>
      <c r="T55">
        <f t="shared" si="4"/>
        <v>53.17</v>
      </c>
      <c r="U55">
        <f t="shared" si="5"/>
        <v>0.04</v>
      </c>
      <c r="V55" s="8">
        <f t="shared" si="6"/>
        <v>53.21</v>
      </c>
      <c r="W55">
        <f t="shared" si="7"/>
        <v>2.3999999999999998E-3</v>
      </c>
      <c r="AA55">
        <f t="shared" si="8"/>
        <v>53.17</v>
      </c>
      <c r="AB55">
        <f t="shared" si="9"/>
        <v>0</v>
      </c>
      <c r="AC55" s="8">
        <f t="shared" si="10"/>
        <v>53.17</v>
      </c>
      <c r="AD55">
        <f t="shared" si="11"/>
        <v>1.6999999999999999E-3</v>
      </c>
      <c r="AH55">
        <f t="shared" si="12"/>
        <v>53.17</v>
      </c>
      <c r="AI55">
        <f t="shared" si="13"/>
        <v>-0.06</v>
      </c>
      <c r="AJ55" s="8">
        <f t="shared" si="14"/>
        <v>53.11</v>
      </c>
      <c r="AK55">
        <f t="shared" si="15"/>
        <v>5.9999999999999995E-4</v>
      </c>
      <c r="AM55">
        <v>53.080002</v>
      </c>
      <c r="AN55">
        <v>53.17</v>
      </c>
      <c r="AO55" s="8">
        <f t="shared" si="16"/>
        <v>106.25000199999999</v>
      </c>
      <c r="AP55" s="8">
        <f t="shared" si="16"/>
        <v>159.42000200000001</v>
      </c>
      <c r="AQ55" s="8">
        <f t="shared" si="16"/>
        <v>265.67000400000001</v>
      </c>
      <c r="AR55" s="8">
        <f t="shared" si="16"/>
        <v>425.09000600000002</v>
      </c>
    </row>
    <row r="56" spans="1:44" x14ac:dyDescent="0.3">
      <c r="A56" s="4">
        <v>44301</v>
      </c>
      <c r="B56" s="1">
        <v>55</v>
      </c>
      <c r="C56">
        <v>53.330002</v>
      </c>
      <c r="D56">
        <v>13078100</v>
      </c>
      <c r="M56">
        <f t="shared" si="0"/>
        <v>53.12</v>
      </c>
      <c r="N56">
        <f t="shared" si="1"/>
        <v>0.04</v>
      </c>
      <c r="O56" s="8">
        <f t="shared" si="2"/>
        <v>53.16</v>
      </c>
      <c r="P56">
        <f t="shared" si="3"/>
        <v>3.2000000000000002E-3</v>
      </c>
      <c r="T56">
        <f t="shared" si="4"/>
        <v>53.12</v>
      </c>
      <c r="U56">
        <f t="shared" si="5"/>
        <v>0.02</v>
      </c>
      <c r="V56" s="8">
        <f t="shared" si="6"/>
        <v>53.14</v>
      </c>
      <c r="W56">
        <f t="shared" si="7"/>
        <v>3.5999999999999999E-3</v>
      </c>
      <c r="AA56">
        <f t="shared" si="8"/>
        <v>53.12</v>
      </c>
      <c r="AB56">
        <f t="shared" si="9"/>
        <v>-0.02</v>
      </c>
      <c r="AC56" s="8">
        <f t="shared" si="10"/>
        <v>53.099999999999994</v>
      </c>
      <c r="AD56">
        <f t="shared" si="11"/>
        <v>4.3E-3</v>
      </c>
      <c r="AH56">
        <f t="shared" si="12"/>
        <v>53.12</v>
      </c>
      <c r="AI56">
        <f t="shared" si="13"/>
        <v>-0.05</v>
      </c>
      <c r="AJ56" s="8">
        <f t="shared" si="14"/>
        <v>53.07</v>
      </c>
      <c r="AK56">
        <f t="shared" si="15"/>
        <v>4.8999999999999998E-3</v>
      </c>
      <c r="AM56">
        <v>53.330002</v>
      </c>
      <c r="AN56">
        <v>53.12</v>
      </c>
      <c r="AO56" s="8">
        <f t="shared" si="16"/>
        <v>106.450002</v>
      </c>
      <c r="AP56" s="8">
        <f t="shared" si="16"/>
        <v>159.57000199999999</v>
      </c>
      <c r="AQ56" s="8">
        <f t="shared" si="16"/>
        <v>266.02000399999997</v>
      </c>
      <c r="AR56" s="8">
        <f t="shared" si="16"/>
        <v>425.59000599999996</v>
      </c>
    </row>
    <row r="57" spans="1:44" x14ac:dyDescent="0.3">
      <c r="A57" s="4">
        <v>44302</v>
      </c>
      <c r="B57" s="1">
        <v>56</v>
      </c>
      <c r="C57">
        <v>53.68</v>
      </c>
      <c r="D57">
        <v>17974100</v>
      </c>
      <c r="M57">
        <f t="shared" si="0"/>
        <v>53.24</v>
      </c>
      <c r="N57">
        <f t="shared" si="1"/>
        <v>0.05</v>
      </c>
      <c r="O57" s="8">
        <f t="shared" si="2"/>
        <v>53.29</v>
      </c>
      <c r="P57">
        <f t="shared" si="3"/>
        <v>7.3000000000000001E-3</v>
      </c>
      <c r="T57">
        <f t="shared" si="4"/>
        <v>53.24</v>
      </c>
      <c r="U57">
        <f t="shared" si="5"/>
        <v>0.05</v>
      </c>
      <c r="V57" s="8">
        <f t="shared" si="6"/>
        <v>53.29</v>
      </c>
      <c r="W57">
        <f t="shared" si="7"/>
        <v>7.3000000000000001E-3</v>
      </c>
      <c r="AA57">
        <f t="shared" si="8"/>
        <v>53.24</v>
      </c>
      <c r="AB57">
        <f t="shared" si="9"/>
        <v>0.04</v>
      </c>
      <c r="AC57" s="8">
        <f t="shared" si="10"/>
        <v>53.28</v>
      </c>
      <c r="AD57">
        <f t="shared" si="11"/>
        <v>7.4999999999999997E-3</v>
      </c>
      <c r="AH57">
        <f t="shared" si="12"/>
        <v>53.24</v>
      </c>
      <c r="AI57">
        <f t="shared" si="13"/>
        <v>0.09</v>
      </c>
      <c r="AJ57" s="8">
        <f t="shared" si="14"/>
        <v>53.330000000000005</v>
      </c>
      <c r="AK57">
        <f t="shared" si="15"/>
        <v>6.4999999999999997E-3</v>
      </c>
      <c r="AM57">
        <v>53.68</v>
      </c>
      <c r="AN57">
        <v>53.24</v>
      </c>
      <c r="AO57" s="8">
        <f t="shared" si="16"/>
        <v>106.92</v>
      </c>
      <c r="AP57" s="8">
        <f t="shared" si="16"/>
        <v>160.16</v>
      </c>
      <c r="AQ57" s="8">
        <f t="shared" si="16"/>
        <v>267.08</v>
      </c>
      <c r="AR57" s="8">
        <f t="shared" si="16"/>
        <v>427.24</v>
      </c>
    </row>
    <row r="58" spans="1:44" x14ac:dyDescent="0.3">
      <c r="A58" s="4">
        <v>44305</v>
      </c>
      <c r="B58" s="1">
        <v>57</v>
      </c>
      <c r="C58">
        <v>54</v>
      </c>
      <c r="D58">
        <v>19352900</v>
      </c>
      <c r="M58">
        <f t="shared" si="0"/>
        <v>53.48</v>
      </c>
      <c r="N58">
        <f t="shared" si="1"/>
        <v>0.08</v>
      </c>
      <c r="O58" s="8">
        <f t="shared" si="2"/>
        <v>53.559999999999995</v>
      </c>
      <c r="P58">
        <f t="shared" si="3"/>
        <v>8.0999999999999996E-3</v>
      </c>
      <c r="T58">
        <f t="shared" si="4"/>
        <v>53.48</v>
      </c>
      <c r="U58">
        <f t="shared" si="5"/>
        <v>0.1</v>
      </c>
      <c r="V58" s="8">
        <f t="shared" si="6"/>
        <v>53.58</v>
      </c>
      <c r="W58">
        <f t="shared" si="7"/>
        <v>7.7999999999999996E-3</v>
      </c>
      <c r="AA58">
        <f t="shared" si="8"/>
        <v>53.48</v>
      </c>
      <c r="AB58">
        <f t="shared" si="9"/>
        <v>0.13</v>
      </c>
      <c r="AC58" s="8">
        <f t="shared" si="10"/>
        <v>53.61</v>
      </c>
      <c r="AD58">
        <f t="shared" si="11"/>
        <v>7.1999999999999998E-3</v>
      </c>
      <c r="AH58">
        <f t="shared" si="12"/>
        <v>53.48</v>
      </c>
      <c r="AI58">
        <f t="shared" si="13"/>
        <v>0.22</v>
      </c>
      <c r="AJ58" s="8">
        <f t="shared" si="14"/>
        <v>53.699999999999996</v>
      </c>
      <c r="AK58">
        <f t="shared" si="15"/>
        <v>5.5999999999999999E-3</v>
      </c>
      <c r="AM58">
        <v>54</v>
      </c>
      <c r="AN58">
        <v>53.48</v>
      </c>
      <c r="AO58" s="8">
        <f t="shared" si="16"/>
        <v>107.47999999999999</v>
      </c>
      <c r="AP58" s="8">
        <f t="shared" si="16"/>
        <v>160.95999999999998</v>
      </c>
      <c r="AQ58" s="8">
        <f t="shared" si="16"/>
        <v>268.43999999999994</v>
      </c>
      <c r="AR58" s="8">
        <f t="shared" si="16"/>
        <v>429.39999999999992</v>
      </c>
    </row>
    <row r="59" spans="1:44" x14ac:dyDescent="0.3">
      <c r="A59" s="4">
        <v>44306</v>
      </c>
      <c r="B59" s="1">
        <v>58</v>
      </c>
      <c r="C59">
        <v>54.169998</v>
      </c>
      <c r="D59">
        <v>14419200</v>
      </c>
      <c r="M59">
        <f t="shared" si="0"/>
        <v>53.77</v>
      </c>
      <c r="N59">
        <f t="shared" si="1"/>
        <v>0.11</v>
      </c>
      <c r="O59" s="8">
        <f t="shared" si="2"/>
        <v>53.88</v>
      </c>
      <c r="P59">
        <f t="shared" si="3"/>
        <v>5.4000000000000003E-3</v>
      </c>
      <c r="T59">
        <f t="shared" si="4"/>
        <v>53.77</v>
      </c>
      <c r="U59">
        <f t="shared" si="5"/>
        <v>0.15</v>
      </c>
      <c r="V59" s="8">
        <f t="shared" si="6"/>
        <v>53.92</v>
      </c>
      <c r="W59">
        <f t="shared" si="7"/>
        <v>4.5999999999999999E-3</v>
      </c>
      <c r="AA59">
        <f t="shared" si="8"/>
        <v>53.77</v>
      </c>
      <c r="AB59">
        <f t="shared" si="9"/>
        <v>0.2</v>
      </c>
      <c r="AC59" s="8">
        <f t="shared" si="10"/>
        <v>53.970000000000006</v>
      </c>
      <c r="AD59">
        <f t="shared" si="11"/>
        <v>3.7000000000000002E-3</v>
      </c>
      <c r="AH59">
        <f t="shared" si="12"/>
        <v>53.77</v>
      </c>
      <c r="AI59">
        <f t="shared" si="13"/>
        <v>0.28000000000000003</v>
      </c>
      <c r="AJ59" s="8">
        <f t="shared" si="14"/>
        <v>54.050000000000004</v>
      </c>
      <c r="AK59">
        <f t="shared" si="15"/>
        <v>2.2000000000000001E-3</v>
      </c>
      <c r="AM59">
        <v>54.169998</v>
      </c>
      <c r="AN59">
        <v>53.77</v>
      </c>
      <c r="AO59" s="8">
        <f t="shared" si="16"/>
        <v>107.939998</v>
      </c>
      <c r="AP59" s="8">
        <f t="shared" si="16"/>
        <v>161.70999800000001</v>
      </c>
      <c r="AQ59" s="8">
        <f t="shared" si="16"/>
        <v>269.64999599999999</v>
      </c>
      <c r="AR59" s="8">
        <f t="shared" si="16"/>
        <v>431.35999400000003</v>
      </c>
    </row>
    <row r="60" spans="1:44" x14ac:dyDescent="0.3">
      <c r="A60" s="4">
        <v>44307</v>
      </c>
      <c r="B60" s="1">
        <v>59</v>
      </c>
      <c r="C60">
        <v>54.610000999999997</v>
      </c>
      <c r="D60">
        <v>13866500</v>
      </c>
      <c r="M60">
        <f t="shared" si="0"/>
        <v>53.99</v>
      </c>
      <c r="N60">
        <f t="shared" si="1"/>
        <v>0.13</v>
      </c>
      <c r="O60" s="8">
        <f t="shared" si="2"/>
        <v>54.120000000000005</v>
      </c>
      <c r="P60">
        <f t="shared" si="3"/>
        <v>8.9999999999999993E-3</v>
      </c>
      <c r="T60">
        <f t="shared" si="4"/>
        <v>53.99</v>
      </c>
      <c r="U60">
        <f t="shared" si="5"/>
        <v>0.17</v>
      </c>
      <c r="V60" s="8">
        <f t="shared" si="6"/>
        <v>54.160000000000004</v>
      </c>
      <c r="W60">
        <f t="shared" si="7"/>
        <v>8.2000000000000007E-3</v>
      </c>
      <c r="AA60">
        <f t="shared" si="8"/>
        <v>53.99</v>
      </c>
      <c r="AB60">
        <f t="shared" si="9"/>
        <v>0.21</v>
      </c>
      <c r="AC60" s="8">
        <f t="shared" si="10"/>
        <v>54.2</v>
      </c>
      <c r="AD60">
        <f t="shared" si="11"/>
        <v>7.4999999999999997E-3</v>
      </c>
      <c r="AH60">
        <f t="shared" si="12"/>
        <v>53.99</v>
      </c>
      <c r="AI60">
        <f t="shared" si="13"/>
        <v>0.23</v>
      </c>
      <c r="AJ60" s="8">
        <f t="shared" si="14"/>
        <v>54.22</v>
      </c>
      <c r="AK60">
        <f t="shared" si="15"/>
        <v>7.1000000000000004E-3</v>
      </c>
      <c r="AM60">
        <v>54.610000999999997</v>
      </c>
      <c r="AN60">
        <v>53.99</v>
      </c>
      <c r="AO60" s="8">
        <f t="shared" si="16"/>
        <v>108.60000099999999</v>
      </c>
      <c r="AP60" s="8">
        <f t="shared" si="16"/>
        <v>162.590001</v>
      </c>
      <c r="AQ60" s="8">
        <f t="shared" si="16"/>
        <v>271.19000199999999</v>
      </c>
      <c r="AR60" s="8">
        <f t="shared" si="16"/>
        <v>433.78000299999997</v>
      </c>
    </row>
    <row r="61" spans="1:44" x14ac:dyDescent="0.3">
      <c r="A61" s="4">
        <v>44308</v>
      </c>
      <c r="B61" s="1">
        <v>60</v>
      </c>
      <c r="C61">
        <v>54.439999</v>
      </c>
      <c r="D61">
        <v>12558900</v>
      </c>
      <c r="M61">
        <f t="shared" si="0"/>
        <v>54.33</v>
      </c>
      <c r="N61">
        <f t="shared" si="1"/>
        <v>0.16</v>
      </c>
      <c r="O61" s="8">
        <f t="shared" si="2"/>
        <v>54.489999999999995</v>
      </c>
      <c r="P61">
        <f t="shared" si="3"/>
        <v>8.9999999999999998E-4</v>
      </c>
      <c r="T61">
        <f t="shared" si="4"/>
        <v>54.33</v>
      </c>
      <c r="U61">
        <f t="shared" si="5"/>
        <v>0.21</v>
      </c>
      <c r="V61" s="8">
        <f t="shared" si="6"/>
        <v>54.54</v>
      </c>
      <c r="W61">
        <f t="shared" si="7"/>
        <v>1.8E-3</v>
      </c>
      <c r="AA61">
        <f t="shared" si="8"/>
        <v>54.33</v>
      </c>
      <c r="AB61">
        <f t="shared" si="9"/>
        <v>0.27</v>
      </c>
      <c r="AC61" s="8">
        <f t="shared" si="10"/>
        <v>54.6</v>
      </c>
      <c r="AD61">
        <f t="shared" si="11"/>
        <v>2.8999999999999998E-3</v>
      </c>
      <c r="AH61">
        <f t="shared" si="12"/>
        <v>54.33</v>
      </c>
      <c r="AI61">
        <f t="shared" si="13"/>
        <v>0.32</v>
      </c>
      <c r="AJ61" s="8">
        <f t="shared" si="14"/>
        <v>54.65</v>
      </c>
      <c r="AK61">
        <f t="shared" si="15"/>
        <v>3.8999999999999998E-3</v>
      </c>
      <c r="AM61">
        <v>54.439999</v>
      </c>
      <c r="AN61">
        <v>54.33</v>
      </c>
      <c r="AO61" s="8">
        <f t="shared" si="16"/>
        <v>108.769999</v>
      </c>
      <c r="AP61" s="8">
        <f t="shared" si="16"/>
        <v>163.099999</v>
      </c>
      <c r="AQ61" s="8">
        <f t="shared" si="16"/>
        <v>271.86999800000001</v>
      </c>
      <c r="AR61" s="8">
        <f t="shared" si="16"/>
        <v>434.96999700000003</v>
      </c>
    </row>
    <row r="62" spans="1:44" x14ac:dyDescent="0.3">
      <c r="A62" s="4">
        <v>44309</v>
      </c>
      <c r="B62" s="1">
        <v>61</v>
      </c>
      <c r="C62">
        <v>54.470001000000003</v>
      </c>
      <c r="D62">
        <v>9020500</v>
      </c>
      <c r="M62">
        <f t="shared" si="0"/>
        <v>54.39</v>
      </c>
      <c r="N62">
        <f t="shared" si="1"/>
        <v>0.15</v>
      </c>
      <c r="O62" s="8">
        <f t="shared" si="2"/>
        <v>54.54</v>
      </c>
      <c r="P62">
        <f t="shared" si="3"/>
        <v>1.2999999999999999E-3</v>
      </c>
      <c r="T62">
        <f t="shared" si="4"/>
        <v>54.39</v>
      </c>
      <c r="U62">
        <f t="shared" si="5"/>
        <v>0.17</v>
      </c>
      <c r="V62" s="8">
        <f t="shared" si="6"/>
        <v>54.56</v>
      </c>
      <c r="W62">
        <f t="shared" si="7"/>
        <v>1.6999999999999999E-3</v>
      </c>
      <c r="AA62">
        <f t="shared" si="8"/>
        <v>54.39</v>
      </c>
      <c r="AB62">
        <f t="shared" si="9"/>
        <v>0.18</v>
      </c>
      <c r="AC62" s="8">
        <f t="shared" si="10"/>
        <v>54.57</v>
      </c>
      <c r="AD62">
        <f t="shared" si="11"/>
        <v>1.8E-3</v>
      </c>
      <c r="AH62">
        <f t="shared" si="12"/>
        <v>54.39</v>
      </c>
      <c r="AI62">
        <f t="shared" si="13"/>
        <v>0.1</v>
      </c>
      <c r="AJ62" s="8">
        <f t="shared" si="14"/>
        <v>54.49</v>
      </c>
      <c r="AK62">
        <f t="shared" si="15"/>
        <v>4.0000000000000002E-4</v>
      </c>
      <c r="AM62">
        <v>54.470001000000003</v>
      </c>
      <c r="AN62">
        <v>54.39</v>
      </c>
      <c r="AO62" s="8">
        <f t="shared" si="16"/>
        <v>108.86000100000001</v>
      </c>
      <c r="AP62" s="8">
        <f t="shared" si="16"/>
        <v>163.250001</v>
      </c>
      <c r="AQ62" s="8">
        <f t="shared" si="16"/>
        <v>272.11000200000001</v>
      </c>
      <c r="AR62" s="8">
        <f t="shared" si="16"/>
        <v>435.36000300000001</v>
      </c>
    </row>
    <row r="63" spans="1:44" x14ac:dyDescent="0.3">
      <c r="A63" s="4">
        <v>44312</v>
      </c>
      <c r="B63" s="1">
        <v>62</v>
      </c>
      <c r="C63">
        <v>53.66</v>
      </c>
      <c r="D63">
        <v>11684600</v>
      </c>
      <c r="M63">
        <f t="shared" si="0"/>
        <v>54.43</v>
      </c>
      <c r="N63">
        <f t="shared" si="1"/>
        <v>0.13</v>
      </c>
      <c r="O63" s="8">
        <f t="shared" si="2"/>
        <v>54.56</v>
      </c>
      <c r="P63">
        <f t="shared" si="3"/>
        <v>1.6799999999999999E-2</v>
      </c>
      <c r="T63">
        <f t="shared" si="4"/>
        <v>54.43</v>
      </c>
      <c r="U63">
        <f t="shared" si="5"/>
        <v>0.14000000000000001</v>
      </c>
      <c r="V63" s="8">
        <f t="shared" si="6"/>
        <v>54.57</v>
      </c>
      <c r="W63">
        <f t="shared" si="7"/>
        <v>1.7000000000000001E-2</v>
      </c>
      <c r="AA63">
        <f t="shared" si="8"/>
        <v>54.43</v>
      </c>
      <c r="AB63">
        <f t="shared" si="9"/>
        <v>0.12</v>
      </c>
      <c r="AC63" s="8">
        <f t="shared" si="10"/>
        <v>54.55</v>
      </c>
      <c r="AD63">
        <f t="shared" si="11"/>
        <v>1.66E-2</v>
      </c>
      <c r="AH63">
        <f t="shared" si="12"/>
        <v>54.43</v>
      </c>
      <c r="AI63">
        <f t="shared" si="13"/>
        <v>0.05</v>
      </c>
      <c r="AJ63" s="8">
        <f t="shared" si="14"/>
        <v>54.48</v>
      </c>
      <c r="AK63">
        <f t="shared" si="15"/>
        <v>1.5299999999999999E-2</v>
      </c>
      <c r="AM63">
        <v>53.66</v>
      </c>
      <c r="AN63">
        <v>54.43</v>
      </c>
      <c r="AO63" s="8">
        <f t="shared" si="16"/>
        <v>108.09</v>
      </c>
      <c r="AP63" s="8">
        <f t="shared" si="16"/>
        <v>162.52000000000001</v>
      </c>
      <c r="AQ63" s="8">
        <f t="shared" si="16"/>
        <v>270.61</v>
      </c>
      <c r="AR63" s="8">
        <f t="shared" si="16"/>
        <v>433.13</v>
      </c>
    </row>
    <row r="64" spans="1:44" x14ac:dyDescent="0.3">
      <c r="A64" s="4">
        <v>44313</v>
      </c>
      <c r="B64" s="1">
        <v>63</v>
      </c>
      <c r="C64">
        <v>53.580002</v>
      </c>
      <c r="D64">
        <v>9852400</v>
      </c>
      <c r="M64">
        <f t="shared" si="0"/>
        <v>54.01</v>
      </c>
      <c r="N64">
        <f t="shared" si="1"/>
        <v>0.05</v>
      </c>
      <c r="O64" s="8">
        <f t="shared" si="2"/>
        <v>54.059999999999995</v>
      </c>
      <c r="P64">
        <f t="shared" si="3"/>
        <v>8.9999999999999993E-3</v>
      </c>
      <c r="T64">
        <f t="shared" si="4"/>
        <v>54.01</v>
      </c>
      <c r="U64">
        <f t="shared" si="5"/>
        <v>0</v>
      </c>
      <c r="V64" s="8">
        <f t="shared" si="6"/>
        <v>54.01</v>
      </c>
      <c r="W64">
        <f t="shared" si="7"/>
        <v>8.0000000000000002E-3</v>
      </c>
      <c r="AA64">
        <f t="shared" si="8"/>
        <v>54.01</v>
      </c>
      <c r="AB64">
        <f t="shared" si="9"/>
        <v>-0.12</v>
      </c>
      <c r="AC64" s="8">
        <f t="shared" si="10"/>
        <v>53.89</v>
      </c>
      <c r="AD64">
        <f t="shared" si="11"/>
        <v>5.7999999999999996E-3</v>
      </c>
      <c r="AH64">
        <f t="shared" si="12"/>
        <v>54.01</v>
      </c>
      <c r="AI64">
        <f t="shared" si="13"/>
        <v>-0.35</v>
      </c>
      <c r="AJ64" s="8">
        <f t="shared" si="14"/>
        <v>53.66</v>
      </c>
      <c r="AK64">
        <f t="shared" si="15"/>
        <v>1.5E-3</v>
      </c>
      <c r="AM64">
        <v>53.580002</v>
      </c>
      <c r="AN64">
        <v>54.01</v>
      </c>
      <c r="AO64" s="8">
        <f t="shared" si="16"/>
        <v>107.590002</v>
      </c>
      <c r="AP64" s="8">
        <f t="shared" si="16"/>
        <v>161.60000199999999</v>
      </c>
      <c r="AQ64" s="8">
        <f t="shared" si="16"/>
        <v>269.19000399999999</v>
      </c>
      <c r="AR64" s="8">
        <f t="shared" si="16"/>
        <v>430.79000599999995</v>
      </c>
    </row>
    <row r="65" spans="1:44" x14ac:dyDescent="0.3">
      <c r="A65" s="4">
        <v>44314</v>
      </c>
      <c r="B65" s="1">
        <v>64</v>
      </c>
      <c r="C65">
        <v>53.59</v>
      </c>
      <c r="D65">
        <v>10868100</v>
      </c>
      <c r="M65">
        <f t="shared" si="0"/>
        <v>53.77</v>
      </c>
      <c r="N65">
        <f t="shared" si="1"/>
        <v>0.01</v>
      </c>
      <c r="O65" s="8">
        <f t="shared" si="2"/>
        <v>53.78</v>
      </c>
      <c r="P65">
        <f t="shared" si="3"/>
        <v>3.5000000000000001E-3</v>
      </c>
      <c r="T65">
        <f t="shared" si="4"/>
        <v>53.77</v>
      </c>
      <c r="U65">
        <f t="shared" si="5"/>
        <v>-0.06</v>
      </c>
      <c r="V65" s="8">
        <f t="shared" si="6"/>
        <v>53.71</v>
      </c>
      <c r="W65">
        <f t="shared" si="7"/>
        <v>2.2000000000000001E-3</v>
      </c>
      <c r="AA65">
        <f t="shared" si="8"/>
        <v>53.77</v>
      </c>
      <c r="AB65">
        <f t="shared" si="9"/>
        <v>-0.17</v>
      </c>
      <c r="AC65" s="8">
        <f t="shared" si="10"/>
        <v>53.6</v>
      </c>
      <c r="AD65">
        <f t="shared" si="11"/>
        <v>2.0000000000000001E-4</v>
      </c>
      <c r="AH65">
        <f t="shared" si="12"/>
        <v>53.77</v>
      </c>
      <c r="AI65">
        <f t="shared" si="13"/>
        <v>-0.26</v>
      </c>
      <c r="AJ65" s="8">
        <f t="shared" si="14"/>
        <v>53.510000000000005</v>
      </c>
      <c r="AK65">
        <f t="shared" si="15"/>
        <v>1.5E-3</v>
      </c>
      <c r="AM65">
        <v>53.59</v>
      </c>
      <c r="AN65">
        <v>53.77</v>
      </c>
      <c r="AO65" s="8">
        <f t="shared" si="16"/>
        <v>107.36000000000001</v>
      </c>
      <c r="AP65" s="8">
        <f t="shared" si="16"/>
        <v>161.13000000000002</v>
      </c>
      <c r="AQ65" s="8">
        <f t="shared" si="16"/>
        <v>268.49</v>
      </c>
      <c r="AR65" s="8">
        <f t="shared" si="16"/>
        <v>429.62</v>
      </c>
    </row>
    <row r="66" spans="1:44" x14ac:dyDescent="0.3">
      <c r="A66" s="4">
        <v>44315</v>
      </c>
      <c r="B66" s="1">
        <v>65</v>
      </c>
      <c r="C66">
        <v>54.259998000000003</v>
      </c>
      <c r="D66">
        <v>15391000</v>
      </c>
      <c r="M66">
        <f t="shared" si="0"/>
        <v>53.67</v>
      </c>
      <c r="N66">
        <f t="shared" si="1"/>
        <v>-0.01</v>
      </c>
      <c r="O66" s="8">
        <f t="shared" si="2"/>
        <v>53.660000000000004</v>
      </c>
      <c r="P66">
        <f t="shared" si="3"/>
        <v>1.11E-2</v>
      </c>
      <c r="T66">
        <f t="shared" si="4"/>
        <v>53.67</v>
      </c>
      <c r="U66">
        <f t="shared" si="5"/>
        <v>-7.0000000000000007E-2</v>
      </c>
      <c r="V66" s="8">
        <f t="shared" si="6"/>
        <v>53.6</v>
      </c>
      <c r="W66">
        <f t="shared" si="7"/>
        <v>1.2200000000000001E-2</v>
      </c>
      <c r="AA66">
        <f t="shared" si="8"/>
        <v>53.67</v>
      </c>
      <c r="AB66">
        <f t="shared" si="9"/>
        <v>-0.14000000000000001</v>
      </c>
      <c r="AC66" s="8">
        <f t="shared" si="10"/>
        <v>53.53</v>
      </c>
      <c r="AD66">
        <f t="shared" si="11"/>
        <v>1.35E-2</v>
      </c>
      <c r="AH66">
        <f t="shared" si="12"/>
        <v>53.67</v>
      </c>
      <c r="AI66">
        <f t="shared" si="13"/>
        <v>-0.12</v>
      </c>
      <c r="AJ66" s="8">
        <f t="shared" si="14"/>
        <v>53.550000000000004</v>
      </c>
      <c r="AK66">
        <f t="shared" si="15"/>
        <v>1.3100000000000001E-2</v>
      </c>
      <c r="AM66">
        <v>54.259998000000003</v>
      </c>
      <c r="AN66">
        <v>53.67</v>
      </c>
      <c r="AO66" s="8">
        <f t="shared" si="16"/>
        <v>107.92999800000001</v>
      </c>
      <c r="AP66" s="8">
        <f t="shared" si="16"/>
        <v>161.59999800000003</v>
      </c>
      <c r="AQ66" s="8">
        <f t="shared" si="16"/>
        <v>269.52999600000004</v>
      </c>
      <c r="AR66" s="8">
        <f t="shared" si="16"/>
        <v>431.12999400000007</v>
      </c>
    </row>
    <row r="67" spans="1:44" x14ac:dyDescent="0.3">
      <c r="A67" s="4">
        <v>44316</v>
      </c>
      <c r="B67" s="1">
        <v>66</v>
      </c>
      <c r="C67">
        <v>53.98</v>
      </c>
      <c r="D67">
        <v>14912600</v>
      </c>
      <c r="M67">
        <f t="shared" si="0"/>
        <v>53.99</v>
      </c>
      <c r="N67">
        <f t="shared" si="1"/>
        <v>0.04</v>
      </c>
      <c r="O67" s="8">
        <f t="shared" si="2"/>
        <v>54.03</v>
      </c>
      <c r="P67">
        <f t="shared" si="3"/>
        <v>8.9999999999999998E-4</v>
      </c>
      <c r="T67">
        <f t="shared" si="4"/>
        <v>53.99</v>
      </c>
      <c r="U67">
        <f t="shared" si="5"/>
        <v>0.03</v>
      </c>
      <c r="V67" s="8">
        <f t="shared" si="6"/>
        <v>54.02</v>
      </c>
      <c r="W67">
        <f t="shared" si="7"/>
        <v>6.9999999999999999E-4</v>
      </c>
      <c r="AA67">
        <f t="shared" si="8"/>
        <v>53.99</v>
      </c>
      <c r="AB67">
        <f t="shared" si="9"/>
        <v>7.0000000000000007E-2</v>
      </c>
      <c r="AC67" s="8">
        <f t="shared" si="10"/>
        <v>54.06</v>
      </c>
      <c r="AD67">
        <f t="shared" si="11"/>
        <v>1.5E-3</v>
      </c>
      <c r="AH67">
        <f t="shared" si="12"/>
        <v>53.99</v>
      </c>
      <c r="AI67">
        <f t="shared" si="13"/>
        <v>0.25</v>
      </c>
      <c r="AJ67" s="8">
        <f t="shared" si="14"/>
        <v>54.24</v>
      </c>
      <c r="AK67">
        <f t="shared" si="15"/>
        <v>4.7999999999999996E-3</v>
      </c>
      <c r="AM67">
        <v>53.98</v>
      </c>
      <c r="AN67">
        <v>53.99</v>
      </c>
      <c r="AO67" s="8">
        <f t="shared" si="16"/>
        <v>107.97</v>
      </c>
      <c r="AP67" s="8">
        <f t="shared" si="16"/>
        <v>161.96</v>
      </c>
      <c r="AQ67" s="8">
        <f t="shared" si="16"/>
        <v>269.93</v>
      </c>
      <c r="AR67" s="8">
        <f t="shared" ref="AR67" si="17">AQ67+AP67</f>
        <v>431.89</v>
      </c>
    </row>
    <row r="68" spans="1:44" x14ac:dyDescent="0.3">
      <c r="A68" s="4">
        <v>44319</v>
      </c>
      <c r="B68" s="1">
        <v>67</v>
      </c>
      <c r="C68">
        <v>54.48</v>
      </c>
      <c r="D68">
        <v>10417900</v>
      </c>
      <c r="M68">
        <f t="shared" ref="M68:M131" si="18">ROUND($L$2*C67+(1-$L$2)*M67,2)</f>
        <v>53.98</v>
      </c>
      <c r="N68">
        <f t="shared" ref="N68:N131" si="19">ROUND($L$3*(M68-M67)+(1-$L$3)*N67,2)</f>
        <v>0.03</v>
      </c>
      <c r="O68" s="8">
        <f t="shared" ref="O68:O131" si="20">N68+M68</f>
        <v>54.01</v>
      </c>
      <c r="P68">
        <f t="shared" ref="P68:P131" si="21">ROUND(ABS(O68-C68)/C68,4)</f>
        <v>8.6E-3</v>
      </c>
      <c r="T68">
        <f t="shared" ref="T68:T131" si="22">ROUND($S$2*C67+(1-$S$2)*T67,2)</f>
        <v>53.98</v>
      </c>
      <c r="U68">
        <f t="shared" ref="U68:U131" si="23">ROUND($S$3*(T68-T67)+(1-$S$3)*U67,2)</f>
        <v>0.02</v>
      </c>
      <c r="V68" s="8">
        <f t="shared" ref="V68:V131" si="24">U68+T68</f>
        <v>54</v>
      </c>
      <c r="W68">
        <f t="shared" ref="W68:W131" si="25">ROUND(ABS(V68-C68)/C68,4)</f>
        <v>8.8000000000000005E-3</v>
      </c>
      <c r="AA68">
        <f t="shared" ref="AA68:AA131" si="26">ROUND($Z$2*C67+(1-$Z$2)*AA67,2)</f>
        <v>53.98</v>
      </c>
      <c r="AB68">
        <f t="shared" ref="AB68:AB131" si="27">ROUND($Z$3*(AA68-AA67)+(1-$Z$3)*AB67,2)</f>
        <v>0.03</v>
      </c>
      <c r="AC68" s="8">
        <f t="shared" ref="AC68:AC131" si="28">AB68+AA68</f>
        <v>54.01</v>
      </c>
      <c r="AD68">
        <f t="shared" ref="AD68:AD131" si="29">ROUND(ABS(AC68-C68)/C68,4)</f>
        <v>8.6E-3</v>
      </c>
      <c r="AH68">
        <f t="shared" ref="AH68:AH131" si="30">ROUND($AG$2*C67+(1-$AG$2)*AH67,2)</f>
        <v>53.98</v>
      </c>
      <c r="AI68">
        <f t="shared" ref="AI68:AI131" si="31">ROUND($AG$3*(AH68-AH67)+(1-$AG$3)*AI67,2)</f>
        <v>0.03</v>
      </c>
      <c r="AJ68" s="8">
        <f t="shared" ref="AJ68:AJ131" si="32">AI68+AH68</f>
        <v>54.01</v>
      </c>
      <c r="AK68">
        <f t="shared" ref="AK68:AK131" si="33">ROUND(ABS(AJ68-C68)/C68,4)</f>
        <v>8.6E-3</v>
      </c>
      <c r="AM68">
        <v>54.48</v>
      </c>
      <c r="AN68">
        <v>53.98</v>
      </c>
      <c r="AO68" s="8">
        <f t="shared" ref="AO68:AR131" si="34">AN68+AM68</f>
        <v>108.46</v>
      </c>
      <c r="AP68" s="8">
        <f t="shared" si="34"/>
        <v>162.44</v>
      </c>
      <c r="AQ68" s="8">
        <f t="shared" si="34"/>
        <v>270.89999999999998</v>
      </c>
      <c r="AR68" s="8">
        <f t="shared" si="34"/>
        <v>433.34</v>
      </c>
    </row>
    <row r="69" spans="1:44" x14ac:dyDescent="0.3">
      <c r="A69" s="4">
        <v>44320</v>
      </c>
      <c r="B69" s="1">
        <v>68</v>
      </c>
      <c r="C69">
        <v>54.139999000000003</v>
      </c>
      <c r="D69">
        <v>14151000</v>
      </c>
      <c r="M69">
        <f t="shared" si="18"/>
        <v>54.26</v>
      </c>
      <c r="N69">
        <f t="shared" si="19"/>
        <v>7.0000000000000007E-2</v>
      </c>
      <c r="O69" s="8">
        <f t="shared" si="20"/>
        <v>54.33</v>
      </c>
      <c r="P69">
        <f t="shared" si="21"/>
        <v>3.5000000000000001E-3</v>
      </c>
      <c r="T69">
        <f t="shared" si="22"/>
        <v>54.26</v>
      </c>
      <c r="U69">
        <f t="shared" si="23"/>
        <v>0.09</v>
      </c>
      <c r="V69" s="8">
        <f t="shared" si="24"/>
        <v>54.35</v>
      </c>
      <c r="W69">
        <f t="shared" si="25"/>
        <v>3.8999999999999998E-3</v>
      </c>
      <c r="AA69">
        <f t="shared" si="26"/>
        <v>54.26</v>
      </c>
      <c r="AB69">
        <f t="shared" si="27"/>
        <v>0.14000000000000001</v>
      </c>
      <c r="AC69" s="8">
        <f t="shared" si="28"/>
        <v>54.4</v>
      </c>
      <c r="AD69">
        <f t="shared" si="29"/>
        <v>4.7999999999999996E-3</v>
      </c>
      <c r="AH69">
        <f t="shared" si="30"/>
        <v>54.26</v>
      </c>
      <c r="AI69">
        <f t="shared" si="31"/>
        <v>0.24</v>
      </c>
      <c r="AJ69" s="8">
        <f t="shared" si="32"/>
        <v>54.5</v>
      </c>
      <c r="AK69">
        <f t="shared" si="33"/>
        <v>6.6E-3</v>
      </c>
      <c r="AM69">
        <v>54.139999000000003</v>
      </c>
      <c r="AN69">
        <v>54.26</v>
      </c>
      <c r="AO69" s="8">
        <f t="shared" si="34"/>
        <v>108.39999900000001</v>
      </c>
      <c r="AP69" s="8">
        <f t="shared" si="34"/>
        <v>162.659999</v>
      </c>
      <c r="AQ69" s="8">
        <f t="shared" si="34"/>
        <v>271.05999800000001</v>
      </c>
      <c r="AR69" s="8">
        <f t="shared" si="34"/>
        <v>433.71999700000003</v>
      </c>
    </row>
    <row r="70" spans="1:44" x14ac:dyDescent="0.3">
      <c r="A70" s="4">
        <v>44321</v>
      </c>
      <c r="B70" s="1">
        <v>69</v>
      </c>
      <c r="C70">
        <v>54</v>
      </c>
      <c r="D70">
        <v>9665900</v>
      </c>
      <c r="M70">
        <f t="shared" si="18"/>
        <v>54.19</v>
      </c>
      <c r="N70">
        <f t="shared" si="19"/>
        <v>0.05</v>
      </c>
      <c r="O70" s="8">
        <f t="shared" si="20"/>
        <v>54.239999999999995</v>
      </c>
      <c r="P70">
        <f t="shared" si="21"/>
        <v>4.4000000000000003E-3</v>
      </c>
      <c r="T70">
        <f t="shared" si="22"/>
        <v>54.19</v>
      </c>
      <c r="U70">
        <f t="shared" si="23"/>
        <v>0.05</v>
      </c>
      <c r="V70" s="8">
        <f t="shared" si="24"/>
        <v>54.239999999999995</v>
      </c>
      <c r="W70">
        <f t="shared" si="25"/>
        <v>4.4000000000000003E-3</v>
      </c>
      <c r="AA70">
        <f t="shared" si="26"/>
        <v>54.19</v>
      </c>
      <c r="AB70">
        <f t="shared" si="27"/>
        <v>0.05</v>
      </c>
      <c r="AC70" s="8">
        <f t="shared" si="28"/>
        <v>54.239999999999995</v>
      </c>
      <c r="AD70">
        <f t="shared" si="29"/>
        <v>4.4000000000000003E-3</v>
      </c>
      <c r="AH70">
        <f t="shared" si="30"/>
        <v>54.19</v>
      </c>
      <c r="AI70">
        <f t="shared" si="31"/>
        <v>-0.02</v>
      </c>
      <c r="AJ70" s="8">
        <f t="shared" si="32"/>
        <v>54.169999999999995</v>
      </c>
      <c r="AK70">
        <f t="shared" si="33"/>
        <v>3.0999999999999999E-3</v>
      </c>
      <c r="AM70">
        <v>54</v>
      </c>
      <c r="AN70">
        <v>54.19</v>
      </c>
      <c r="AO70" s="8">
        <f t="shared" si="34"/>
        <v>108.19</v>
      </c>
      <c r="AP70" s="8">
        <f t="shared" si="34"/>
        <v>162.38</v>
      </c>
      <c r="AQ70" s="8">
        <f t="shared" si="34"/>
        <v>270.57</v>
      </c>
      <c r="AR70" s="8">
        <f t="shared" si="34"/>
        <v>432.95</v>
      </c>
    </row>
    <row r="71" spans="1:44" x14ac:dyDescent="0.3">
      <c r="A71" s="4">
        <v>44322</v>
      </c>
      <c r="B71" s="1">
        <v>70</v>
      </c>
      <c r="C71">
        <v>54.540000999999997</v>
      </c>
      <c r="D71">
        <v>11572700</v>
      </c>
      <c r="M71">
        <f t="shared" si="18"/>
        <v>54.09</v>
      </c>
      <c r="N71">
        <f t="shared" si="19"/>
        <v>0.03</v>
      </c>
      <c r="O71" s="8">
        <f t="shared" si="20"/>
        <v>54.120000000000005</v>
      </c>
      <c r="P71">
        <f t="shared" si="21"/>
        <v>7.7000000000000002E-3</v>
      </c>
      <c r="T71">
        <f t="shared" si="22"/>
        <v>54.09</v>
      </c>
      <c r="U71">
        <f t="shared" si="23"/>
        <v>0.01</v>
      </c>
      <c r="V71" s="8">
        <f t="shared" si="24"/>
        <v>54.1</v>
      </c>
      <c r="W71">
        <f t="shared" si="25"/>
        <v>8.0999999999999996E-3</v>
      </c>
      <c r="AA71">
        <f t="shared" si="26"/>
        <v>54.09</v>
      </c>
      <c r="AB71">
        <f t="shared" si="27"/>
        <v>-0.02</v>
      </c>
      <c r="AC71" s="8">
        <f t="shared" si="28"/>
        <v>54.07</v>
      </c>
      <c r="AD71">
        <f t="shared" si="29"/>
        <v>8.6E-3</v>
      </c>
      <c r="AH71">
        <f t="shared" si="30"/>
        <v>54.09</v>
      </c>
      <c r="AI71">
        <f t="shared" si="31"/>
        <v>-0.09</v>
      </c>
      <c r="AJ71" s="8">
        <f t="shared" si="32"/>
        <v>54</v>
      </c>
      <c r="AK71">
        <f t="shared" si="33"/>
        <v>9.9000000000000008E-3</v>
      </c>
      <c r="AM71">
        <v>54.540000999999997</v>
      </c>
      <c r="AN71">
        <v>54.09</v>
      </c>
      <c r="AO71" s="8">
        <f t="shared" si="34"/>
        <v>108.63000099999999</v>
      </c>
      <c r="AP71" s="8">
        <f t="shared" si="34"/>
        <v>162.720001</v>
      </c>
      <c r="AQ71" s="8">
        <f t="shared" si="34"/>
        <v>271.35000200000002</v>
      </c>
      <c r="AR71" s="8">
        <f t="shared" si="34"/>
        <v>434.07000300000004</v>
      </c>
    </row>
    <row r="72" spans="1:44" x14ac:dyDescent="0.3">
      <c r="A72" s="4">
        <v>44323</v>
      </c>
      <c r="B72" s="1">
        <v>71</v>
      </c>
      <c r="C72">
        <v>54.509998000000003</v>
      </c>
      <c r="D72">
        <v>10637500</v>
      </c>
      <c r="M72">
        <f t="shared" si="18"/>
        <v>54.34</v>
      </c>
      <c r="N72">
        <f t="shared" si="19"/>
        <v>0.06</v>
      </c>
      <c r="O72" s="8">
        <f t="shared" si="20"/>
        <v>54.400000000000006</v>
      </c>
      <c r="P72">
        <f t="shared" si="21"/>
        <v>2E-3</v>
      </c>
      <c r="T72">
        <f t="shared" si="22"/>
        <v>54.34</v>
      </c>
      <c r="U72">
        <f t="shared" si="23"/>
        <v>7.0000000000000007E-2</v>
      </c>
      <c r="V72" s="8">
        <f t="shared" si="24"/>
        <v>54.410000000000004</v>
      </c>
      <c r="W72">
        <f t="shared" si="25"/>
        <v>1.8E-3</v>
      </c>
      <c r="AA72">
        <f t="shared" si="26"/>
        <v>54.34</v>
      </c>
      <c r="AB72">
        <f t="shared" si="27"/>
        <v>0.1</v>
      </c>
      <c r="AC72" s="8">
        <f t="shared" si="28"/>
        <v>54.440000000000005</v>
      </c>
      <c r="AD72">
        <f t="shared" si="29"/>
        <v>1.2999999999999999E-3</v>
      </c>
      <c r="AH72">
        <f t="shared" si="30"/>
        <v>54.34</v>
      </c>
      <c r="AI72">
        <f t="shared" si="31"/>
        <v>0.2</v>
      </c>
      <c r="AJ72" s="8">
        <f t="shared" si="32"/>
        <v>54.540000000000006</v>
      </c>
      <c r="AK72">
        <f t="shared" si="33"/>
        <v>5.9999999999999995E-4</v>
      </c>
      <c r="AM72">
        <v>54.509998000000003</v>
      </c>
      <c r="AN72">
        <v>54.34</v>
      </c>
      <c r="AO72" s="8">
        <f t="shared" si="34"/>
        <v>108.849998</v>
      </c>
      <c r="AP72" s="8">
        <f t="shared" si="34"/>
        <v>163.189998</v>
      </c>
      <c r="AQ72" s="8">
        <f t="shared" si="34"/>
        <v>272.03999599999997</v>
      </c>
      <c r="AR72" s="8">
        <f t="shared" si="34"/>
        <v>435.22999399999998</v>
      </c>
    </row>
    <row r="73" spans="1:44" x14ac:dyDescent="0.3">
      <c r="A73" s="4">
        <v>44326</v>
      </c>
      <c r="B73" s="1">
        <v>72</v>
      </c>
      <c r="C73">
        <v>54.91</v>
      </c>
      <c r="D73">
        <v>15545800</v>
      </c>
      <c r="M73">
        <f t="shared" si="18"/>
        <v>54.43</v>
      </c>
      <c r="N73">
        <f t="shared" si="19"/>
        <v>0.06</v>
      </c>
      <c r="O73" s="8">
        <f t="shared" si="20"/>
        <v>54.49</v>
      </c>
      <c r="P73">
        <f t="shared" si="21"/>
        <v>7.6E-3</v>
      </c>
      <c r="T73">
        <f t="shared" si="22"/>
        <v>54.43</v>
      </c>
      <c r="U73">
        <f t="shared" si="23"/>
        <v>7.0000000000000007E-2</v>
      </c>
      <c r="V73" s="8">
        <f t="shared" si="24"/>
        <v>54.5</v>
      </c>
      <c r="W73">
        <f t="shared" si="25"/>
        <v>7.4999999999999997E-3</v>
      </c>
      <c r="AA73">
        <f t="shared" si="26"/>
        <v>54.43</v>
      </c>
      <c r="AB73">
        <f t="shared" si="27"/>
        <v>0.1</v>
      </c>
      <c r="AC73" s="8">
        <f t="shared" si="28"/>
        <v>54.53</v>
      </c>
      <c r="AD73">
        <f t="shared" si="29"/>
        <v>6.8999999999999999E-3</v>
      </c>
      <c r="AH73">
        <f t="shared" si="30"/>
        <v>54.43</v>
      </c>
      <c r="AI73">
        <f t="shared" si="31"/>
        <v>0.11</v>
      </c>
      <c r="AJ73" s="8">
        <f t="shared" si="32"/>
        <v>54.54</v>
      </c>
      <c r="AK73">
        <f t="shared" si="33"/>
        <v>6.7000000000000002E-3</v>
      </c>
      <c r="AM73">
        <v>54.91</v>
      </c>
      <c r="AN73">
        <v>54.43</v>
      </c>
      <c r="AO73" s="8">
        <f t="shared" si="34"/>
        <v>109.34</v>
      </c>
      <c r="AP73" s="8">
        <f t="shared" si="34"/>
        <v>163.77000000000001</v>
      </c>
      <c r="AQ73" s="8">
        <f t="shared" si="34"/>
        <v>273.11</v>
      </c>
      <c r="AR73" s="8">
        <f t="shared" si="34"/>
        <v>436.88</v>
      </c>
    </row>
    <row r="74" spans="1:44" x14ac:dyDescent="0.3">
      <c r="A74" s="4">
        <v>44327</v>
      </c>
      <c r="B74" s="1">
        <v>73</v>
      </c>
      <c r="C74">
        <v>54.32</v>
      </c>
      <c r="D74">
        <v>12986700</v>
      </c>
      <c r="M74">
        <f t="shared" si="18"/>
        <v>54.69</v>
      </c>
      <c r="N74">
        <f t="shared" si="19"/>
        <v>0.09</v>
      </c>
      <c r="O74" s="8">
        <f t="shared" si="20"/>
        <v>54.78</v>
      </c>
      <c r="P74">
        <f t="shared" si="21"/>
        <v>8.5000000000000006E-3</v>
      </c>
      <c r="T74">
        <f t="shared" si="22"/>
        <v>54.69</v>
      </c>
      <c r="U74">
        <f t="shared" si="23"/>
        <v>0.12</v>
      </c>
      <c r="V74" s="8">
        <f t="shared" si="24"/>
        <v>54.809999999999995</v>
      </c>
      <c r="W74">
        <f t="shared" si="25"/>
        <v>8.9999999999999993E-3</v>
      </c>
      <c r="AA74">
        <f t="shared" si="26"/>
        <v>54.69</v>
      </c>
      <c r="AB74">
        <f t="shared" si="27"/>
        <v>0.17</v>
      </c>
      <c r="AC74" s="8">
        <f t="shared" si="28"/>
        <v>54.86</v>
      </c>
      <c r="AD74">
        <f t="shared" si="29"/>
        <v>9.9000000000000008E-3</v>
      </c>
      <c r="AH74">
        <f t="shared" si="30"/>
        <v>54.69</v>
      </c>
      <c r="AI74">
        <f t="shared" si="31"/>
        <v>0.24</v>
      </c>
      <c r="AJ74" s="8">
        <f t="shared" si="32"/>
        <v>54.93</v>
      </c>
      <c r="AK74">
        <f t="shared" si="33"/>
        <v>1.12E-2</v>
      </c>
      <c r="AM74">
        <v>54.32</v>
      </c>
      <c r="AN74">
        <v>54.69</v>
      </c>
      <c r="AO74" s="8">
        <f t="shared" si="34"/>
        <v>109.00999999999999</v>
      </c>
      <c r="AP74" s="8">
        <f t="shared" si="34"/>
        <v>163.69999999999999</v>
      </c>
      <c r="AQ74" s="8">
        <f t="shared" si="34"/>
        <v>272.70999999999998</v>
      </c>
      <c r="AR74" s="8">
        <f t="shared" si="34"/>
        <v>436.40999999999997</v>
      </c>
    </row>
    <row r="75" spans="1:44" x14ac:dyDescent="0.3">
      <c r="A75" s="4">
        <v>44328</v>
      </c>
      <c r="B75" s="1">
        <v>74</v>
      </c>
      <c r="C75">
        <v>54.040000999999997</v>
      </c>
      <c r="D75">
        <v>15836500</v>
      </c>
      <c r="M75">
        <f t="shared" si="18"/>
        <v>54.49</v>
      </c>
      <c r="N75">
        <f t="shared" si="19"/>
        <v>0.05</v>
      </c>
      <c r="O75" s="8">
        <f t="shared" si="20"/>
        <v>54.54</v>
      </c>
      <c r="P75">
        <f t="shared" si="21"/>
        <v>9.2999999999999992E-3</v>
      </c>
      <c r="T75">
        <f t="shared" si="22"/>
        <v>54.49</v>
      </c>
      <c r="U75">
        <f t="shared" si="23"/>
        <v>0.04</v>
      </c>
      <c r="V75" s="8">
        <f t="shared" si="24"/>
        <v>54.53</v>
      </c>
      <c r="W75">
        <f t="shared" si="25"/>
        <v>9.1000000000000004E-3</v>
      </c>
      <c r="AA75">
        <f t="shared" si="26"/>
        <v>54.49</v>
      </c>
      <c r="AB75">
        <f t="shared" si="27"/>
        <v>0</v>
      </c>
      <c r="AC75" s="8">
        <f t="shared" si="28"/>
        <v>54.49</v>
      </c>
      <c r="AD75">
        <f t="shared" si="29"/>
        <v>8.3000000000000001E-3</v>
      </c>
      <c r="AH75">
        <f t="shared" si="30"/>
        <v>54.49</v>
      </c>
      <c r="AI75">
        <f t="shared" si="31"/>
        <v>-0.13</v>
      </c>
      <c r="AJ75" s="8">
        <f t="shared" si="32"/>
        <v>54.36</v>
      </c>
      <c r="AK75">
        <f t="shared" si="33"/>
        <v>5.8999999999999999E-3</v>
      </c>
      <c r="AM75">
        <v>54.040000999999997</v>
      </c>
      <c r="AN75">
        <v>54.49</v>
      </c>
      <c r="AO75" s="8">
        <f t="shared" si="34"/>
        <v>108.530001</v>
      </c>
      <c r="AP75" s="8">
        <f t="shared" si="34"/>
        <v>163.02000100000001</v>
      </c>
      <c r="AQ75" s="8">
        <f t="shared" si="34"/>
        <v>271.55000200000001</v>
      </c>
      <c r="AR75" s="8">
        <f t="shared" si="34"/>
        <v>434.57000300000004</v>
      </c>
    </row>
    <row r="76" spans="1:44" x14ac:dyDescent="0.3">
      <c r="A76" s="4">
        <v>44329</v>
      </c>
      <c r="B76" s="1">
        <v>75</v>
      </c>
      <c r="C76">
        <v>54.509998000000003</v>
      </c>
      <c r="D76">
        <v>15475800</v>
      </c>
      <c r="M76">
        <f t="shared" si="18"/>
        <v>54.24</v>
      </c>
      <c r="N76">
        <f t="shared" si="19"/>
        <v>0.01</v>
      </c>
      <c r="O76" s="8">
        <f t="shared" si="20"/>
        <v>54.25</v>
      </c>
      <c r="P76">
        <f t="shared" si="21"/>
        <v>4.7999999999999996E-3</v>
      </c>
      <c r="T76">
        <f t="shared" si="22"/>
        <v>54.24</v>
      </c>
      <c r="U76">
        <f t="shared" si="23"/>
        <v>-0.03</v>
      </c>
      <c r="V76" s="8">
        <f t="shared" si="24"/>
        <v>54.21</v>
      </c>
      <c r="W76">
        <f t="shared" si="25"/>
        <v>5.4999999999999997E-3</v>
      </c>
      <c r="AA76">
        <f t="shared" si="26"/>
        <v>54.24</v>
      </c>
      <c r="AB76">
        <f t="shared" si="27"/>
        <v>-0.11</v>
      </c>
      <c r="AC76" s="8">
        <f t="shared" si="28"/>
        <v>54.13</v>
      </c>
      <c r="AD76">
        <f t="shared" si="29"/>
        <v>7.0000000000000001E-3</v>
      </c>
      <c r="AH76">
        <f t="shared" si="30"/>
        <v>54.24</v>
      </c>
      <c r="AI76">
        <f t="shared" si="31"/>
        <v>-0.23</v>
      </c>
      <c r="AJ76" s="8">
        <f t="shared" si="32"/>
        <v>54.010000000000005</v>
      </c>
      <c r="AK76">
        <f t="shared" si="33"/>
        <v>9.1999999999999998E-3</v>
      </c>
      <c r="AM76">
        <v>54.509998000000003</v>
      </c>
      <c r="AN76">
        <v>54.24</v>
      </c>
      <c r="AO76" s="8">
        <f t="shared" si="34"/>
        <v>108.74999800000001</v>
      </c>
      <c r="AP76" s="8">
        <f t="shared" si="34"/>
        <v>162.98999800000001</v>
      </c>
      <c r="AQ76" s="8">
        <f t="shared" si="34"/>
        <v>271.73999600000002</v>
      </c>
      <c r="AR76" s="8">
        <f t="shared" si="34"/>
        <v>434.72999400000003</v>
      </c>
    </row>
    <row r="77" spans="1:44" x14ac:dyDescent="0.3">
      <c r="A77" s="4">
        <v>44330</v>
      </c>
      <c r="B77" s="1">
        <v>76</v>
      </c>
      <c r="C77">
        <v>54.73</v>
      </c>
      <c r="D77">
        <v>11725300</v>
      </c>
      <c r="M77">
        <f t="shared" si="18"/>
        <v>54.39</v>
      </c>
      <c r="N77">
        <f t="shared" si="19"/>
        <v>0.03</v>
      </c>
      <c r="O77" s="8">
        <f t="shared" si="20"/>
        <v>54.42</v>
      </c>
      <c r="P77">
        <f t="shared" si="21"/>
        <v>5.7000000000000002E-3</v>
      </c>
      <c r="T77">
        <f t="shared" si="22"/>
        <v>54.39</v>
      </c>
      <c r="U77">
        <f t="shared" si="23"/>
        <v>0.01</v>
      </c>
      <c r="V77" s="8">
        <f t="shared" si="24"/>
        <v>54.4</v>
      </c>
      <c r="W77">
        <f t="shared" si="25"/>
        <v>6.0000000000000001E-3</v>
      </c>
      <c r="AA77">
        <f t="shared" si="26"/>
        <v>54.39</v>
      </c>
      <c r="AB77">
        <f t="shared" si="27"/>
        <v>0.01</v>
      </c>
      <c r="AC77" s="8">
        <f t="shared" si="28"/>
        <v>54.4</v>
      </c>
      <c r="AD77">
        <f t="shared" si="29"/>
        <v>6.0000000000000001E-3</v>
      </c>
      <c r="AH77">
        <f t="shared" si="30"/>
        <v>54.39</v>
      </c>
      <c r="AI77">
        <f t="shared" si="31"/>
        <v>0.09</v>
      </c>
      <c r="AJ77" s="8">
        <f t="shared" si="32"/>
        <v>54.480000000000004</v>
      </c>
      <c r="AK77">
        <f t="shared" si="33"/>
        <v>4.5999999999999999E-3</v>
      </c>
      <c r="AM77">
        <v>54.73</v>
      </c>
      <c r="AN77">
        <v>54.39</v>
      </c>
      <c r="AO77" s="8">
        <f t="shared" si="34"/>
        <v>109.12</v>
      </c>
      <c r="AP77" s="8">
        <f t="shared" si="34"/>
        <v>163.51</v>
      </c>
      <c r="AQ77" s="8">
        <f t="shared" si="34"/>
        <v>272.63</v>
      </c>
      <c r="AR77" s="8">
        <f t="shared" si="34"/>
        <v>436.14</v>
      </c>
    </row>
    <row r="78" spans="1:44" x14ac:dyDescent="0.3">
      <c r="A78" s="4">
        <v>44333</v>
      </c>
      <c r="B78" s="1">
        <v>77</v>
      </c>
      <c r="C78">
        <v>54.639999000000003</v>
      </c>
      <c r="D78">
        <v>12119800</v>
      </c>
      <c r="M78">
        <f t="shared" si="18"/>
        <v>54.58</v>
      </c>
      <c r="N78">
        <f t="shared" si="19"/>
        <v>0.05</v>
      </c>
      <c r="O78" s="8">
        <f t="shared" si="20"/>
        <v>54.629999999999995</v>
      </c>
      <c r="P78">
        <f t="shared" si="21"/>
        <v>2.0000000000000001E-4</v>
      </c>
      <c r="T78">
        <f t="shared" si="22"/>
        <v>54.58</v>
      </c>
      <c r="U78">
        <f t="shared" si="23"/>
        <v>0.05</v>
      </c>
      <c r="V78" s="8">
        <f t="shared" si="24"/>
        <v>54.629999999999995</v>
      </c>
      <c r="W78">
        <f t="shared" si="25"/>
        <v>2.0000000000000001E-4</v>
      </c>
      <c r="AA78">
        <f t="shared" si="26"/>
        <v>54.58</v>
      </c>
      <c r="AB78">
        <f t="shared" si="27"/>
        <v>0.09</v>
      </c>
      <c r="AC78" s="8">
        <f t="shared" si="28"/>
        <v>54.67</v>
      </c>
      <c r="AD78">
        <f t="shared" si="29"/>
        <v>5.0000000000000001E-4</v>
      </c>
      <c r="AH78">
        <f t="shared" si="30"/>
        <v>54.58</v>
      </c>
      <c r="AI78">
        <f t="shared" si="31"/>
        <v>0.17</v>
      </c>
      <c r="AJ78" s="8">
        <f t="shared" si="32"/>
        <v>54.75</v>
      </c>
      <c r="AK78">
        <f t="shared" si="33"/>
        <v>2E-3</v>
      </c>
      <c r="AM78">
        <v>54.639999000000003</v>
      </c>
      <c r="AN78">
        <v>54.58</v>
      </c>
      <c r="AO78" s="8">
        <f t="shared" si="34"/>
        <v>109.219999</v>
      </c>
      <c r="AP78" s="8">
        <f t="shared" si="34"/>
        <v>163.79999900000001</v>
      </c>
      <c r="AQ78" s="8">
        <f t="shared" si="34"/>
        <v>273.01999799999999</v>
      </c>
      <c r="AR78" s="8">
        <f t="shared" si="34"/>
        <v>436.819997</v>
      </c>
    </row>
    <row r="79" spans="1:44" x14ac:dyDescent="0.3">
      <c r="A79" s="4">
        <v>44334</v>
      </c>
      <c r="B79" s="1">
        <v>78</v>
      </c>
      <c r="C79">
        <v>54.34</v>
      </c>
      <c r="D79">
        <v>13232500</v>
      </c>
      <c r="M79">
        <f t="shared" si="18"/>
        <v>54.61</v>
      </c>
      <c r="N79">
        <f t="shared" si="19"/>
        <v>0.05</v>
      </c>
      <c r="O79" s="8">
        <f t="shared" si="20"/>
        <v>54.66</v>
      </c>
      <c r="P79">
        <f t="shared" si="21"/>
        <v>5.8999999999999999E-3</v>
      </c>
      <c r="T79">
        <f t="shared" si="22"/>
        <v>54.61</v>
      </c>
      <c r="U79">
        <f t="shared" si="23"/>
        <v>0.05</v>
      </c>
      <c r="V79" s="8">
        <f t="shared" si="24"/>
        <v>54.66</v>
      </c>
      <c r="W79">
        <f t="shared" si="25"/>
        <v>5.8999999999999999E-3</v>
      </c>
      <c r="AA79">
        <f t="shared" si="26"/>
        <v>54.61</v>
      </c>
      <c r="AB79">
        <f t="shared" si="27"/>
        <v>0.06</v>
      </c>
      <c r="AC79" s="8">
        <f t="shared" si="28"/>
        <v>54.67</v>
      </c>
      <c r="AD79">
        <f t="shared" si="29"/>
        <v>6.1000000000000004E-3</v>
      </c>
      <c r="AH79">
        <f t="shared" si="30"/>
        <v>54.61</v>
      </c>
      <c r="AI79">
        <f t="shared" si="31"/>
        <v>0.05</v>
      </c>
      <c r="AJ79" s="8">
        <f t="shared" si="32"/>
        <v>54.66</v>
      </c>
      <c r="AK79">
        <f t="shared" si="33"/>
        <v>5.8999999999999999E-3</v>
      </c>
      <c r="AM79">
        <v>54.34</v>
      </c>
      <c r="AN79">
        <v>54.61</v>
      </c>
      <c r="AO79" s="8">
        <f t="shared" si="34"/>
        <v>108.95</v>
      </c>
      <c r="AP79" s="8">
        <f t="shared" si="34"/>
        <v>163.56</v>
      </c>
      <c r="AQ79" s="8">
        <f t="shared" si="34"/>
        <v>272.51</v>
      </c>
      <c r="AR79" s="8">
        <f t="shared" si="34"/>
        <v>436.07</v>
      </c>
    </row>
    <row r="80" spans="1:44" x14ac:dyDescent="0.3">
      <c r="A80" s="4">
        <v>44335</v>
      </c>
      <c r="B80" s="1">
        <v>79</v>
      </c>
      <c r="C80">
        <v>54.169998</v>
      </c>
      <c r="D80">
        <v>15126100</v>
      </c>
      <c r="M80">
        <f t="shared" si="18"/>
        <v>54.46</v>
      </c>
      <c r="N80">
        <f t="shared" si="19"/>
        <v>0.02</v>
      </c>
      <c r="O80" s="8">
        <f t="shared" si="20"/>
        <v>54.480000000000004</v>
      </c>
      <c r="P80">
        <f t="shared" si="21"/>
        <v>5.7000000000000002E-3</v>
      </c>
      <c r="T80">
        <f t="shared" si="22"/>
        <v>54.46</v>
      </c>
      <c r="U80">
        <f t="shared" si="23"/>
        <v>0</v>
      </c>
      <c r="V80" s="8">
        <f t="shared" si="24"/>
        <v>54.46</v>
      </c>
      <c r="W80">
        <f t="shared" si="25"/>
        <v>5.4000000000000003E-3</v>
      </c>
      <c r="AA80">
        <f t="shared" si="26"/>
        <v>54.46</v>
      </c>
      <c r="AB80">
        <f t="shared" si="27"/>
        <v>-0.03</v>
      </c>
      <c r="AC80" s="8">
        <f t="shared" si="28"/>
        <v>54.43</v>
      </c>
      <c r="AD80">
        <f t="shared" si="29"/>
        <v>4.7999999999999996E-3</v>
      </c>
      <c r="AH80">
        <f t="shared" si="30"/>
        <v>54.46</v>
      </c>
      <c r="AI80">
        <f t="shared" si="31"/>
        <v>-0.12</v>
      </c>
      <c r="AJ80" s="8">
        <f t="shared" si="32"/>
        <v>54.34</v>
      </c>
      <c r="AK80">
        <f t="shared" si="33"/>
        <v>3.0999999999999999E-3</v>
      </c>
      <c r="AM80">
        <v>54.169998</v>
      </c>
      <c r="AN80">
        <v>54.46</v>
      </c>
      <c r="AO80" s="8">
        <f t="shared" si="34"/>
        <v>108.629998</v>
      </c>
      <c r="AP80" s="8">
        <f t="shared" si="34"/>
        <v>163.08999800000001</v>
      </c>
      <c r="AQ80" s="8">
        <f t="shared" si="34"/>
        <v>271.71999600000004</v>
      </c>
      <c r="AR80" s="8">
        <f t="shared" si="34"/>
        <v>434.80999400000007</v>
      </c>
    </row>
    <row r="81" spans="1:44" x14ac:dyDescent="0.3">
      <c r="A81" s="4">
        <v>44336</v>
      </c>
      <c r="B81" s="1">
        <v>80</v>
      </c>
      <c r="C81">
        <v>54.650002000000001</v>
      </c>
      <c r="D81">
        <v>10948400</v>
      </c>
      <c r="M81">
        <f t="shared" si="18"/>
        <v>54.3</v>
      </c>
      <c r="N81">
        <f t="shared" si="19"/>
        <v>-0.01</v>
      </c>
      <c r="O81" s="8">
        <f t="shared" si="20"/>
        <v>54.29</v>
      </c>
      <c r="P81">
        <f t="shared" si="21"/>
        <v>6.6E-3</v>
      </c>
      <c r="T81">
        <f t="shared" si="22"/>
        <v>54.3</v>
      </c>
      <c r="U81">
        <f t="shared" si="23"/>
        <v>-0.04</v>
      </c>
      <c r="V81" s="8">
        <f t="shared" si="24"/>
        <v>54.26</v>
      </c>
      <c r="W81">
        <f t="shared" si="25"/>
        <v>7.1000000000000004E-3</v>
      </c>
      <c r="AA81">
        <f t="shared" si="26"/>
        <v>54.3</v>
      </c>
      <c r="AB81">
        <f t="shared" si="27"/>
        <v>-0.09</v>
      </c>
      <c r="AC81" s="8">
        <f t="shared" si="28"/>
        <v>54.209999999999994</v>
      </c>
      <c r="AD81">
        <f t="shared" si="29"/>
        <v>8.0999999999999996E-3</v>
      </c>
      <c r="AH81">
        <f t="shared" si="30"/>
        <v>54.3</v>
      </c>
      <c r="AI81">
        <f t="shared" si="31"/>
        <v>-0.15</v>
      </c>
      <c r="AJ81" s="8">
        <f t="shared" si="32"/>
        <v>54.15</v>
      </c>
      <c r="AK81">
        <f t="shared" si="33"/>
        <v>9.1000000000000004E-3</v>
      </c>
      <c r="AM81">
        <v>54.650002000000001</v>
      </c>
      <c r="AN81">
        <v>54.3</v>
      </c>
      <c r="AO81" s="8">
        <f t="shared" si="34"/>
        <v>108.950002</v>
      </c>
      <c r="AP81" s="8">
        <f t="shared" si="34"/>
        <v>163.25000199999999</v>
      </c>
      <c r="AQ81" s="8">
        <f t="shared" si="34"/>
        <v>272.20000399999998</v>
      </c>
      <c r="AR81" s="8">
        <f t="shared" si="34"/>
        <v>435.45000599999997</v>
      </c>
    </row>
    <row r="82" spans="1:44" x14ac:dyDescent="0.3">
      <c r="A82" s="4">
        <v>44337</v>
      </c>
      <c r="B82" s="1">
        <v>81</v>
      </c>
      <c r="C82">
        <v>54.619999</v>
      </c>
      <c r="D82">
        <v>16033200</v>
      </c>
      <c r="M82">
        <f t="shared" si="18"/>
        <v>54.49</v>
      </c>
      <c r="N82">
        <f t="shared" si="19"/>
        <v>0.02</v>
      </c>
      <c r="O82" s="8">
        <f t="shared" si="20"/>
        <v>54.510000000000005</v>
      </c>
      <c r="P82">
        <f t="shared" si="21"/>
        <v>2E-3</v>
      </c>
      <c r="T82">
        <f t="shared" si="22"/>
        <v>54.49</v>
      </c>
      <c r="U82">
        <f t="shared" si="23"/>
        <v>0.02</v>
      </c>
      <c r="V82" s="8">
        <f t="shared" si="24"/>
        <v>54.510000000000005</v>
      </c>
      <c r="W82">
        <f t="shared" si="25"/>
        <v>2E-3</v>
      </c>
      <c r="AA82">
        <f t="shared" si="26"/>
        <v>54.49</v>
      </c>
      <c r="AB82">
        <f t="shared" si="27"/>
        <v>0.04</v>
      </c>
      <c r="AC82" s="8">
        <f t="shared" si="28"/>
        <v>54.53</v>
      </c>
      <c r="AD82">
        <f t="shared" si="29"/>
        <v>1.6000000000000001E-3</v>
      </c>
      <c r="AH82">
        <f t="shared" si="30"/>
        <v>54.49</v>
      </c>
      <c r="AI82">
        <f t="shared" si="31"/>
        <v>0.14000000000000001</v>
      </c>
      <c r="AJ82" s="8">
        <f t="shared" si="32"/>
        <v>54.63</v>
      </c>
      <c r="AK82">
        <f t="shared" si="33"/>
        <v>2.0000000000000001E-4</v>
      </c>
      <c r="AM82">
        <v>54.619999</v>
      </c>
      <c r="AN82">
        <v>54.49</v>
      </c>
      <c r="AO82" s="8">
        <f t="shared" si="34"/>
        <v>109.109999</v>
      </c>
      <c r="AP82" s="8">
        <f t="shared" si="34"/>
        <v>163.599999</v>
      </c>
      <c r="AQ82" s="8">
        <f t="shared" si="34"/>
        <v>272.70999799999998</v>
      </c>
      <c r="AR82" s="8">
        <f t="shared" si="34"/>
        <v>436.30999699999995</v>
      </c>
    </row>
    <row r="83" spans="1:44" x14ac:dyDescent="0.3">
      <c r="A83" s="4">
        <v>44340</v>
      </c>
      <c r="B83" s="1">
        <v>82</v>
      </c>
      <c r="C83">
        <v>54.799999</v>
      </c>
      <c r="D83">
        <v>10326100</v>
      </c>
      <c r="M83">
        <f t="shared" si="18"/>
        <v>54.56</v>
      </c>
      <c r="N83">
        <f t="shared" si="19"/>
        <v>0.03</v>
      </c>
      <c r="O83" s="8">
        <f t="shared" si="20"/>
        <v>54.59</v>
      </c>
      <c r="P83">
        <f t="shared" si="21"/>
        <v>3.8E-3</v>
      </c>
      <c r="T83">
        <f t="shared" si="22"/>
        <v>54.56</v>
      </c>
      <c r="U83">
        <f t="shared" si="23"/>
        <v>0.03</v>
      </c>
      <c r="V83" s="8">
        <f t="shared" si="24"/>
        <v>54.59</v>
      </c>
      <c r="W83">
        <f t="shared" si="25"/>
        <v>3.8E-3</v>
      </c>
      <c r="AA83">
        <f t="shared" si="26"/>
        <v>54.56</v>
      </c>
      <c r="AB83">
        <f t="shared" si="27"/>
        <v>0.05</v>
      </c>
      <c r="AC83" s="8">
        <f t="shared" si="28"/>
        <v>54.61</v>
      </c>
      <c r="AD83">
        <f t="shared" si="29"/>
        <v>3.5000000000000001E-3</v>
      </c>
      <c r="AH83">
        <f t="shared" si="30"/>
        <v>54.56</v>
      </c>
      <c r="AI83">
        <f t="shared" si="31"/>
        <v>0.08</v>
      </c>
      <c r="AJ83" s="8">
        <f t="shared" si="32"/>
        <v>54.64</v>
      </c>
      <c r="AK83">
        <f t="shared" si="33"/>
        <v>2.8999999999999998E-3</v>
      </c>
      <c r="AM83">
        <v>54.799999</v>
      </c>
      <c r="AN83">
        <v>54.56</v>
      </c>
      <c r="AO83" s="8">
        <f t="shared" si="34"/>
        <v>109.359999</v>
      </c>
      <c r="AP83" s="8">
        <f t="shared" si="34"/>
        <v>163.91999900000002</v>
      </c>
      <c r="AQ83" s="8">
        <f t="shared" si="34"/>
        <v>273.27999800000003</v>
      </c>
      <c r="AR83" s="8">
        <f t="shared" si="34"/>
        <v>437.19999700000005</v>
      </c>
    </row>
    <row r="84" spans="1:44" x14ac:dyDescent="0.3">
      <c r="A84" s="4">
        <v>44341</v>
      </c>
      <c r="B84" s="1">
        <v>83</v>
      </c>
      <c r="C84">
        <v>54.790000999999997</v>
      </c>
      <c r="D84">
        <v>11916500</v>
      </c>
      <c r="M84">
        <f t="shared" si="18"/>
        <v>54.69</v>
      </c>
      <c r="N84">
        <f t="shared" si="19"/>
        <v>0.04</v>
      </c>
      <c r="O84" s="8">
        <f t="shared" si="20"/>
        <v>54.73</v>
      </c>
      <c r="P84">
        <f t="shared" si="21"/>
        <v>1.1000000000000001E-3</v>
      </c>
      <c r="T84">
        <f t="shared" si="22"/>
        <v>54.69</v>
      </c>
      <c r="U84">
        <f t="shared" si="23"/>
        <v>0.05</v>
      </c>
      <c r="V84" s="8">
        <f t="shared" si="24"/>
        <v>54.739999999999995</v>
      </c>
      <c r="W84">
        <f t="shared" si="25"/>
        <v>8.9999999999999998E-4</v>
      </c>
      <c r="AA84">
        <f t="shared" si="26"/>
        <v>54.69</v>
      </c>
      <c r="AB84">
        <f t="shared" si="27"/>
        <v>0.09</v>
      </c>
      <c r="AC84" s="8">
        <f t="shared" si="28"/>
        <v>54.78</v>
      </c>
      <c r="AD84">
        <f t="shared" si="29"/>
        <v>2.0000000000000001E-4</v>
      </c>
      <c r="AH84">
        <f t="shared" si="30"/>
        <v>54.69</v>
      </c>
      <c r="AI84">
        <f t="shared" si="31"/>
        <v>0.12</v>
      </c>
      <c r="AJ84" s="8">
        <f t="shared" si="32"/>
        <v>54.809999999999995</v>
      </c>
      <c r="AK84">
        <f t="shared" si="33"/>
        <v>4.0000000000000002E-4</v>
      </c>
      <c r="AM84">
        <v>54.790000999999997</v>
      </c>
      <c r="AN84">
        <v>54.69</v>
      </c>
      <c r="AO84" s="8">
        <f t="shared" si="34"/>
        <v>109.48000099999999</v>
      </c>
      <c r="AP84" s="8">
        <f t="shared" si="34"/>
        <v>164.17000099999998</v>
      </c>
      <c r="AQ84" s="8">
        <f t="shared" si="34"/>
        <v>273.65000199999997</v>
      </c>
      <c r="AR84" s="8">
        <f t="shared" si="34"/>
        <v>437.82000299999993</v>
      </c>
    </row>
    <row r="85" spans="1:44" x14ac:dyDescent="0.3">
      <c r="A85" s="4">
        <v>44342</v>
      </c>
      <c r="B85" s="1">
        <v>84</v>
      </c>
      <c r="C85">
        <v>55.029998999999997</v>
      </c>
      <c r="D85">
        <v>16064300</v>
      </c>
      <c r="M85">
        <f t="shared" si="18"/>
        <v>54.75</v>
      </c>
      <c r="N85">
        <f t="shared" si="19"/>
        <v>0.04</v>
      </c>
      <c r="O85" s="8">
        <f t="shared" si="20"/>
        <v>54.79</v>
      </c>
      <c r="P85">
        <f t="shared" si="21"/>
        <v>4.4000000000000003E-3</v>
      </c>
      <c r="T85">
        <f t="shared" si="22"/>
        <v>54.75</v>
      </c>
      <c r="U85">
        <f t="shared" si="23"/>
        <v>0.05</v>
      </c>
      <c r="V85" s="8">
        <f t="shared" si="24"/>
        <v>54.8</v>
      </c>
      <c r="W85">
        <f t="shared" si="25"/>
        <v>4.1999999999999997E-3</v>
      </c>
      <c r="AA85">
        <f t="shared" si="26"/>
        <v>54.75</v>
      </c>
      <c r="AB85">
        <f t="shared" si="27"/>
        <v>0.08</v>
      </c>
      <c r="AC85" s="8">
        <f t="shared" si="28"/>
        <v>54.83</v>
      </c>
      <c r="AD85">
        <f t="shared" si="29"/>
        <v>3.5999999999999999E-3</v>
      </c>
      <c r="AH85">
        <f t="shared" si="30"/>
        <v>54.75</v>
      </c>
      <c r="AI85">
        <f t="shared" si="31"/>
        <v>7.0000000000000007E-2</v>
      </c>
      <c r="AJ85" s="8">
        <f t="shared" si="32"/>
        <v>54.82</v>
      </c>
      <c r="AK85">
        <f t="shared" si="33"/>
        <v>3.8E-3</v>
      </c>
      <c r="AM85">
        <v>55.029998999999997</v>
      </c>
      <c r="AN85">
        <v>54.75</v>
      </c>
      <c r="AO85" s="8">
        <f t="shared" si="34"/>
        <v>109.779999</v>
      </c>
      <c r="AP85" s="8">
        <f t="shared" si="34"/>
        <v>164.529999</v>
      </c>
      <c r="AQ85" s="8">
        <f t="shared" si="34"/>
        <v>274.30999800000001</v>
      </c>
      <c r="AR85" s="8">
        <f t="shared" si="34"/>
        <v>438.83999700000004</v>
      </c>
    </row>
    <row r="86" spans="1:44" x14ac:dyDescent="0.3">
      <c r="A86" s="4">
        <v>44343</v>
      </c>
      <c r="B86" s="1">
        <v>85</v>
      </c>
      <c r="C86">
        <v>55.490001999999997</v>
      </c>
      <c r="D86">
        <v>59109600</v>
      </c>
      <c r="M86">
        <f t="shared" si="18"/>
        <v>54.9</v>
      </c>
      <c r="N86">
        <f t="shared" si="19"/>
        <v>0.06</v>
      </c>
      <c r="O86" s="8">
        <f t="shared" si="20"/>
        <v>54.96</v>
      </c>
      <c r="P86">
        <f t="shared" si="21"/>
        <v>9.5999999999999992E-3</v>
      </c>
      <c r="T86">
        <f t="shared" si="22"/>
        <v>54.9</v>
      </c>
      <c r="U86">
        <f t="shared" si="23"/>
        <v>7.0000000000000007E-2</v>
      </c>
      <c r="V86" s="8">
        <f t="shared" si="24"/>
        <v>54.97</v>
      </c>
      <c r="W86">
        <f t="shared" si="25"/>
        <v>9.4000000000000004E-3</v>
      </c>
      <c r="AA86">
        <f t="shared" si="26"/>
        <v>54.9</v>
      </c>
      <c r="AB86">
        <f t="shared" si="27"/>
        <v>0.11</v>
      </c>
      <c r="AC86" s="8">
        <f t="shared" si="28"/>
        <v>55.01</v>
      </c>
      <c r="AD86">
        <f t="shared" si="29"/>
        <v>8.6999999999999994E-3</v>
      </c>
      <c r="AH86">
        <f t="shared" si="30"/>
        <v>54.9</v>
      </c>
      <c r="AI86">
        <f t="shared" si="31"/>
        <v>0.14000000000000001</v>
      </c>
      <c r="AJ86" s="8">
        <f t="shared" si="32"/>
        <v>55.04</v>
      </c>
      <c r="AK86">
        <f t="shared" si="33"/>
        <v>8.0999999999999996E-3</v>
      </c>
      <c r="AM86">
        <v>55.490001999999997</v>
      </c>
      <c r="AN86">
        <v>54.9</v>
      </c>
      <c r="AO86" s="8">
        <f t="shared" si="34"/>
        <v>110.390002</v>
      </c>
      <c r="AP86" s="8">
        <f t="shared" si="34"/>
        <v>165.29000199999999</v>
      </c>
      <c r="AQ86" s="8">
        <f t="shared" si="34"/>
        <v>275.680004</v>
      </c>
      <c r="AR86" s="8">
        <f t="shared" si="34"/>
        <v>440.97000600000001</v>
      </c>
    </row>
    <row r="87" spans="1:44" x14ac:dyDescent="0.3">
      <c r="A87" s="4">
        <v>44344</v>
      </c>
      <c r="B87" s="1">
        <v>86</v>
      </c>
      <c r="C87">
        <v>55.290000999999997</v>
      </c>
      <c r="D87">
        <v>17011600</v>
      </c>
      <c r="M87">
        <f t="shared" si="18"/>
        <v>55.22</v>
      </c>
      <c r="N87">
        <f t="shared" si="19"/>
        <v>0.1</v>
      </c>
      <c r="O87" s="8">
        <f t="shared" si="20"/>
        <v>55.32</v>
      </c>
      <c r="P87">
        <f t="shared" si="21"/>
        <v>5.0000000000000001E-4</v>
      </c>
      <c r="T87">
        <f t="shared" si="22"/>
        <v>55.22</v>
      </c>
      <c r="U87">
        <f t="shared" si="23"/>
        <v>0.13</v>
      </c>
      <c r="V87" s="8">
        <f t="shared" si="24"/>
        <v>55.35</v>
      </c>
      <c r="W87">
        <f t="shared" si="25"/>
        <v>1.1000000000000001E-3</v>
      </c>
      <c r="AA87">
        <f t="shared" si="26"/>
        <v>55.22</v>
      </c>
      <c r="AB87">
        <f t="shared" si="27"/>
        <v>0.2</v>
      </c>
      <c r="AC87" s="8">
        <f t="shared" si="28"/>
        <v>55.42</v>
      </c>
      <c r="AD87">
        <f t="shared" si="29"/>
        <v>2.3999999999999998E-3</v>
      </c>
      <c r="AH87">
        <f t="shared" si="30"/>
        <v>55.22</v>
      </c>
      <c r="AI87">
        <f t="shared" si="31"/>
        <v>0.28999999999999998</v>
      </c>
      <c r="AJ87" s="8">
        <f t="shared" si="32"/>
        <v>55.51</v>
      </c>
      <c r="AK87">
        <f t="shared" si="33"/>
        <v>4.0000000000000001E-3</v>
      </c>
      <c r="AM87">
        <v>55.290000999999997</v>
      </c>
      <c r="AN87">
        <v>55.22</v>
      </c>
      <c r="AO87" s="8">
        <f t="shared" si="34"/>
        <v>110.51000099999999</v>
      </c>
      <c r="AP87" s="8">
        <f t="shared" si="34"/>
        <v>165.73000099999999</v>
      </c>
      <c r="AQ87" s="8">
        <f t="shared" si="34"/>
        <v>276.240002</v>
      </c>
      <c r="AR87" s="8">
        <f t="shared" si="34"/>
        <v>441.97000300000002</v>
      </c>
    </row>
    <row r="88" spans="1:44" x14ac:dyDescent="0.3">
      <c r="A88" s="4">
        <v>44348</v>
      </c>
      <c r="B88" s="1">
        <v>87</v>
      </c>
      <c r="C88">
        <v>55.279998999999997</v>
      </c>
      <c r="D88">
        <v>13304000</v>
      </c>
      <c r="M88">
        <f t="shared" si="18"/>
        <v>55.26</v>
      </c>
      <c r="N88">
        <f t="shared" si="19"/>
        <v>0.09</v>
      </c>
      <c r="O88" s="8">
        <f t="shared" si="20"/>
        <v>55.35</v>
      </c>
      <c r="P88">
        <f t="shared" si="21"/>
        <v>1.2999999999999999E-3</v>
      </c>
      <c r="T88">
        <f t="shared" si="22"/>
        <v>55.26</v>
      </c>
      <c r="U88">
        <f t="shared" si="23"/>
        <v>0.11</v>
      </c>
      <c r="V88" s="8">
        <f t="shared" si="24"/>
        <v>55.37</v>
      </c>
      <c r="W88">
        <f t="shared" si="25"/>
        <v>1.6000000000000001E-3</v>
      </c>
      <c r="AA88">
        <f t="shared" si="26"/>
        <v>55.26</v>
      </c>
      <c r="AB88">
        <f t="shared" si="27"/>
        <v>0.13</v>
      </c>
      <c r="AC88" s="8">
        <f t="shared" si="28"/>
        <v>55.39</v>
      </c>
      <c r="AD88">
        <f t="shared" si="29"/>
        <v>2E-3</v>
      </c>
      <c r="AH88">
        <f t="shared" si="30"/>
        <v>55.26</v>
      </c>
      <c r="AI88">
        <f t="shared" si="31"/>
        <v>0.08</v>
      </c>
      <c r="AJ88" s="8">
        <f t="shared" si="32"/>
        <v>55.339999999999996</v>
      </c>
      <c r="AK88">
        <f t="shared" si="33"/>
        <v>1.1000000000000001E-3</v>
      </c>
      <c r="AM88">
        <v>55.279998999999997</v>
      </c>
      <c r="AN88">
        <v>55.26</v>
      </c>
      <c r="AO88" s="8">
        <f t="shared" si="34"/>
        <v>110.53999899999999</v>
      </c>
      <c r="AP88" s="8">
        <f t="shared" si="34"/>
        <v>165.79999899999999</v>
      </c>
      <c r="AQ88" s="8">
        <f t="shared" si="34"/>
        <v>276.33999799999998</v>
      </c>
      <c r="AR88" s="8">
        <f t="shared" si="34"/>
        <v>442.13999699999999</v>
      </c>
    </row>
    <row r="89" spans="1:44" x14ac:dyDescent="0.3">
      <c r="A89" s="4">
        <v>44349</v>
      </c>
      <c r="B89" s="1">
        <v>88</v>
      </c>
      <c r="C89">
        <v>55.5</v>
      </c>
      <c r="D89">
        <v>11328500</v>
      </c>
      <c r="M89">
        <f t="shared" si="18"/>
        <v>55.27</v>
      </c>
      <c r="N89">
        <f t="shared" si="19"/>
        <v>0.08</v>
      </c>
      <c r="O89" s="8">
        <f t="shared" si="20"/>
        <v>55.35</v>
      </c>
      <c r="P89">
        <f t="shared" si="21"/>
        <v>2.7000000000000001E-3</v>
      </c>
      <c r="T89">
        <f t="shared" si="22"/>
        <v>55.27</v>
      </c>
      <c r="U89">
        <f t="shared" si="23"/>
        <v>0.09</v>
      </c>
      <c r="V89" s="8">
        <f t="shared" si="24"/>
        <v>55.360000000000007</v>
      </c>
      <c r="W89">
        <f t="shared" si="25"/>
        <v>2.5000000000000001E-3</v>
      </c>
      <c r="AA89">
        <f t="shared" si="26"/>
        <v>55.27</v>
      </c>
      <c r="AB89">
        <f t="shared" si="27"/>
        <v>0.08</v>
      </c>
      <c r="AC89" s="8">
        <f t="shared" si="28"/>
        <v>55.35</v>
      </c>
      <c r="AD89">
        <f t="shared" si="29"/>
        <v>2.7000000000000001E-3</v>
      </c>
      <c r="AH89">
        <f t="shared" si="30"/>
        <v>55.27</v>
      </c>
      <c r="AI89">
        <f t="shared" si="31"/>
        <v>0.02</v>
      </c>
      <c r="AJ89" s="8">
        <f t="shared" si="32"/>
        <v>55.290000000000006</v>
      </c>
      <c r="AK89">
        <f t="shared" si="33"/>
        <v>3.8E-3</v>
      </c>
      <c r="AM89">
        <v>55.5</v>
      </c>
      <c r="AN89">
        <v>55.27</v>
      </c>
      <c r="AO89" s="8">
        <f t="shared" si="34"/>
        <v>110.77000000000001</v>
      </c>
      <c r="AP89" s="8">
        <f t="shared" si="34"/>
        <v>166.04000000000002</v>
      </c>
      <c r="AQ89" s="8">
        <f t="shared" si="34"/>
        <v>276.81000000000006</v>
      </c>
      <c r="AR89" s="8">
        <f t="shared" si="34"/>
        <v>442.85000000000008</v>
      </c>
    </row>
    <row r="90" spans="1:44" x14ac:dyDescent="0.3">
      <c r="A90" s="4">
        <v>44350</v>
      </c>
      <c r="B90" s="1">
        <v>89</v>
      </c>
      <c r="C90">
        <v>55.639999000000003</v>
      </c>
      <c r="D90">
        <v>17364300</v>
      </c>
      <c r="M90">
        <f t="shared" si="18"/>
        <v>55.4</v>
      </c>
      <c r="N90">
        <f t="shared" si="19"/>
        <v>0.09</v>
      </c>
      <c r="O90" s="8">
        <f t="shared" si="20"/>
        <v>55.49</v>
      </c>
      <c r="P90">
        <f t="shared" si="21"/>
        <v>2.7000000000000001E-3</v>
      </c>
      <c r="T90">
        <f t="shared" si="22"/>
        <v>55.4</v>
      </c>
      <c r="U90">
        <f t="shared" si="23"/>
        <v>0.1</v>
      </c>
      <c r="V90" s="8">
        <f t="shared" si="24"/>
        <v>55.5</v>
      </c>
      <c r="W90">
        <f t="shared" si="25"/>
        <v>2.5000000000000001E-3</v>
      </c>
      <c r="AA90">
        <f t="shared" si="26"/>
        <v>55.4</v>
      </c>
      <c r="AB90">
        <f t="shared" si="27"/>
        <v>0.1</v>
      </c>
      <c r="AC90" s="8">
        <f t="shared" si="28"/>
        <v>55.5</v>
      </c>
      <c r="AD90">
        <f t="shared" si="29"/>
        <v>2.5000000000000001E-3</v>
      </c>
      <c r="AH90">
        <f t="shared" si="30"/>
        <v>55.4</v>
      </c>
      <c r="AI90">
        <f t="shared" si="31"/>
        <v>0.11</v>
      </c>
      <c r="AJ90" s="8">
        <f t="shared" si="32"/>
        <v>55.51</v>
      </c>
      <c r="AK90">
        <f t="shared" si="33"/>
        <v>2.3E-3</v>
      </c>
      <c r="AM90">
        <v>55.639999000000003</v>
      </c>
      <c r="AN90">
        <v>55.4</v>
      </c>
      <c r="AO90" s="8">
        <f t="shared" si="34"/>
        <v>111.03999899999999</v>
      </c>
      <c r="AP90" s="8">
        <f t="shared" si="34"/>
        <v>166.439999</v>
      </c>
      <c r="AQ90" s="8">
        <f t="shared" si="34"/>
        <v>277.47999800000002</v>
      </c>
      <c r="AR90" s="8">
        <f t="shared" si="34"/>
        <v>443.91999700000002</v>
      </c>
    </row>
    <row r="91" spans="1:44" x14ac:dyDescent="0.3">
      <c r="A91" s="4">
        <v>44351</v>
      </c>
      <c r="B91" s="1">
        <v>90</v>
      </c>
      <c r="C91">
        <v>56.240001999999997</v>
      </c>
      <c r="D91">
        <v>18935100</v>
      </c>
      <c r="M91">
        <f t="shared" si="18"/>
        <v>55.53</v>
      </c>
      <c r="N91">
        <f t="shared" si="19"/>
        <v>0.1</v>
      </c>
      <c r="O91" s="8">
        <f t="shared" si="20"/>
        <v>55.63</v>
      </c>
      <c r="P91">
        <f t="shared" si="21"/>
        <v>1.0800000000000001E-2</v>
      </c>
      <c r="T91">
        <f t="shared" si="22"/>
        <v>55.53</v>
      </c>
      <c r="U91">
        <f t="shared" si="23"/>
        <v>0.11</v>
      </c>
      <c r="V91" s="8">
        <f t="shared" si="24"/>
        <v>55.64</v>
      </c>
      <c r="W91">
        <f t="shared" si="25"/>
        <v>1.0699999999999999E-2</v>
      </c>
      <c r="AA91">
        <f t="shared" si="26"/>
        <v>55.53</v>
      </c>
      <c r="AB91">
        <f t="shared" si="27"/>
        <v>0.11</v>
      </c>
      <c r="AC91" s="8">
        <f t="shared" si="28"/>
        <v>55.64</v>
      </c>
      <c r="AD91">
        <f t="shared" si="29"/>
        <v>1.0699999999999999E-2</v>
      </c>
      <c r="AH91">
        <f t="shared" si="30"/>
        <v>55.53</v>
      </c>
      <c r="AI91">
        <f t="shared" si="31"/>
        <v>0.13</v>
      </c>
      <c r="AJ91" s="8">
        <f t="shared" si="32"/>
        <v>55.660000000000004</v>
      </c>
      <c r="AK91">
        <f t="shared" si="33"/>
        <v>1.03E-2</v>
      </c>
      <c r="AM91">
        <v>56.240001999999997</v>
      </c>
      <c r="AN91">
        <v>55.53</v>
      </c>
      <c r="AO91" s="8">
        <f t="shared" si="34"/>
        <v>111.77000200000001</v>
      </c>
      <c r="AP91" s="8">
        <f t="shared" si="34"/>
        <v>167.30000200000001</v>
      </c>
      <c r="AQ91" s="8">
        <f t="shared" si="34"/>
        <v>279.07000400000004</v>
      </c>
      <c r="AR91" s="8">
        <f t="shared" si="34"/>
        <v>446.37000600000005</v>
      </c>
    </row>
    <row r="92" spans="1:44" x14ac:dyDescent="0.3">
      <c r="A92" s="4">
        <v>44354</v>
      </c>
      <c r="B92" s="1">
        <v>91</v>
      </c>
      <c r="C92">
        <v>56.040000999999997</v>
      </c>
      <c r="D92">
        <v>14010800</v>
      </c>
      <c r="M92">
        <f t="shared" si="18"/>
        <v>55.92</v>
      </c>
      <c r="N92">
        <f t="shared" si="19"/>
        <v>0.14000000000000001</v>
      </c>
      <c r="O92" s="8">
        <f t="shared" si="20"/>
        <v>56.06</v>
      </c>
      <c r="P92">
        <f t="shared" si="21"/>
        <v>4.0000000000000002E-4</v>
      </c>
      <c r="T92">
        <f t="shared" si="22"/>
        <v>55.92</v>
      </c>
      <c r="U92">
        <f t="shared" si="23"/>
        <v>0.18</v>
      </c>
      <c r="V92" s="8">
        <f t="shared" si="24"/>
        <v>56.1</v>
      </c>
      <c r="W92">
        <f t="shared" si="25"/>
        <v>1.1000000000000001E-3</v>
      </c>
      <c r="AA92">
        <f t="shared" si="26"/>
        <v>55.92</v>
      </c>
      <c r="AB92">
        <f t="shared" si="27"/>
        <v>0.24</v>
      </c>
      <c r="AC92" s="8">
        <f t="shared" si="28"/>
        <v>56.160000000000004</v>
      </c>
      <c r="AD92">
        <f t="shared" si="29"/>
        <v>2.0999999999999999E-3</v>
      </c>
      <c r="AH92">
        <f t="shared" si="30"/>
        <v>55.92</v>
      </c>
      <c r="AI92">
        <f t="shared" si="31"/>
        <v>0.35</v>
      </c>
      <c r="AJ92" s="8">
        <f t="shared" si="32"/>
        <v>56.27</v>
      </c>
      <c r="AK92">
        <f t="shared" si="33"/>
        <v>4.1000000000000003E-3</v>
      </c>
      <c r="AM92">
        <v>56.040000999999997</v>
      </c>
      <c r="AN92">
        <v>55.92</v>
      </c>
      <c r="AO92" s="8">
        <f t="shared" si="34"/>
        <v>111.96000100000001</v>
      </c>
      <c r="AP92" s="8">
        <f t="shared" si="34"/>
        <v>167.88000099999999</v>
      </c>
      <c r="AQ92" s="8">
        <f t="shared" si="34"/>
        <v>279.84000200000003</v>
      </c>
      <c r="AR92" s="8">
        <f t="shared" si="34"/>
        <v>447.72000300000002</v>
      </c>
    </row>
    <row r="93" spans="1:44" x14ac:dyDescent="0.3">
      <c r="A93" s="4">
        <v>44355</v>
      </c>
      <c r="B93" s="1">
        <v>92</v>
      </c>
      <c r="C93">
        <v>55.650002000000001</v>
      </c>
      <c r="D93">
        <v>10968300</v>
      </c>
      <c r="M93">
        <f t="shared" si="18"/>
        <v>55.99</v>
      </c>
      <c r="N93">
        <f t="shared" si="19"/>
        <v>0.13</v>
      </c>
      <c r="O93" s="8">
        <f t="shared" si="20"/>
        <v>56.120000000000005</v>
      </c>
      <c r="P93">
        <f t="shared" si="21"/>
        <v>8.3999999999999995E-3</v>
      </c>
      <c r="T93">
        <f t="shared" si="22"/>
        <v>55.99</v>
      </c>
      <c r="U93">
        <f t="shared" si="23"/>
        <v>0.15</v>
      </c>
      <c r="V93" s="8">
        <f t="shared" si="24"/>
        <v>56.14</v>
      </c>
      <c r="W93">
        <f t="shared" si="25"/>
        <v>8.8000000000000005E-3</v>
      </c>
      <c r="AA93">
        <f t="shared" si="26"/>
        <v>55.99</v>
      </c>
      <c r="AB93">
        <f t="shared" si="27"/>
        <v>0.16</v>
      </c>
      <c r="AC93" s="8">
        <f t="shared" si="28"/>
        <v>56.15</v>
      </c>
      <c r="AD93">
        <f t="shared" si="29"/>
        <v>8.9999999999999993E-3</v>
      </c>
      <c r="AH93">
        <f t="shared" si="30"/>
        <v>55.99</v>
      </c>
      <c r="AI93">
        <f t="shared" si="31"/>
        <v>0.11</v>
      </c>
      <c r="AJ93" s="8">
        <f t="shared" si="32"/>
        <v>56.1</v>
      </c>
      <c r="AK93">
        <f t="shared" si="33"/>
        <v>8.0999999999999996E-3</v>
      </c>
      <c r="AM93">
        <v>55.650002000000001</v>
      </c>
      <c r="AN93">
        <v>55.99</v>
      </c>
      <c r="AO93" s="8">
        <f t="shared" si="34"/>
        <v>111.64000200000001</v>
      </c>
      <c r="AP93" s="8">
        <f t="shared" si="34"/>
        <v>167.63000200000002</v>
      </c>
      <c r="AQ93" s="8">
        <f t="shared" si="34"/>
        <v>279.27000400000003</v>
      </c>
      <c r="AR93" s="8">
        <f t="shared" si="34"/>
        <v>446.90000600000008</v>
      </c>
    </row>
    <row r="94" spans="1:44" x14ac:dyDescent="0.3">
      <c r="A94" s="4">
        <v>44356</v>
      </c>
      <c r="B94" s="1">
        <v>93</v>
      </c>
      <c r="C94">
        <v>55.48</v>
      </c>
      <c r="D94">
        <v>9838800</v>
      </c>
      <c r="M94">
        <f t="shared" si="18"/>
        <v>55.8</v>
      </c>
      <c r="N94">
        <f t="shared" si="19"/>
        <v>0.08</v>
      </c>
      <c r="O94" s="8">
        <f t="shared" si="20"/>
        <v>55.879999999999995</v>
      </c>
      <c r="P94">
        <f t="shared" si="21"/>
        <v>7.1999999999999998E-3</v>
      </c>
      <c r="T94">
        <f t="shared" si="22"/>
        <v>55.8</v>
      </c>
      <c r="U94">
        <f t="shared" si="23"/>
        <v>0.06</v>
      </c>
      <c r="V94" s="8">
        <f t="shared" si="24"/>
        <v>55.86</v>
      </c>
      <c r="W94">
        <f t="shared" si="25"/>
        <v>6.7999999999999996E-3</v>
      </c>
      <c r="AA94">
        <f t="shared" si="26"/>
        <v>55.8</v>
      </c>
      <c r="AB94">
        <f t="shared" si="27"/>
        <v>0</v>
      </c>
      <c r="AC94" s="8">
        <f t="shared" si="28"/>
        <v>55.8</v>
      </c>
      <c r="AD94">
        <f t="shared" si="29"/>
        <v>5.7999999999999996E-3</v>
      </c>
      <c r="AH94">
        <f t="shared" si="30"/>
        <v>55.8</v>
      </c>
      <c r="AI94">
        <f t="shared" si="31"/>
        <v>-0.15</v>
      </c>
      <c r="AJ94" s="8">
        <f t="shared" si="32"/>
        <v>55.65</v>
      </c>
      <c r="AK94">
        <f t="shared" si="33"/>
        <v>3.0999999999999999E-3</v>
      </c>
      <c r="AM94">
        <v>55.48</v>
      </c>
      <c r="AN94">
        <v>55.8</v>
      </c>
      <c r="AO94" s="8">
        <f t="shared" si="34"/>
        <v>111.28</v>
      </c>
      <c r="AP94" s="8">
        <f t="shared" si="34"/>
        <v>167.07999999999998</v>
      </c>
      <c r="AQ94" s="8">
        <f t="shared" si="34"/>
        <v>278.36</v>
      </c>
      <c r="AR94" s="8">
        <f t="shared" si="34"/>
        <v>445.44</v>
      </c>
    </row>
    <row r="95" spans="1:44" x14ac:dyDescent="0.3">
      <c r="A95" s="4">
        <v>44357</v>
      </c>
      <c r="B95" s="1">
        <v>94</v>
      </c>
      <c r="C95">
        <v>55.91</v>
      </c>
      <c r="D95">
        <v>12444400</v>
      </c>
      <c r="M95">
        <f t="shared" si="18"/>
        <v>55.62</v>
      </c>
      <c r="N95">
        <f t="shared" si="19"/>
        <v>0.04</v>
      </c>
      <c r="O95" s="8">
        <f t="shared" si="20"/>
        <v>55.66</v>
      </c>
      <c r="P95">
        <f t="shared" si="21"/>
        <v>4.4999999999999997E-3</v>
      </c>
      <c r="T95">
        <f t="shared" si="22"/>
        <v>55.62</v>
      </c>
      <c r="U95">
        <f t="shared" si="23"/>
        <v>0</v>
      </c>
      <c r="V95" s="8">
        <f t="shared" si="24"/>
        <v>55.62</v>
      </c>
      <c r="W95">
        <f t="shared" si="25"/>
        <v>5.1999999999999998E-3</v>
      </c>
      <c r="AA95">
        <f t="shared" si="26"/>
        <v>55.62</v>
      </c>
      <c r="AB95">
        <f t="shared" si="27"/>
        <v>-0.08</v>
      </c>
      <c r="AC95" s="8">
        <f t="shared" si="28"/>
        <v>55.54</v>
      </c>
      <c r="AD95">
        <f t="shared" si="29"/>
        <v>6.6E-3</v>
      </c>
      <c r="AH95">
        <f t="shared" si="30"/>
        <v>55.62</v>
      </c>
      <c r="AI95">
        <f t="shared" si="31"/>
        <v>-0.18</v>
      </c>
      <c r="AJ95" s="8">
        <f t="shared" si="32"/>
        <v>55.44</v>
      </c>
      <c r="AK95">
        <f t="shared" si="33"/>
        <v>8.3999999999999995E-3</v>
      </c>
      <c r="AM95">
        <v>55.91</v>
      </c>
      <c r="AN95">
        <v>55.62</v>
      </c>
      <c r="AO95" s="8">
        <f t="shared" si="34"/>
        <v>111.53</v>
      </c>
      <c r="AP95" s="8">
        <f t="shared" si="34"/>
        <v>167.15</v>
      </c>
      <c r="AQ95" s="8">
        <f t="shared" si="34"/>
        <v>278.68</v>
      </c>
      <c r="AR95" s="8">
        <f t="shared" si="34"/>
        <v>445.83000000000004</v>
      </c>
    </row>
    <row r="96" spans="1:44" x14ac:dyDescent="0.3">
      <c r="A96" s="4">
        <v>44358</v>
      </c>
      <c r="B96" s="1">
        <v>95</v>
      </c>
      <c r="C96">
        <v>56.16</v>
      </c>
      <c r="D96">
        <v>11825800</v>
      </c>
      <c r="M96">
        <f t="shared" si="18"/>
        <v>55.78</v>
      </c>
      <c r="N96">
        <f t="shared" si="19"/>
        <v>0.06</v>
      </c>
      <c r="O96" s="8">
        <f t="shared" si="20"/>
        <v>55.84</v>
      </c>
      <c r="P96">
        <f t="shared" si="21"/>
        <v>5.7000000000000002E-3</v>
      </c>
      <c r="T96">
        <f t="shared" si="22"/>
        <v>55.78</v>
      </c>
      <c r="U96">
        <f t="shared" si="23"/>
        <v>0.04</v>
      </c>
      <c r="V96" s="8">
        <f t="shared" si="24"/>
        <v>55.82</v>
      </c>
      <c r="W96">
        <f t="shared" si="25"/>
        <v>6.1000000000000004E-3</v>
      </c>
      <c r="AA96">
        <f t="shared" si="26"/>
        <v>55.78</v>
      </c>
      <c r="AB96">
        <f t="shared" si="27"/>
        <v>0.03</v>
      </c>
      <c r="AC96" s="8">
        <f t="shared" si="28"/>
        <v>55.81</v>
      </c>
      <c r="AD96">
        <f t="shared" si="29"/>
        <v>6.1999999999999998E-3</v>
      </c>
      <c r="AH96">
        <f t="shared" si="30"/>
        <v>55.78</v>
      </c>
      <c r="AI96">
        <f t="shared" si="31"/>
        <v>0.11</v>
      </c>
      <c r="AJ96" s="8">
        <f t="shared" si="32"/>
        <v>55.89</v>
      </c>
      <c r="AK96">
        <f t="shared" si="33"/>
        <v>4.7999999999999996E-3</v>
      </c>
      <c r="AM96">
        <v>56.16</v>
      </c>
      <c r="AN96">
        <v>55.78</v>
      </c>
      <c r="AO96" s="8">
        <f t="shared" si="34"/>
        <v>111.94</v>
      </c>
      <c r="AP96" s="8">
        <f t="shared" si="34"/>
        <v>167.72</v>
      </c>
      <c r="AQ96" s="8">
        <f t="shared" si="34"/>
        <v>279.65999999999997</v>
      </c>
      <c r="AR96" s="8">
        <f t="shared" si="34"/>
        <v>447.38</v>
      </c>
    </row>
    <row r="97" spans="1:44" x14ac:dyDescent="0.3">
      <c r="A97" s="4">
        <v>44361</v>
      </c>
      <c r="B97" s="1">
        <v>96</v>
      </c>
      <c r="C97">
        <v>55.549999</v>
      </c>
      <c r="D97">
        <v>9710800</v>
      </c>
      <c r="M97">
        <f t="shared" si="18"/>
        <v>55.99</v>
      </c>
      <c r="N97">
        <f t="shared" si="19"/>
        <v>0.08</v>
      </c>
      <c r="O97" s="8">
        <f t="shared" si="20"/>
        <v>56.07</v>
      </c>
      <c r="P97">
        <f t="shared" si="21"/>
        <v>9.4000000000000004E-3</v>
      </c>
      <c r="T97">
        <f t="shared" si="22"/>
        <v>55.99</v>
      </c>
      <c r="U97">
        <f t="shared" si="23"/>
        <v>0.08</v>
      </c>
      <c r="V97" s="8">
        <f t="shared" si="24"/>
        <v>56.07</v>
      </c>
      <c r="W97">
        <f t="shared" si="25"/>
        <v>9.4000000000000004E-3</v>
      </c>
      <c r="AA97">
        <f t="shared" si="26"/>
        <v>55.99</v>
      </c>
      <c r="AB97">
        <f t="shared" si="27"/>
        <v>0.11</v>
      </c>
      <c r="AC97" s="8">
        <f t="shared" si="28"/>
        <v>56.1</v>
      </c>
      <c r="AD97">
        <f t="shared" si="29"/>
        <v>9.9000000000000008E-3</v>
      </c>
      <c r="AH97">
        <f t="shared" si="30"/>
        <v>55.99</v>
      </c>
      <c r="AI97">
        <f t="shared" si="31"/>
        <v>0.2</v>
      </c>
      <c r="AJ97" s="8">
        <f t="shared" si="32"/>
        <v>56.190000000000005</v>
      </c>
      <c r="AK97">
        <f t="shared" si="33"/>
        <v>1.15E-2</v>
      </c>
      <c r="AM97">
        <v>55.549999</v>
      </c>
      <c r="AN97">
        <v>55.99</v>
      </c>
      <c r="AO97" s="8">
        <f t="shared" si="34"/>
        <v>111.53999899999999</v>
      </c>
      <c r="AP97" s="8">
        <f t="shared" si="34"/>
        <v>167.529999</v>
      </c>
      <c r="AQ97" s="8">
        <f t="shared" si="34"/>
        <v>279.069998</v>
      </c>
      <c r="AR97" s="8">
        <f t="shared" si="34"/>
        <v>446.59999700000003</v>
      </c>
    </row>
    <row r="98" spans="1:44" x14ac:dyDescent="0.3">
      <c r="A98" s="4">
        <v>44362</v>
      </c>
      <c r="B98" s="1">
        <v>97</v>
      </c>
      <c r="C98">
        <v>55.41</v>
      </c>
      <c r="D98">
        <v>11154200</v>
      </c>
      <c r="M98">
        <f t="shared" si="18"/>
        <v>55.75</v>
      </c>
      <c r="N98">
        <f t="shared" si="19"/>
        <v>0.03</v>
      </c>
      <c r="O98" s="8">
        <f t="shared" si="20"/>
        <v>55.78</v>
      </c>
      <c r="P98">
        <f t="shared" si="21"/>
        <v>6.7000000000000002E-3</v>
      </c>
      <c r="T98">
        <f t="shared" si="22"/>
        <v>55.75</v>
      </c>
      <c r="U98">
        <f t="shared" si="23"/>
        <v>0</v>
      </c>
      <c r="V98" s="8">
        <f t="shared" si="24"/>
        <v>55.75</v>
      </c>
      <c r="W98">
        <f t="shared" si="25"/>
        <v>6.1000000000000004E-3</v>
      </c>
      <c r="AA98">
        <f t="shared" si="26"/>
        <v>55.75</v>
      </c>
      <c r="AB98">
        <f t="shared" si="27"/>
        <v>-0.05</v>
      </c>
      <c r="AC98" s="8">
        <f t="shared" si="28"/>
        <v>55.7</v>
      </c>
      <c r="AD98">
        <f t="shared" si="29"/>
        <v>5.1999999999999998E-3</v>
      </c>
      <c r="AH98">
        <f t="shared" si="30"/>
        <v>55.75</v>
      </c>
      <c r="AI98">
        <f t="shared" si="31"/>
        <v>-0.17</v>
      </c>
      <c r="AJ98" s="8">
        <f t="shared" si="32"/>
        <v>55.58</v>
      </c>
      <c r="AK98">
        <f t="shared" si="33"/>
        <v>3.0999999999999999E-3</v>
      </c>
      <c r="AM98">
        <v>55.41</v>
      </c>
      <c r="AN98">
        <v>55.75</v>
      </c>
      <c r="AO98" s="8">
        <f t="shared" si="34"/>
        <v>111.16</v>
      </c>
      <c r="AP98" s="8">
        <f t="shared" si="34"/>
        <v>166.91</v>
      </c>
      <c r="AQ98" s="8">
        <f t="shared" si="34"/>
        <v>278.07</v>
      </c>
      <c r="AR98" s="8">
        <f t="shared" si="34"/>
        <v>444.98</v>
      </c>
    </row>
    <row r="99" spans="1:44" x14ac:dyDescent="0.3">
      <c r="A99" s="4">
        <v>44363</v>
      </c>
      <c r="B99" s="1">
        <v>98</v>
      </c>
      <c r="C99">
        <v>54.669998</v>
      </c>
      <c r="D99">
        <v>15211700</v>
      </c>
      <c r="M99">
        <f t="shared" si="18"/>
        <v>55.56</v>
      </c>
      <c r="N99">
        <f t="shared" si="19"/>
        <v>0</v>
      </c>
      <c r="O99" s="8">
        <f t="shared" si="20"/>
        <v>55.56</v>
      </c>
      <c r="P99">
        <f t="shared" si="21"/>
        <v>1.6299999999999999E-2</v>
      </c>
      <c r="T99">
        <f t="shared" si="22"/>
        <v>55.56</v>
      </c>
      <c r="U99">
        <f t="shared" si="23"/>
        <v>-0.05</v>
      </c>
      <c r="V99" s="8">
        <f t="shared" si="24"/>
        <v>55.510000000000005</v>
      </c>
      <c r="W99">
        <f t="shared" si="25"/>
        <v>1.54E-2</v>
      </c>
      <c r="AA99">
        <f t="shared" si="26"/>
        <v>55.56</v>
      </c>
      <c r="AB99">
        <f t="shared" si="27"/>
        <v>-0.11</v>
      </c>
      <c r="AC99" s="8">
        <f t="shared" si="28"/>
        <v>55.45</v>
      </c>
      <c r="AD99">
        <f t="shared" si="29"/>
        <v>1.43E-2</v>
      </c>
      <c r="AH99">
        <f t="shared" si="30"/>
        <v>55.56</v>
      </c>
      <c r="AI99">
        <f t="shared" si="31"/>
        <v>-0.19</v>
      </c>
      <c r="AJ99" s="8">
        <f t="shared" si="32"/>
        <v>55.370000000000005</v>
      </c>
      <c r="AK99">
        <f t="shared" si="33"/>
        <v>1.2800000000000001E-2</v>
      </c>
      <c r="AM99">
        <v>54.669998</v>
      </c>
      <c r="AN99">
        <v>55.56</v>
      </c>
      <c r="AO99" s="8">
        <f t="shared" si="34"/>
        <v>110.22999799999999</v>
      </c>
      <c r="AP99" s="8">
        <f t="shared" si="34"/>
        <v>165.789998</v>
      </c>
      <c r="AQ99" s="8">
        <f t="shared" si="34"/>
        <v>276.01999599999999</v>
      </c>
      <c r="AR99" s="8">
        <f t="shared" si="34"/>
        <v>441.80999399999996</v>
      </c>
    </row>
    <row r="100" spans="1:44" x14ac:dyDescent="0.3">
      <c r="A100" s="4">
        <v>44364</v>
      </c>
      <c r="B100" s="1">
        <v>99</v>
      </c>
      <c r="C100">
        <v>54.950001</v>
      </c>
      <c r="D100">
        <v>10658400</v>
      </c>
      <c r="M100">
        <f t="shared" si="18"/>
        <v>55.07</v>
      </c>
      <c r="N100">
        <f t="shared" si="19"/>
        <v>-7.0000000000000007E-2</v>
      </c>
      <c r="O100" s="8">
        <f t="shared" si="20"/>
        <v>55</v>
      </c>
      <c r="P100">
        <f t="shared" si="21"/>
        <v>8.9999999999999998E-4</v>
      </c>
      <c r="T100">
        <f t="shared" si="22"/>
        <v>55.07</v>
      </c>
      <c r="U100">
        <f t="shared" si="23"/>
        <v>-0.16</v>
      </c>
      <c r="V100" s="8">
        <f t="shared" si="24"/>
        <v>54.910000000000004</v>
      </c>
      <c r="W100">
        <f t="shared" si="25"/>
        <v>6.9999999999999999E-4</v>
      </c>
      <c r="AA100">
        <f t="shared" si="26"/>
        <v>55.07</v>
      </c>
      <c r="AB100">
        <f t="shared" si="27"/>
        <v>-0.28000000000000003</v>
      </c>
      <c r="AC100" s="8">
        <f t="shared" si="28"/>
        <v>54.79</v>
      </c>
      <c r="AD100">
        <f t="shared" si="29"/>
        <v>2.8999999999999998E-3</v>
      </c>
      <c r="AH100">
        <f t="shared" si="30"/>
        <v>55.07</v>
      </c>
      <c r="AI100">
        <f t="shared" si="31"/>
        <v>-0.45</v>
      </c>
      <c r="AJ100" s="8">
        <f t="shared" si="32"/>
        <v>54.62</v>
      </c>
      <c r="AK100">
        <f t="shared" si="33"/>
        <v>6.0000000000000001E-3</v>
      </c>
      <c r="AM100">
        <v>54.950001</v>
      </c>
      <c r="AN100">
        <v>55.07</v>
      </c>
      <c r="AO100" s="8">
        <f t="shared" si="34"/>
        <v>110.02000100000001</v>
      </c>
      <c r="AP100" s="8">
        <f t="shared" si="34"/>
        <v>165.090001</v>
      </c>
      <c r="AQ100" s="8">
        <f t="shared" si="34"/>
        <v>275.11000200000001</v>
      </c>
      <c r="AR100" s="8">
        <f t="shared" si="34"/>
        <v>440.20000300000004</v>
      </c>
    </row>
    <row r="101" spans="1:44" x14ac:dyDescent="0.3">
      <c r="A101" s="4">
        <v>44365</v>
      </c>
      <c r="B101" s="1">
        <v>100</v>
      </c>
      <c r="C101">
        <v>53.77</v>
      </c>
      <c r="D101">
        <v>31445600</v>
      </c>
      <c r="M101">
        <f t="shared" si="18"/>
        <v>55</v>
      </c>
      <c r="N101">
        <f t="shared" si="19"/>
        <v>-7.0000000000000007E-2</v>
      </c>
      <c r="O101" s="8">
        <f t="shared" si="20"/>
        <v>54.93</v>
      </c>
      <c r="P101">
        <f t="shared" si="21"/>
        <v>2.1600000000000001E-2</v>
      </c>
      <c r="T101">
        <f t="shared" si="22"/>
        <v>55</v>
      </c>
      <c r="U101">
        <f t="shared" si="23"/>
        <v>-0.14000000000000001</v>
      </c>
      <c r="V101" s="8">
        <f t="shared" si="24"/>
        <v>54.86</v>
      </c>
      <c r="W101">
        <f t="shared" si="25"/>
        <v>2.0299999999999999E-2</v>
      </c>
      <c r="AA101">
        <f t="shared" si="26"/>
        <v>55</v>
      </c>
      <c r="AB101">
        <f t="shared" si="27"/>
        <v>-0.19</v>
      </c>
      <c r="AC101" s="8">
        <f t="shared" si="28"/>
        <v>54.81</v>
      </c>
      <c r="AD101">
        <f t="shared" si="29"/>
        <v>1.9300000000000001E-2</v>
      </c>
      <c r="AH101">
        <f t="shared" si="30"/>
        <v>55</v>
      </c>
      <c r="AI101">
        <f t="shared" si="31"/>
        <v>-0.13</v>
      </c>
      <c r="AJ101" s="8">
        <f t="shared" si="32"/>
        <v>54.87</v>
      </c>
      <c r="AK101">
        <f t="shared" si="33"/>
        <v>2.0500000000000001E-2</v>
      </c>
      <c r="AM101">
        <v>53.77</v>
      </c>
      <c r="AN101">
        <v>55</v>
      </c>
      <c r="AO101" s="8">
        <f t="shared" si="34"/>
        <v>108.77000000000001</v>
      </c>
      <c r="AP101" s="8">
        <f t="shared" si="34"/>
        <v>163.77000000000001</v>
      </c>
      <c r="AQ101" s="8">
        <f t="shared" si="34"/>
        <v>272.54000000000002</v>
      </c>
      <c r="AR101" s="8">
        <f t="shared" si="34"/>
        <v>436.31000000000006</v>
      </c>
    </row>
    <row r="102" spans="1:44" x14ac:dyDescent="0.3">
      <c r="A102" s="4">
        <v>44368</v>
      </c>
      <c r="B102" s="1">
        <v>101</v>
      </c>
      <c r="C102">
        <v>54.360000999999997</v>
      </c>
      <c r="D102">
        <v>14404300</v>
      </c>
      <c r="M102">
        <f t="shared" si="18"/>
        <v>54.32</v>
      </c>
      <c r="N102">
        <f t="shared" si="19"/>
        <v>-0.16</v>
      </c>
      <c r="O102" s="8">
        <f t="shared" si="20"/>
        <v>54.160000000000004</v>
      </c>
      <c r="P102">
        <f t="shared" si="21"/>
        <v>3.7000000000000002E-3</v>
      </c>
      <c r="T102">
        <f t="shared" si="22"/>
        <v>54.32</v>
      </c>
      <c r="U102">
        <f t="shared" si="23"/>
        <v>-0.28000000000000003</v>
      </c>
      <c r="V102" s="8">
        <f t="shared" si="24"/>
        <v>54.04</v>
      </c>
      <c r="W102">
        <f t="shared" si="25"/>
        <v>5.8999999999999999E-3</v>
      </c>
      <c r="AA102">
        <f t="shared" si="26"/>
        <v>54.32</v>
      </c>
      <c r="AB102">
        <f t="shared" si="27"/>
        <v>-0.41</v>
      </c>
      <c r="AC102" s="8">
        <f t="shared" si="28"/>
        <v>53.910000000000004</v>
      </c>
      <c r="AD102">
        <f t="shared" si="29"/>
        <v>8.3000000000000001E-3</v>
      </c>
      <c r="AH102">
        <f t="shared" si="30"/>
        <v>54.32</v>
      </c>
      <c r="AI102">
        <f t="shared" si="31"/>
        <v>-0.6</v>
      </c>
      <c r="AJ102" s="8">
        <f t="shared" si="32"/>
        <v>53.72</v>
      </c>
      <c r="AK102">
        <f t="shared" si="33"/>
        <v>1.18E-2</v>
      </c>
      <c r="AM102">
        <v>54.360000999999997</v>
      </c>
      <c r="AN102">
        <v>54.32</v>
      </c>
      <c r="AO102" s="8">
        <f t="shared" si="34"/>
        <v>108.680001</v>
      </c>
      <c r="AP102" s="8">
        <f t="shared" si="34"/>
        <v>163.000001</v>
      </c>
      <c r="AQ102" s="8">
        <f t="shared" si="34"/>
        <v>271.680002</v>
      </c>
      <c r="AR102" s="8">
        <f t="shared" si="34"/>
        <v>434.680003</v>
      </c>
    </row>
    <row r="103" spans="1:44" x14ac:dyDescent="0.3">
      <c r="A103" s="4">
        <v>44369</v>
      </c>
      <c r="B103" s="1">
        <v>102</v>
      </c>
      <c r="C103">
        <v>54.560001</v>
      </c>
      <c r="D103">
        <v>13072800</v>
      </c>
      <c r="M103">
        <f t="shared" si="18"/>
        <v>54.34</v>
      </c>
      <c r="N103">
        <f t="shared" si="19"/>
        <v>-0.13</v>
      </c>
      <c r="O103" s="8">
        <f t="shared" si="20"/>
        <v>54.21</v>
      </c>
      <c r="P103">
        <f t="shared" si="21"/>
        <v>6.4000000000000003E-3</v>
      </c>
      <c r="T103">
        <f t="shared" si="22"/>
        <v>54.34</v>
      </c>
      <c r="U103">
        <f t="shared" si="23"/>
        <v>-0.2</v>
      </c>
      <c r="V103" s="8">
        <f t="shared" si="24"/>
        <v>54.14</v>
      </c>
      <c r="W103">
        <f t="shared" si="25"/>
        <v>7.7000000000000002E-3</v>
      </c>
      <c r="AA103">
        <f t="shared" si="26"/>
        <v>54.34</v>
      </c>
      <c r="AB103">
        <f t="shared" si="27"/>
        <v>-0.22</v>
      </c>
      <c r="AC103" s="8">
        <f t="shared" si="28"/>
        <v>54.120000000000005</v>
      </c>
      <c r="AD103">
        <f t="shared" si="29"/>
        <v>8.0999999999999996E-3</v>
      </c>
      <c r="AH103">
        <f t="shared" si="30"/>
        <v>54.34</v>
      </c>
      <c r="AI103">
        <f t="shared" si="31"/>
        <v>-7.0000000000000007E-2</v>
      </c>
      <c r="AJ103" s="8">
        <f t="shared" si="32"/>
        <v>54.27</v>
      </c>
      <c r="AK103">
        <f t="shared" si="33"/>
        <v>5.3E-3</v>
      </c>
      <c r="AM103">
        <v>54.560001</v>
      </c>
      <c r="AN103">
        <v>54.34</v>
      </c>
      <c r="AO103" s="8">
        <f t="shared" si="34"/>
        <v>108.900001</v>
      </c>
      <c r="AP103" s="8">
        <f t="shared" si="34"/>
        <v>163.24000100000001</v>
      </c>
      <c r="AQ103" s="8">
        <f t="shared" si="34"/>
        <v>272.14000199999998</v>
      </c>
      <c r="AR103" s="8">
        <f t="shared" si="34"/>
        <v>435.38000299999999</v>
      </c>
    </row>
    <row r="104" spans="1:44" x14ac:dyDescent="0.3">
      <c r="A104" s="4">
        <v>44370</v>
      </c>
      <c r="B104" s="1">
        <v>103</v>
      </c>
      <c r="C104">
        <v>54.119999</v>
      </c>
      <c r="D104">
        <v>12339200</v>
      </c>
      <c r="M104">
        <f t="shared" si="18"/>
        <v>54.46</v>
      </c>
      <c r="N104">
        <f t="shared" si="19"/>
        <v>-0.09</v>
      </c>
      <c r="O104" s="8">
        <f t="shared" si="20"/>
        <v>54.37</v>
      </c>
      <c r="P104">
        <f t="shared" si="21"/>
        <v>4.5999999999999999E-3</v>
      </c>
      <c r="T104">
        <f t="shared" si="22"/>
        <v>54.46</v>
      </c>
      <c r="U104">
        <f t="shared" si="23"/>
        <v>-0.12</v>
      </c>
      <c r="V104" s="8">
        <f t="shared" si="24"/>
        <v>54.34</v>
      </c>
      <c r="W104">
        <f t="shared" si="25"/>
        <v>4.1000000000000003E-3</v>
      </c>
      <c r="AA104">
        <f t="shared" si="26"/>
        <v>54.46</v>
      </c>
      <c r="AB104">
        <f t="shared" si="27"/>
        <v>-7.0000000000000007E-2</v>
      </c>
      <c r="AC104" s="8">
        <f t="shared" si="28"/>
        <v>54.39</v>
      </c>
      <c r="AD104">
        <f t="shared" si="29"/>
        <v>5.0000000000000001E-3</v>
      </c>
      <c r="AH104">
        <f t="shared" si="30"/>
        <v>54.46</v>
      </c>
      <c r="AI104">
        <f t="shared" si="31"/>
        <v>0.09</v>
      </c>
      <c r="AJ104" s="8">
        <f t="shared" si="32"/>
        <v>54.550000000000004</v>
      </c>
      <c r="AK104">
        <f t="shared" si="33"/>
        <v>7.9000000000000008E-3</v>
      </c>
      <c r="AM104">
        <v>54.119999</v>
      </c>
      <c r="AN104">
        <v>54.46</v>
      </c>
      <c r="AO104" s="8">
        <f t="shared" si="34"/>
        <v>108.579999</v>
      </c>
      <c r="AP104" s="8">
        <f t="shared" si="34"/>
        <v>163.03999899999999</v>
      </c>
      <c r="AQ104" s="8">
        <f t="shared" si="34"/>
        <v>271.61999800000001</v>
      </c>
      <c r="AR104" s="8">
        <f t="shared" si="34"/>
        <v>434.65999699999998</v>
      </c>
    </row>
    <row r="105" spans="1:44" x14ac:dyDescent="0.3">
      <c r="A105" s="4">
        <v>44371</v>
      </c>
      <c r="B105" s="1">
        <v>104</v>
      </c>
      <c r="C105">
        <v>54.389999000000003</v>
      </c>
      <c r="D105">
        <v>11488400</v>
      </c>
      <c r="M105">
        <f t="shared" si="18"/>
        <v>54.27</v>
      </c>
      <c r="N105">
        <f t="shared" si="19"/>
        <v>-0.11</v>
      </c>
      <c r="O105" s="8">
        <f t="shared" si="20"/>
        <v>54.160000000000004</v>
      </c>
      <c r="P105">
        <f t="shared" si="21"/>
        <v>4.1999999999999997E-3</v>
      </c>
      <c r="T105">
        <f t="shared" si="22"/>
        <v>54.27</v>
      </c>
      <c r="U105">
        <f t="shared" si="23"/>
        <v>-0.14000000000000001</v>
      </c>
      <c r="V105" s="8">
        <f t="shared" si="24"/>
        <v>54.13</v>
      </c>
      <c r="W105">
        <f t="shared" si="25"/>
        <v>4.7999999999999996E-3</v>
      </c>
      <c r="AA105">
        <f t="shared" si="26"/>
        <v>54.27</v>
      </c>
      <c r="AB105">
        <f t="shared" si="27"/>
        <v>-0.12</v>
      </c>
      <c r="AC105" s="8">
        <f t="shared" si="28"/>
        <v>54.150000000000006</v>
      </c>
      <c r="AD105">
        <f t="shared" si="29"/>
        <v>4.4000000000000003E-3</v>
      </c>
      <c r="AH105">
        <f t="shared" si="30"/>
        <v>54.27</v>
      </c>
      <c r="AI105">
        <f t="shared" si="31"/>
        <v>-0.15</v>
      </c>
      <c r="AJ105" s="8">
        <f t="shared" si="32"/>
        <v>54.120000000000005</v>
      </c>
      <c r="AK105">
        <f t="shared" si="33"/>
        <v>5.0000000000000001E-3</v>
      </c>
      <c r="AM105">
        <v>54.389999000000003</v>
      </c>
      <c r="AN105">
        <v>54.27</v>
      </c>
      <c r="AO105" s="8">
        <f t="shared" si="34"/>
        <v>108.659999</v>
      </c>
      <c r="AP105" s="8">
        <f t="shared" si="34"/>
        <v>162.92999900000001</v>
      </c>
      <c r="AQ105" s="8">
        <f t="shared" si="34"/>
        <v>271.58999800000004</v>
      </c>
      <c r="AR105" s="8">
        <f t="shared" si="34"/>
        <v>434.51999700000005</v>
      </c>
    </row>
    <row r="106" spans="1:44" x14ac:dyDescent="0.3">
      <c r="A106" s="4">
        <v>44372</v>
      </c>
      <c r="B106" s="1">
        <v>105</v>
      </c>
      <c r="C106">
        <v>54.32</v>
      </c>
      <c r="D106">
        <v>18880300</v>
      </c>
      <c r="M106">
        <f t="shared" si="18"/>
        <v>54.34</v>
      </c>
      <c r="N106">
        <f t="shared" si="19"/>
        <v>-0.08</v>
      </c>
      <c r="O106" s="8">
        <f t="shared" si="20"/>
        <v>54.260000000000005</v>
      </c>
      <c r="P106">
        <f t="shared" si="21"/>
        <v>1.1000000000000001E-3</v>
      </c>
      <c r="T106">
        <f t="shared" si="22"/>
        <v>54.34</v>
      </c>
      <c r="U106">
        <f t="shared" si="23"/>
        <v>-0.09</v>
      </c>
      <c r="V106" s="8">
        <f t="shared" si="24"/>
        <v>54.25</v>
      </c>
      <c r="W106">
        <f t="shared" si="25"/>
        <v>1.2999999999999999E-3</v>
      </c>
      <c r="AA106">
        <f t="shared" si="26"/>
        <v>54.34</v>
      </c>
      <c r="AB106">
        <f t="shared" si="27"/>
        <v>-0.03</v>
      </c>
      <c r="AC106" s="8">
        <f t="shared" si="28"/>
        <v>54.31</v>
      </c>
      <c r="AD106">
        <f t="shared" si="29"/>
        <v>2.0000000000000001E-4</v>
      </c>
      <c r="AH106">
        <f t="shared" si="30"/>
        <v>54.34</v>
      </c>
      <c r="AI106">
        <f t="shared" si="31"/>
        <v>0.04</v>
      </c>
      <c r="AJ106" s="8">
        <f t="shared" si="32"/>
        <v>54.38</v>
      </c>
      <c r="AK106">
        <f t="shared" si="33"/>
        <v>1.1000000000000001E-3</v>
      </c>
      <c r="AM106">
        <v>54.32</v>
      </c>
      <c r="AN106">
        <v>54.34</v>
      </c>
      <c r="AO106" s="8">
        <f t="shared" si="34"/>
        <v>108.66</v>
      </c>
      <c r="AP106" s="8">
        <f t="shared" si="34"/>
        <v>163</v>
      </c>
      <c r="AQ106" s="8">
        <f t="shared" si="34"/>
        <v>271.65999999999997</v>
      </c>
      <c r="AR106" s="8">
        <f t="shared" si="34"/>
        <v>434.65999999999997</v>
      </c>
    </row>
    <row r="107" spans="1:44" x14ac:dyDescent="0.3">
      <c r="A107" s="4">
        <v>44375</v>
      </c>
      <c r="B107" s="1">
        <v>106</v>
      </c>
      <c r="C107">
        <v>54.259998000000003</v>
      </c>
      <c r="D107">
        <v>10556900</v>
      </c>
      <c r="M107">
        <f t="shared" si="18"/>
        <v>54.33</v>
      </c>
      <c r="N107">
        <f t="shared" si="19"/>
        <v>-7.0000000000000007E-2</v>
      </c>
      <c r="O107" s="8">
        <f t="shared" si="20"/>
        <v>54.26</v>
      </c>
      <c r="P107">
        <f t="shared" si="21"/>
        <v>0</v>
      </c>
      <c r="T107">
        <f t="shared" si="22"/>
        <v>54.33</v>
      </c>
      <c r="U107">
        <f t="shared" si="23"/>
        <v>-7.0000000000000007E-2</v>
      </c>
      <c r="V107" s="8">
        <f t="shared" si="24"/>
        <v>54.26</v>
      </c>
      <c r="W107">
        <f t="shared" si="25"/>
        <v>0</v>
      </c>
      <c r="AA107">
        <f t="shared" si="26"/>
        <v>54.33</v>
      </c>
      <c r="AB107">
        <f t="shared" si="27"/>
        <v>-0.02</v>
      </c>
      <c r="AC107" s="8">
        <f t="shared" si="28"/>
        <v>54.309999999999995</v>
      </c>
      <c r="AD107">
        <f t="shared" si="29"/>
        <v>8.9999999999999998E-4</v>
      </c>
      <c r="AH107">
        <f t="shared" si="30"/>
        <v>54.33</v>
      </c>
      <c r="AI107">
        <f t="shared" si="31"/>
        <v>0</v>
      </c>
      <c r="AJ107" s="8">
        <f t="shared" si="32"/>
        <v>54.33</v>
      </c>
      <c r="AK107">
        <f t="shared" si="33"/>
        <v>1.2999999999999999E-3</v>
      </c>
      <c r="AM107">
        <v>54.259998000000003</v>
      </c>
      <c r="AN107">
        <v>54.33</v>
      </c>
      <c r="AO107" s="8">
        <f t="shared" si="34"/>
        <v>108.58999800000001</v>
      </c>
      <c r="AP107" s="8">
        <f t="shared" si="34"/>
        <v>162.91999800000002</v>
      </c>
      <c r="AQ107" s="8">
        <f t="shared" si="34"/>
        <v>271.509996</v>
      </c>
      <c r="AR107" s="8">
        <f t="shared" si="34"/>
        <v>434.42999400000002</v>
      </c>
    </row>
    <row r="108" spans="1:44" x14ac:dyDescent="0.3">
      <c r="A108" s="4">
        <v>44376</v>
      </c>
      <c r="B108" s="1">
        <v>107</v>
      </c>
      <c r="C108">
        <v>53.860000999999997</v>
      </c>
      <c r="D108">
        <v>12300900</v>
      </c>
      <c r="M108">
        <f t="shared" si="18"/>
        <v>54.29</v>
      </c>
      <c r="N108">
        <f t="shared" si="19"/>
        <v>-7.0000000000000007E-2</v>
      </c>
      <c r="O108" s="8">
        <f t="shared" si="20"/>
        <v>54.22</v>
      </c>
      <c r="P108">
        <f t="shared" si="21"/>
        <v>6.7000000000000002E-3</v>
      </c>
      <c r="T108">
        <f t="shared" si="22"/>
        <v>54.29</v>
      </c>
      <c r="U108">
        <f t="shared" si="23"/>
        <v>-0.06</v>
      </c>
      <c r="V108" s="8">
        <f t="shared" si="24"/>
        <v>54.23</v>
      </c>
      <c r="W108">
        <f t="shared" si="25"/>
        <v>6.8999999999999999E-3</v>
      </c>
      <c r="AA108">
        <f t="shared" si="26"/>
        <v>54.29</v>
      </c>
      <c r="AB108">
        <f t="shared" si="27"/>
        <v>-0.03</v>
      </c>
      <c r="AC108" s="8">
        <f t="shared" si="28"/>
        <v>54.26</v>
      </c>
      <c r="AD108">
        <f t="shared" si="29"/>
        <v>7.4000000000000003E-3</v>
      </c>
      <c r="AH108">
        <f t="shared" si="30"/>
        <v>54.29</v>
      </c>
      <c r="AI108">
        <f t="shared" si="31"/>
        <v>-0.03</v>
      </c>
      <c r="AJ108" s="8">
        <f t="shared" si="32"/>
        <v>54.26</v>
      </c>
      <c r="AK108">
        <f t="shared" si="33"/>
        <v>7.4000000000000003E-3</v>
      </c>
      <c r="AM108">
        <v>53.860000999999997</v>
      </c>
      <c r="AN108">
        <v>54.29</v>
      </c>
      <c r="AO108" s="8">
        <f t="shared" si="34"/>
        <v>108.150001</v>
      </c>
      <c r="AP108" s="8">
        <f t="shared" si="34"/>
        <v>162.440001</v>
      </c>
      <c r="AQ108" s="8">
        <f t="shared" si="34"/>
        <v>270.59000200000003</v>
      </c>
      <c r="AR108" s="8">
        <f t="shared" si="34"/>
        <v>433.03000300000002</v>
      </c>
    </row>
    <row r="109" spans="1:44" x14ac:dyDescent="0.3">
      <c r="A109" s="4">
        <v>44377</v>
      </c>
      <c r="B109" s="1">
        <v>108</v>
      </c>
      <c r="C109">
        <v>54.110000999999997</v>
      </c>
      <c r="D109">
        <v>14614200</v>
      </c>
      <c r="M109">
        <f t="shared" si="18"/>
        <v>54.05</v>
      </c>
      <c r="N109">
        <f t="shared" si="19"/>
        <v>-0.1</v>
      </c>
      <c r="O109" s="8">
        <f t="shared" si="20"/>
        <v>53.949999999999996</v>
      </c>
      <c r="P109">
        <f t="shared" si="21"/>
        <v>3.0000000000000001E-3</v>
      </c>
      <c r="T109">
        <f t="shared" si="22"/>
        <v>54.05</v>
      </c>
      <c r="U109">
        <f t="shared" si="23"/>
        <v>-0.11</v>
      </c>
      <c r="V109" s="8">
        <f t="shared" si="24"/>
        <v>53.94</v>
      </c>
      <c r="W109">
        <f t="shared" si="25"/>
        <v>3.0999999999999999E-3</v>
      </c>
      <c r="AA109">
        <f t="shared" si="26"/>
        <v>54.05</v>
      </c>
      <c r="AB109">
        <f t="shared" si="27"/>
        <v>-0.12</v>
      </c>
      <c r="AC109" s="8">
        <f t="shared" si="28"/>
        <v>53.93</v>
      </c>
      <c r="AD109">
        <f t="shared" si="29"/>
        <v>3.3E-3</v>
      </c>
      <c r="AH109">
        <f t="shared" si="30"/>
        <v>54.05</v>
      </c>
      <c r="AI109">
        <f t="shared" si="31"/>
        <v>-0.21</v>
      </c>
      <c r="AJ109" s="8">
        <f t="shared" si="32"/>
        <v>53.839999999999996</v>
      </c>
      <c r="AK109">
        <f t="shared" si="33"/>
        <v>5.0000000000000001E-3</v>
      </c>
      <c r="AM109">
        <v>54.110000999999997</v>
      </c>
      <c r="AN109">
        <v>54.05</v>
      </c>
      <c r="AO109" s="8">
        <f t="shared" si="34"/>
        <v>108.16000099999999</v>
      </c>
      <c r="AP109" s="8">
        <f t="shared" si="34"/>
        <v>162.21000099999998</v>
      </c>
      <c r="AQ109" s="8">
        <f t="shared" si="34"/>
        <v>270.370002</v>
      </c>
      <c r="AR109" s="8">
        <f t="shared" si="34"/>
        <v>432.58000299999998</v>
      </c>
    </row>
    <row r="110" spans="1:44" x14ac:dyDescent="0.3">
      <c r="A110" s="4">
        <v>44378</v>
      </c>
      <c r="B110" s="1">
        <v>109</v>
      </c>
      <c r="C110">
        <v>53.959999000000003</v>
      </c>
      <c r="D110">
        <v>13214700</v>
      </c>
      <c r="M110">
        <f t="shared" si="18"/>
        <v>54.08</v>
      </c>
      <c r="N110">
        <f t="shared" si="19"/>
        <v>-0.08</v>
      </c>
      <c r="O110" s="8">
        <f t="shared" si="20"/>
        <v>54</v>
      </c>
      <c r="P110">
        <f t="shared" si="21"/>
        <v>6.9999999999999999E-4</v>
      </c>
      <c r="T110">
        <f t="shared" si="22"/>
        <v>54.08</v>
      </c>
      <c r="U110">
        <f t="shared" si="23"/>
        <v>-7.0000000000000007E-2</v>
      </c>
      <c r="V110" s="8">
        <f t="shared" si="24"/>
        <v>54.01</v>
      </c>
      <c r="W110">
        <f t="shared" si="25"/>
        <v>8.9999999999999998E-4</v>
      </c>
      <c r="AA110">
        <f t="shared" si="26"/>
        <v>54.08</v>
      </c>
      <c r="AB110">
        <f t="shared" si="27"/>
        <v>-0.05</v>
      </c>
      <c r="AC110" s="8">
        <f t="shared" si="28"/>
        <v>54.03</v>
      </c>
      <c r="AD110">
        <f t="shared" si="29"/>
        <v>1.2999999999999999E-3</v>
      </c>
      <c r="AH110">
        <f t="shared" si="30"/>
        <v>54.08</v>
      </c>
      <c r="AI110">
        <f t="shared" si="31"/>
        <v>-0.01</v>
      </c>
      <c r="AJ110" s="8">
        <f t="shared" si="32"/>
        <v>54.07</v>
      </c>
      <c r="AK110">
        <f t="shared" si="33"/>
        <v>2E-3</v>
      </c>
      <c r="AM110">
        <v>53.959999000000003</v>
      </c>
      <c r="AN110">
        <v>54.08</v>
      </c>
      <c r="AO110" s="8">
        <f t="shared" si="34"/>
        <v>108.03999899999999</v>
      </c>
      <c r="AP110" s="8">
        <f t="shared" si="34"/>
        <v>162.11999900000001</v>
      </c>
      <c r="AQ110" s="8">
        <f t="shared" si="34"/>
        <v>270.15999799999997</v>
      </c>
      <c r="AR110" s="8">
        <f t="shared" si="34"/>
        <v>432.27999699999998</v>
      </c>
    </row>
    <row r="111" spans="1:44" x14ac:dyDescent="0.3">
      <c r="A111" s="4">
        <v>44379</v>
      </c>
      <c r="B111" s="1">
        <v>110</v>
      </c>
      <c r="C111">
        <v>54.18</v>
      </c>
      <c r="D111">
        <v>10604600</v>
      </c>
      <c r="M111">
        <f t="shared" si="18"/>
        <v>54.01</v>
      </c>
      <c r="N111">
        <f t="shared" si="19"/>
        <v>-0.08</v>
      </c>
      <c r="O111" s="8">
        <f t="shared" si="20"/>
        <v>53.93</v>
      </c>
      <c r="P111">
        <f t="shared" si="21"/>
        <v>4.5999999999999999E-3</v>
      </c>
      <c r="T111">
        <f t="shared" si="22"/>
        <v>54.01</v>
      </c>
      <c r="U111">
        <f t="shared" si="23"/>
        <v>-7.0000000000000007E-2</v>
      </c>
      <c r="V111" s="8">
        <f t="shared" si="24"/>
        <v>53.94</v>
      </c>
      <c r="W111">
        <f t="shared" si="25"/>
        <v>4.4000000000000003E-3</v>
      </c>
      <c r="AA111">
        <f t="shared" si="26"/>
        <v>54.01</v>
      </c>
      <c r="AB111">
        <f t="shared" si="27"/>
        <v>-0.06</v>
      </c>
      <c r="AC111" s="8">
        <f t="shared" si="28"/>
        <v>53.949999999999996</v>
      </c>
      <c r="AD111">
        <f t="shared" si="29"/>
        <v>4.1999999999999997E-3</v>
      </c>
      <c r="AH111">
        <f t="shared" si="30"/>
        <v>54.01</v>
      </c>
      <c r="AI111">
        <f t="shared" si="31"/>
        <v>-0.06</v>
      </c>
      <c r="AJ111" s="8">
        <f t="shared" si="32"/>
        <v>53.949999999999996</v>
      </c>
      <c r="AK111">
        <f t="shared" si="33"/>
        <v>4.1999999999999997E-3</v>
      </c>
      <c r="AM111">
        <v>54.18</v>
      </c>
      <c r="AN111">
        <v>54.01</v>
      </c>
      <c r="AO111" s="8">
        <f t="shared" si="34"/>
        <v>108.19</v>
      </c>
      <c r="AP111" s="8">
        <f t="shared" si="34"/>
        <v>162.19999999999999</v>
      </c>
      <c r="AQ111" s="8">
        <f t="shared" si="34"/>
        <v>270.39</v>
      </c>
      <c r="AR111" s="8">
        <f t="shared" si="34"/>
        <v>432.59</v>
      </c>
    </row>
    <row r="112" spans="1:44" x14ac:dyDescent="0.3">
      <c r="A112" s="4">
        <v>44383</v>
      </c>
      <c r="B112" s="1">
        <v>111</v>
      </c>
      <c r="C112">
        <v>53.880001</v>
      </c>
      <c r="D112">
        <v>15278200</v>
      </c>
      <c r="M112">
        <f t="shared" si="18"/>
        <v>54.1</v>
      </c>
      <c r="N112">
        <f t="shared" si="19"/>
        <v>-0.05</v>
      </c>
      <c r="O112" s="8">
        <f t="shared" si="20"/>
        <v>54.050000000000004</v>
      </c>
      <c r="P112">
        <f t="shared" si="21"/>
        <v>3.2000000000000002E-3</v>
      </c>
      <c r="T112">
        <f t="shared" si="22"/>
        <v>54.1</v>
      </c>
      <c r="U112">
        <f t="shared" si="23"/>
        <v>-0.03</v>
      </c>
      <c r="V112" s="8">
        <f t="shared" si="24"/>
        <v>54.07</v>
      </c>
      <c r="W112">
        <f t="shared" si="25"/>
        <v>3.5000000000000001E-3</v>
      </c>
      <c r="AA112">
        <f t="shared" si="26"/>
        <v>54.1</v>
      </c>
      <c r="AB112">
        <f t="shared" si="27"/>
        <v>0.01</v>
      </c>
      <c r="AC112" s="8">
        <f t="shared" si="28"/>
        <v>54.11</v>
      </c>
      <c r="AD112">
        <f t="shared" si="29"/>
        <v>4.3E-3</v>
      </c>
      <c r="AH112">
        <f t="shared" si="30"/>
        <v>54.1</v>
      </c>
      <c r="AI112">
        <f t="shared" si="31"/>
        <v>7.0000000000000007E-2</v>
      </c>
      <c r="AJ112" s="8">
        <f t="shared" si="32"/>
        <v>54.17</v>
      </c>
      <c r="AK112">
        <f t="shared" si="33"/>
        <v>5.4000000000000003E-3</v>
      </c>
      <c r="AM112">
        <v>53.880001</v>
      </c>
      <c r="AN112">
        <v>54.1</v>
      </c>
      <c r="AO112" s="8">
        <f t="shared" si="34"/>
        <v>107.980001</v>
      </c>
      <c r="AP112" s="8">
        <f t="shared" si="34"/>
        <v>162.08000100000001</v>
      </c>
      <c r="AQ112" s="8">
        <f t="shared" si="34"/>
        <v>270.060002</v>
      </c>
      <c r="AR112" s="8">
        <f t="shared" si="34"/>
        <v>432.14000299999998</v>
      </c>
    </row>
    <row r="113" spans="1:44" x14ac:dyDescent="0.3">
      <c r="A113" s="4">
        <v>44384</v>
      </c>
      <c r="B113" s="1">
        <v>112</v>
      </c>
      <c r="C113">
        <v>54.32</v>
      </c>
      <c r="D113">
        <v>14377700</v>
      </c>
      <c r="M113">
        <f t="shared" si="18"/>
        <v>53.98</v>
      </c>
      <c r="N113">
        <f t="shared" si="19"/>
        <v>-0.06</v>
      </c>
      <c r="O113" s="8">
        <f t="shared" si="20"/>
        <v>53.919999999999995</v>
      </c>
      <c r="P113">
        <f t="shared" si="21"/>
        <v>7.4000000000000003E-3</v>
      </c>
      <c r="T113">
        <f t="shared" si="22"/>
        <v>53.98</v>
      </c>
      <c r="U113">
        <f t="shared" si="23"/>
        <v>-0.05</v>
      </c>
      <c r="V113" s="8">
        <f t="shared" si="24"/>
        <v>53.93</v>
      </c>
      <c r="W113">
        <f t="shared" si="25"/>
        <v>7.1999999999999998E-3</v>
      </c>
      <c r="AA113">
        <f t="shared" si="26"/>
        <v>53.98</v>
      </c>
      <c r="AB113">
        <f t="shared" si="27"/>
        <v>-0.05</v>
      </c>
      <c r="AC113" s="8">
        <f t="shared" si="28"/>
        <v>53.93</v>
      </c>
      <c r="AD113">
        <f t="shared" si="29"/>
        <v>7.1999999999999998E-3</v>
      </c>
      <c r="AH113">
        <f t="shared" si="30"/>
        <v>53.98</v>
      </c>
      <c r="AI113">
        <f t="shared" si="31"/>
        <v>-0.09</v>
      </c>
      <c r="AJ113" s="8">
        <f t="shared" si="32"/>
        <v>53.889999999999993</v>
      </c>
      <c r="AK113">
        <f t="shared" si="33"/>
        <v>7.9000000000000008E-3</v>
      </c>
      <c r="AM113">
        <v>54.32</v>
      </c>
      <c r="AN113">
        <v>53.98</v>
      </c>
      <c r="AO113" s="8">
        <f t="shared" si="34"/>
        <v>108.3</v>
      </c>
      <c r="AP113" s="8">
        <f t="shared" si="34"/>
        <v>162.28</v>
      </c>
      <c r="AQ113" s="8">
        <f t="shared" si="34"/>
        <v>270.58</v>
      </c>
      <c r="AR113" s="8">
        <f t="shared" si="34"/>
        <v>432.86</v>
      </c>
    </row>
    <row r="114" spans="1:44" x14ac:dyDescent="0.3">
      <c r="A114" s="4">
        <v>44385</v>
      </c>
      <c r="B114" s="1">
        <v>113</v>
      </c>
      <c r="C114">
        <v>54.130001</v>
      </c>
      <c r="D114">
        <v>11943900</v>
      </c>
      <c r="M114">
        <f t="shared" si="18"/>
        <v>54.17</v>
      </c>
      <c r="N114">
        <f t="shared" si="19"/>
        <v>-0.02</v>
      </c>
      <c r="O114" s="8">
        <f t="shared" si="20"/>
        <v>54.15</v>
      </c>
      <c r="P114">
        <f t="shared" si="21"/>
        <v>4.0000000000000002E-4</v>
      </c>
      <c r="T114">
        <f t="shared" si="22"/>
        <v>54.17</v>
      </c>
      <c r="U114">
        <f t="shared" si="23"/>
        <v>0.01</v>
      </c>
      <c r="V114" s="8">
        <f t="shared" si="24"/>
        <v>54.18</v>
      </c>
      <c r="W114">
        <f t="shared" si="25"/>
        <v>8.9999999999999998E-4</v>
      </c>
      <c r="AA114">
        <f t="shared" si="26"/>
        <v>54.17</v>
      </c>
      <c r="AB114">
        <f t="shared" si="27"/>
        <v>0.06</v>
      </c>
      <c r="AC114" s="8">
        <f t="shared" si="28"/>
        <v>54.230000000000004</v>
      </c>
      <c r="AD114">
        <f t="shared" si="29"/>
        <v>1.8E-3</v>
      </c>
      <c r="AH114">
        <f t="shared" si="30"/>
        <v>54.17</v>
      </c>
      <c r="AI114">
        <f t="shared" si="31"/>
        <v>0.15</v>
      </c>
      <c r="AJ114" s="8">
        <f t="shared" si="32"/>
        <v>54.32</v>
      </c>
      <c r="AK114">
        <f t="shared" si="33"/>
        <v>3.5000000000000001E-3</v>
      </c>
      <c r="AM114">
        <v>54.130001</v>
      </c>
      <c r="AN114">
        <v>54.17</v>
      </c>
      <c r="AO114" s="8">
        <f t="shared" si="34"/>
        <v>108.30000100000001</v>
      </c>
      <c r="AP114" s="8">
        <f t="shared" si="34"/>
        <v>162.47000100000002</v>
      </c>
      <c r="AQ114" s="8">
        <f t="shared" si="34"/>
        <v>270.77000200000003</v>
      </c>
      <c r="AR114" s="8">
        <f t="shared" si="34"/>
        <v>433.24000300000006</v>
      </c>
    </row>
    <row r="115" spans="1:44" x14ac:dyDescent="0.3">
      <c r="A115" s="4">
        <v>44386</v>
      </c>
      <c r="B115" s="1">
        <v>114</v>
      </c>
      <c r="C115">
        <v>54.459999000000003</v>
      </c>
      <c r="D115">
        <v>10847000</v>
      </c>
      <c r="M115">
        <f t="shared" si="18"/>
        <v>54.15</v>
      </c>
      <c r="N115">
        <f t="shared" si="19"/>
        <v>-0.02</v>
      </c>
      <c r="O115" s="8">
        <f t="shared" si="20"/>
        <v>54.129999999999995</v>
      </c>
      <c r="P115">
        <f t="shared" si="21"/>
        <v>6.1000000000000004E-3</v>
      </c>
      <c r="T115">
        <f t="shared" si="22"/>
        <v>54.15</v>
      </c>
      <c r="U115">
        <f t="shared" si="23"/>
        <v>0</v>
      </c>
      <c r="V115" s="8">
        <f t="shared" si="24"/>
        <v>54.15</v>
      </c>
      <c r="W115">
        <f t="shared" si="25"/>
        <v>5.7000000000000002E-3</v>
      </c>
      <c r="AA115">
        <f t="shared" si="26"/>
        <v>54.15</v>
      </c>
      <c r="AB115">
        <f t="shared" si="27"/>
        <v>0.02</v>
      </c>
      <c r="AC115" s="8">
        <f t="shared" si="28"/>
        <v>54.17</v>
      </c>
      <c r="AD115">
        <f t="shared" si="29"/>
        <v>5.3E-3</v>
      </c>
      <c r="AH115">
        <f t="shared" si="30"/>
        <v>54.15</v>
      </c>
      <c r="AI115">
        <f t="shared" si="31"/>
        <v>0.01</v>
      </c>
      <c r="AJ115" s="8">
        <f t="shared" si="32"/>
        <v>54.16</v>
      </c>
      <c r="AK115">
        <f t="shared" si="33"/>
        <v>5.4999999999999997E-3</v>
      </c>
      <c r="AM115">
        <v>54.459999000000003</v>
      </c>
      <c r="AN115">
        <v>54.15</v>
      </c>
      <c r="AO115" s="8">
        <f t="shared" si="34"/>
        <v>108.609999</v>
      </c>
      <c r="AP115" s="8">
        <f t="shared" si="34"/>
        <v>162.75999899999999</v>
      </c>
      <c r="AQ115" s="8">
        <f t="shared" si="34"/>
        <v>271.36999800000001</v>
      </c>
      <c r="AR115" s="8">
        <f t="shared" si="34"/>
        <v>434.129997</v>
      </c>
    </row>
    <row r="116" spans="1:44" x14ac:dyDescent="0.3">
      <c r="A116" s="4">
        <v>44389</v>
      </c>
      <c r="B116" s="1">
        <v>115</v>
      </c>
      <c r="C116">
        <v>54.48</v>
      </c>
      <c r="D116">
        <v>15107600</v>
      </c>
      <c r="M116">
        <f t="shared" si="18"/>
        <v>54.32</v>
      </c>
      <c r="N116">
        <f t="shared" si="19"/>
        <v>0.01</v>
      </c>
      <c r="O116" s="8">
        <f t="shared" si="20"/>
        <v>54.33</v>
      </c>
      <c r="P116">
        <f t="shared" si="21"/>
        <v>2.8E-3</v>
      </c>
      <c r="T116">
        <f t="shared" si="22"/>
        <v>54.32</v>
      </c>
      <c r="U116">
        <f t="shared" si="23"/>
        <v>0.04</v>
      </c>
      <c r="V116" s="8">
        <f t="shared" si="24"/>
        <v>54.36</v>
      </c>
      <c r="W116">
        <f t="shared" si="25"/>
        <v>2.2000000000000001E-3</v>
      </c>
      <c r="AA116">
        <f t="shared" si="26"/>
        <v>54.32</v>
      </c>
      <c r="AB116">
        <f t="shared" si="27"/>
        <v>0.09</v>
      </c>
      <c r="AC116" s="8">
        <f t="shared" si="28"/>
        <v>54.410000000000004</v>
      </c>
      <c r="AD116">
        <f t="shared" si="29"/>
        <v>1.2999999999999999E-3</v>
      </c>
      <c r="AH116">
        <f t="shared" si="30"/>
        <v>54.32</v>
      </c>
      <c r="AI116">
        <f t="shared" si="31"/>
        <v>0.15</v>
      </c>
      <c r="AJ116" s="8">
        <f t="shared" si="32"/>
        <v>54.47</v>
      </c>
      <c r="AK116">
        <f t="shared" si="33"/>
        <v>2.0000000000000001E-4</v>
      </c>
      <c r="AM116">
        <v>54.48</v>
      </c>
      <c r="AN116">
        <v>54.32</v>
      </c>
      <c r="AO116" s="8">
        <f t="shared" si="34"/>
        <v>108.8</v>
      </c>
      <c r="AP116" s="8">
        <f t="shared" si="34"/>
        <v>163.12</v>
      </c>
      <c r="AQ116" s="8">
        <f t="shared" si="34"/>
        <v>271.92</v>
      </c>
      <c r="AR116" s="8">
        <f t="shared" si="34"/>
        <v>435.04</v>
      </c>
    </row>
    <row r="117" spans="1:44" x14ac:dyDescent="0.3">
      <c r="A117" s="4">
        <v>44390</v>
      </c>
      <c r="B117" s="1">
        <v>116</v>
      </c>
      <c r="C117">
        <v>55.02</v>
      </c>
      <c r="D117">
        <v>15170800</v>
      </c>
      <c r="M117">
        <f t="shared" si="18"/>
        <v>54.41</v>
      </c>
      <c r="N117">
        <f t="shared" si="19"/>
        <v>0.02</v>
      </c>
      <c r="O117" s="8">
        <f t="shared" si="20"/>
        <v>54.43</v>
      </c>
      <c r="P117">
        <f t="shared" si="21"/>
        <v>1.0699999999999999E-2</v>
      </c>
      <c r="T117">
        <f t="shared" si="22"/>
        <v>54.41</v>
      </c>
      <c r="U117">
        <f t="shared" si="23"/>
        <v>0.05</v>
      </c>
      <c r="V117" s="8">
        <f t="shared" si="24"/>
        <v>54.459999999999994</v>
      </c>
      <c r="W117">
        <f t="shared" si="25"/>
        <v>1.0200000000000001E-2</v>
      </c>
      <c r="AA117">
        <f t="shared" si="26"/>
        <v>54.41</v>
      </c>
      <c r="AB117">
        <f t="shared" si="27"/>
        <v>0.09</v>
      </c>
      <c r="AC117" s="8">
        <f t="shared" si="28"/>
        <v>54.5</v>
      </c>
      <c r="AD117">
        <f t="shared" si="29"/>
        <v>9.4999999999999998E-3</v>
      </c>
      <c r="AH117">
        <f t="shared" si="30"/>
        <v>54.41</v>
      </c>
      <c r="AI117">
        <f t="shared" si="31"/>
        <v>0.1</v>
      </c>
      <c r="AJ117" s="8">
        <f t="shared" si="32"/>
        <v>54.51</v>
      </c>
      <c r="AK117">
        <f t="shared" si="33"/>
        <v>9.2999999999999992E-3</v>
      </c>
      <c r="AM117">
        <v>55.02</v>
      </c>
      <c r="AN117">
        <v>54.41</v>
      </c>
      <c r="AO117" s="8">
        <f t="shared" si="34"/>
        <v>109.43</v>
      </c>
      <c r="AP117" s="8">
        <f t="shared" si="34"/>
        <v>163.84</v>
      </c>
      <c r="AQ117" s="8">
        <f t="shared" si="34"/>
        <v>273.27</v>
      </c>
      <c r="AR117" s="8">
        <f t="shared" si="34"/>
        <v>437.11</v>
      </c>
    </row>
    <row r="118" spans="1:44" x14ac:dyDescent="0.3">
      <c r="A118" s="4">
        <v>44391</v>
      </c>
      <c r="B118" s="1">
        <v>117</v>
      </c>
      <c r="C118">
        <v>56.259998000000003</v>
      </c>
      <c r="D118">
        <v>22002700</v>
      </c>
      <c r="M118">
        <f t="shared" si="18"/>
        <v>54.75</v>
      </c>
      <c r="N118">
        <f t="shared" si="19"/>
        <v>7.0000000000000007E-2</v>
      </c>
      <c r="O118" s="8">
        <f t="shared" si="20"/>
        <v>54.82</v>
      </c>
      <c r="P118">
        <f t="shared" si="21"/>
        <v>2.5600000000000001E-2</v>
      </c>
      <c r="T118">
        <f t="shared" si="22"/>
        <v>54.75</v>
      </c>
      <c r="U118">
        <f t="shared" si="23"/>
        <v>0.12</v>
      </c>
      <c r="V118" s="8">
        <f t="shared" si="24"/>
        <v>54.87</v>
      </c>
      <c r="W118">
        <f t="shared" si="25"/>
        <v>2.47E-2</v>
      </c>
      <c r="AA118">
        <f t="shared" si="26"/>
        <v>54.75</v>
      </c>
      <c r="AB118">
        <f t="shared" si="27"/>
        <v>0.2</v>
      </c>
      <c r="AC118" s="8">
        <f t="shared" si="28"/>
        <v>54.95</v>
      </c>
      <c r="AD118">
        <f t="shared" si="29"/>
        <v>2.3300000000000001E-2</v>
      </c>
      <c r="AH118">
        <f t="shared" si="30"/>
        <v>54.75</v>
      </c>
      <c r="AI118">
        <f t="shared" si="31"/>
        <v>0.3</v>
      </c>
      <c r="AJ118" s="8">
        <f t="shared" si="32"/>
        <v>55.05</v>
      </c>
      <c r="AK118">
        <f t="shared" si="33"/>
        <v>2.1499999999999998E-2</v>
      </c>
      <c r="AM118">
        <v>56.259998000000003</v>
      </c>
      <c r="AN118">
        <v>54.75</v>
      </c>
      <c r="AO118" s="8">
        <f t="shared" si="34"/>
        <v>111.009998</v>
      </c>
      <c r="AP118" s="8">
        <f t="shared" si="34"/>
        <v>165.759998</v>
      </c>
      <c r="AQ118" s="8">
        <f t="shared" si="34"/>
        <v>276.76999599999999</v>
      </c>
      <c r="AR118" s="8">
        <f t="shared" si="34"/>
        <v>442.52999399999999</v>
      </c>
    </row>
    <row r="119" spans="1:44" x14ac:dyDescent="0.3">
      <c r="A119" s="4">
        <v>44392</v>
      </c>
      <c r="B119" s="1">
        <v>118</v>
      </c>
      <c r="C119">
        <v>56.439999</v>
      </c>
      <c r="D119">
        <v>15068200</v>
      </c>
      <c r="M119">
        <f t="shared" si="18"/>
        <v>55.58</v>
      </c>
      <c r="N119">
        <f t="shared" si="19"/>
        <v>0.18</v>
      </c>
      <c r="O119" s="8">
        <f t="shared" si="20"/>
        <v>55.76</v>
      </c>
      <c r="P119">
        <f t="shared" si="21"/>
        <v>1.2E-2</v>
      </c>
      <c r="T119">
        <f t="shared" si="22"/>
        <v>55.58</v>
      </c>
      <c r="U119">
        <f t="shared" si="23"/>
        <v>0.3</v>
      </c>
      <c r="V119" s="8">
        <f t="shared" si="24"/>
        <v>55.879999999999995</v>
      </c>
      <c r="W119">
        <f t="shared" si="25"/>
        <v>9.9000000000000008E-3</v>
      </c>
      <c r="AA119">
        <f t="shared" si="26"/>
        <v>55.58</v>
      </c>
      <c r="AB119">
        <f t="shared" si="27"/>
        <v>0.48</v>
      </c>
      <c r="AC119" s="8">
        <f t="shared" si="28"/>
        <v>56.059999999999995</v>
      </c>
      <c r="AD119">
        <f t="shared" si="29"/>
        <v>6.7000000000000002E-3</v>
      </c>
      <c r="AH119">
        <f t="shared" si="30"/>
        <v>55.58</v>
      </c>
      <c r="AI119">
        <f t="shared" si="31"/>
        <v>0.75</v>
      </c>
      <c r="AJ119" s="8">
        <f t="shared" si="32"/>
        <v>56.33</v>
      </c>
      <c r="AK119">
        <f t="shared" si="33"/>
        <v>1.9E-3</v>
      </c>
      <c r="AM119">
        <v>56.439999</v>
      </c>
      <c r="AN119">
        <v>55.58</v>
      </c>
      <c r="AO119" s="8">
        <f t="shared" si="34"/>
        <v>112.019999</v>
      </c>
      <c r="AP119" s="8">
        <f t="shared" si="34"/>
        <v>167.599999</v>
      </c>
      <c r="AQ119" s="8">
        <f t="shared" si="34"/>
        <v>279.61999800000001</v>
      </c>
      <c r="AR119" s="8">
        <f t="shared" si="34"/>
        <v>447.21999700000003</v>
      </c>
    </row>
    <row r="120" spans="1:44" x14ac:dyDescent="0.3">
      <c r="A120" s="4">
        <v>44393</v>
      </c>
      <c r="B120" s="1">
        <v>119</v>
      </c>
      <c r="C120">
        <v>56.400002000000001</v>
      </c>
      <c r="D120">
        <v>14860500</v>
      </c>
      <c r="M120">
        <f t="shared" si="18"/>
        <v>56.05</v>
      </c>
      <c r="N120">
        <f t="shared" si="19"/>
        <v>0.22</v>
      </c>
      <c r="O120" s="8">
        <f t="shared" si="20"/>
        <v>56.269999999999996</v>
      </c>
      <c r="P120">
        <f t="shared" si="21"/>
        <v>2.3E-3</v>
      </c>
      <c r="T120">
        <f t="shared" si="22"/>
        <v>56.05</v>
      </c>
      <c r="U120">
        <f t="shared" si="23"/>
        <v>0.34</v>
      </c>
      <c r="V120" s="8">
        <f t="shared" si="24"/>
        <v>56.39</v>
      </c>
      <c r="W120">
        <f t="shared" si="25"/>
        <v>2.0000000000000001E-4</v>
      </c>
      <c r="AA120">
        <f t="shared" si="26"/>
        <v>56.05</v>
      </c>
      <c r="AB120">
        <f t="shared" si="27"/>
        <v>0.48</v>
      </c>
      <c r="AC120" s="8">
        <f t="shared" si="28"/>
        <v>56.529999999999994</v>
      </c>
      <c r="AD120">
        <f t="shared" si="29"/>
        <v>2.3E-3</v>
      </c>
      <c r="AH120">
        <f t="shared" si="30"/>
        <v>56.05</v>
      </c>
      <c r="AI120">
        <f t="shared" si="31"/>
        <v>0.51</v>
      </c>
      <c r="AJ120" s="8">
        <f t="shared" si="32"/>
        <v>56.559999999999995</v>
      </c>
      <c r="AK120">
        <f t="shared" si="33"/>
        <v>2.8E-3</v>
      </c>
      <c r="AM120">
        <v>56.400002000000001</v>
      </c>
      <c r="AN120">
        <v>56.05</v>
      </c>
      <c r="AO120" s="8">
        <f t="shared" si="34"/>
        <v>112.450002</v>
      </c>
      <c r="AP120" s="8">
        <f t="shared" si="34"/>
        <v>168.50000199999999</v>
      </c>
      <c r="AQ120" s="8">
        <f t="shared" si="34"/>
        <v>280.95000399999998</v>
      </c>
      <c r="AR120" s="8">
        <f t="shared" si="34"/>
        <v>449.45000599999997</v>
      </c>
    </row>
    <row r="121" spans="1:44" x14ac:dyDescent="0.3">
      <c r="A121" s="4">
        <v>44396</v>
      </c>
      <c r="B121" s="1">
        <v>120</v>
      </c>
      <c r="C121">
        <v>55.73</v>
      </c>
      <c r="D121">
        <v>19527000</v>
      </c>
      <c r="M121">
        <f t="shared" si="18"/>
        <v>56.24</v>
      </c>
      <c r="N121">
        <f t="shared" si="19"/>
        <v>0.22</v>
      </c>
      <c r="O121" s="8">
        <f t="shared" si="20"/>
        <v>56.46</v>
      </c>
      <c r="P121">
        <f t="shared" si="21"/>
        <v>1.3100000000000001E-2</v>
      </c>
      <c r="T121">
        <f t="shared" si="22"/>
        <v>56.24</v>
      </c>
      <c r="U121">
        <f t="shared" si="23"/>
        <v>0.3</v>
      </c>
      <c r="V121" s="8">
        <f t="shared" si="24"/>
        <v>56.54</v>
      </c>
      <c r="W121">
        <f t="shared" si="25"/>
        <v>1.4500000000000001E-2</v>
      </c>
      <c r="AA121">
        <f t="shared" si="26"/>
        <v>56.24</v>
      </c>
      <c r="AB121">
        <f t="shared" si="27"/>
        <v>0.35</v>
      </c>
      <c r="AC121" s="8">
        <f t="shared" si="28"/>
        <v>56.59</v>
      </c>
      <c r="AD121">
        <f t="shared" si="29"/>
        <v>1.54E-2</v>
      </c>
      <c r="AH121">
        <f t="shared" si="30"/>
        <v>56.24</v>
      </c>
      <c r="AI121">
        <f t="shared" si="31"/>
        <v>0.24</v>
      </c>
      <c r="AJ121" s="8">
        <f t="shared" si="32"/>
        <v>56.480000000000004</v>
      </c>
      <c r="AK121">
        <f t="shared" si="33"/>
        <v>1.35E-2</v>
      </c>
      <c r="AM121">
        <v>55.73</v>
      </c>
      <c r="AN121">
        <v>56.24</v>
      </c>
      <c r="AO121" s="8">
        <f t="shared" si="34"/>
        <v>111.97</v>
      </c>
      <c r="AP121" s="8">
        <f t="shared" si="34"/>
        <v>168.21</v>
      </c>
      <c r="AQ121" s="8">
        <f t="shared" si="34"/>
        <v>280.18</v>
      </c>
      <c r="AR121" s="8">
        <f t="shared" si="34"/>
        <v>448.39</v>
      </c>
    </row>
    <row r="122" spans="1:44" x14ac:dyDescent="0.3">
      <c r="A122" s="4">
        <v>44397</v>
      </c>
      <c r="B122" s="1">
        <v>121</v>
      </c>
      <c r="C122">
        <v>55.830002</v>
      </c>
      <c r="D122">
        <v>16257900</v>
      </c>
      <c r="M122">
        <f t="shared" si="18"/>
        <v>55.96</v>
      </c>
      <c r="N122">
        <f t="shared" si="19"/>
        <v>0.15</v>
      </c>
      <c r="O122" s="8">
        <f t="shared" si="20"/>
        <v>56.11</v>
      </c>
      <c r="P122">
        <f t="shared" si="21"/>
        <v>5.0000000000000001E-3</v>
      </c>
      <c r="T122">
        <f t="shared" si="22"/>
        <v>55.96</v>
      </c>
      <c r="U122">
        <f t="shared" si="23"/>
        <v>0.16</v>
      </c>
      <c r="V122" s="8">
        <f t="shared" si="24"/>
        <v>56.12</v>
      </c>
      <c r="W122">
        <f t="shared" si="25"/>
        <v>5.1999999999999998E-3</v>
      </c>
      <c r="AA122">
        <f t="shared" si="26"/>
        <v>55.96</v>
      </c>
      <c r="AB122">
        <f t="shared" si="27"/>
        <v>7.0000000000000007E-2</v>
      </c>
      <c r="AC122" s="8">
        <f t="shared" si="28"/>
        <v>56.03</v>
      </c>
      <c r="AD122">
        <f t="shared" si="29"/>
        <v>3.5999999999999999E-3</v>
      </c>
      <c r="AH122">
        <f t="shared" si="30"/>
        <v>55.96</v>
      </c>
      <c r="AI122">
        <f t="shared" si="31"/>
        <v>-0.2</v>
      </c>
      <c r="AJ122" s="8">
        <f t="shared" si="32"/>
        <v>55.76</v>
      </c>
      <c r="AK122">
        <f t="shared" si="33"/>
        <v>1.2999999999999999E-3</v>
      </c>
      <c r="AM122">
        <v>55.830002</v>
      </c>
      <c r="AN122">
        <v>55.96</v>
      </c>
      <c r="AO122" s="8">
        <f t="shared" si="34"/>
        <v>111.790002</v>
      </c>
      <c r="AP122" s="8">
        <f t="shared" si="34"/>
        <v>167.75000199999999</v>
      </c>
      <c r="AQ122" s="8">
        <f t="shared" si="34"/>
        <v>279.54000400000001</v>
      </c>
      <c r="AR122" s="8">
        <f t="shared" si="34"/>
        <v>447.29000600000001</v>
      </c>
    </row>
    <row r="123" spans="1:44" x14ac:dyDescent="0.3">
      <c r="A123" s="4">
        <v>44398</v>
      </c>
      <c r="B123" s="1">
        <v>122</v>
      </c>
      <c r="C123">
        <v>56.549999</v>
      </c>
      <c r="D123">
        <v>20918200</v>
      </c>
      <c r="M123">
        <f t="shared" si="18"/>
        <v>55.89</v>
      </c>
      <c r="N123">
        <f t="shared" si="19"/>
        <v>0.12</v>
      </c>
      <c r="O123" s="8">
        <f t="shared" si="20"/>
        <v>56.01</v>
      </c>
      <c r="P123">
        <f t="shared" si="21"/>
        <v>9.4999999999999998E-3</v>
      </c>
      <c r="T123">
        <f t="shared" si="22"/>
        <v>55.89</v>
      </c>
      <c r="U123">
        <f t="shared" si="23"/>
        <v>0.1</v>
      </c>
      <c r="V123" s="8">
        <f t="shared" si="24"/>
        <v>55.99</v>
      </c>
      <c r="W123">
        <f t="shared" si="25"/>
        <v>9.9000000000000008E-3</v>
      </c>
      <c r="AA123">
        <f t="shared" si="26"/>
        <v>55.89</v>
      </c>
      <c r="AB123">
        <f t="shared" si="27"/>
        <v>0.01</v>
      </c>
      <c r="AC123" s="8">
        <f t="shared" si="28"/>
        <v>55.9</v>
      </c>
      <c r="AD123">
        <f t="shared" si="29"/>
        <v>1.15E-2</v>
      </c>
      <c r="AH123">
        <f t="shared" si="30"/>
        <v>55.89</v>
      </c>
      <c r="AI123">
        <f t="shared" si="31"/>
        <v>-0.09</v>
      </c>
      <c r="AJ123" s="8">
        <f t="shared" si="32"/>
        <v>55.8</v>
      </c>
      <c r="AK123">
        <f t="shared" si="33"/>
        <v>1.3299999999999999E-2</v>
      </c>
      <c r="AM123">
        <v>56.549999</v>
      </c>
      <c r="AN123">
        <v>55.89</v>
      </c>
      <c r="AO123" s="8">
        <f t="shared" si="34"/>
        <v>112.439999</v>
      </c>
      <c r="AP123" s="8">
        <f t="shared" si="34"/>
        <v>168.32999899999999</v>
      </c>
      <c r="AQ123" s="8">
        <f t="shared" si="34"/>
        <v>280.76999799999999</v>
      </c>
      <c r="AR123" s="8">
        <f t="shared" si="34"/>
        <v>449.09999699999997</v>
      </c>
    </row>
    <row r="124" spans="1:44" x14ac:dyDescent="0.3">
      <c r="A124" s="4">
        <v>44399</v>
      </c>
      <c r="B124" s="1">
        <v>123</v>
      </c>
      <c r="C124">
        <v>56.470001000000003</v>
      </c>
      <c r="D124">
        <v>13402700</v>
      </c>
      <c r="M124">
        <f t="shared" si="18"/>
        <v>56.25</v>
      </c>
      <c r="N124">
        <f t="shared" si="19"/>
        <v>0.16</v>
      </c>
      <c r="O124" s="8">
        <f t="shared" si="20"/>
        <v>56.41</v>
      </c>
      <c r="P124">
        <f t="shared" si="21"/>
        <v>1.1000000000000001E-3</v>
      </c>
      <c r="T124">
        <f t="shared" si="22"/>
        <v>56.25</v>
      </c>
      <c r="U124">
        <f t="shared" si="23"/>
        <v>0.17</v>
      </c>
      <c r="V124" s="8">
        <f t="shared" si="24"/>
        <v>56.42</v>
      </c>
      <c r="W124">
        <f t="shared" si="25"/>
        <v>8.9999999999999998E-4</v>
      </c>
      <c r="AA124">
        <f t="shared" si="26"/>
        <v>56.25</v>
      </c>
      <c r="AB124">
        <f t="shared" si="27"/>
        <v>0.17</v>
      </c>
      <c r="AC124" s="8">
        <f t="shared" si="28"/>
        <v>56.42</v>
      </c>
      <c r="AD124">
        <f t="shared" si="29"/>
        <v>8.9999999999999998E-4</v>
      </c>
      <c r="AH124">
        <f t="shared" si="30"/>
        <v>56.25</v>
      </c>
      <c r="AI124">
        <f t="shared" si="31"/>
        <v>0.28999999999999998</v>
      </c>
      <c r="AJ124" s="8">
        <f t="shared" si="32"/>
        <v>56.54</v>
      </c>
      <c r="AK124">
        <f t="shared" si="33"/>
        <v>1.1999999999999999E-3</v>
      </c>
      <c r="AM124">
        <v>56.470001000000003</v>
      </c>
      <c r="AN124">
        <v>56.25</v>
      </c>
      <c r="AO124" s="8">
        <f t="shared" si="34"/>
        <v>112.720001</v>
      </c>
      <c r="AP124" s="8">
        <f t="shared" si="34"/>
        <v>168.970001</v>
      </c>
      <c r="AQ124" s="8">
        <f t="shared" si="34"/>
        <v>281.69000199999999</v>
      </c>
      <c r="AR124" s="8">
        <f t="shared" si="34"/>
        <v>450.66000299999996</v>
      </c>
    </row>
    <row r="125" spans="1:44" x14ac:dyDescent="0.3">
      <c r="A125" s="4">
        <v>44400</v>
      </c>
      <c r="B125" s="1">
        <v>124</v>
      </c>
      <c r="C125">
        <v>57.009998000000003</v>
      </c>
      <c r="D125">
        <v>12144000</v>
      </c>
      <c r="M125">
        <f t="shared" si="18"/>
        <v>56.37</v>
      </c>
      <c r="N125">
        <f t="shared" si="19"/>
        <v>0.15</v>
      </c>
      <c r="O125" s="8">
        <f t="shared" si="20"/>
        <v>56.519999999999996</v>
      </c>
      <c r="P125">
        <f t="shared" si="21"/>
        <v>8.6E-3</v>
      </c>
      <c r="T125">
        <f t="shared" si="22"/>
        <v>56.37</v>
      </c>
      <c r="U125">
        <f t="shared" si="23"/>
        <v>0.16</v>
      </c>
      <c r="V125" s="8">
        <f t="shared" si="24"/>
        <v>56.529999999999994</v>
      </c>
      <c r="W125">
        <f t="shared" si="25"/>
        <v>8.3999999999999995E-3</v>
      </c>
      <c r="AA125">
        <f t="shared" si="26"/>
        <v>56.37</v>
      </c>
      <c r="AB125">
        <f t="shared" si="27"/>
        <v>0.15</v>
      </c>
      <c r="AC125" s="8">
        <f t="shared" si="28"/>
        <v>56.519999999999996</v>
      </c>
      <c r="AD125">
        <f t="shared" si="29"/>
        <v>8.6E-3</v>
      </c>
      <c r="AH125">
        <f t="shared" si="30"/>
        <v>56.37</v>
      </c>
      <c r="AI125">
        <f t="shared" si="31"/>
        <v>0.15</v>
      </c>
      <c r="AJ125" s="8">
        <f t="shared" si="32"/>
        <v>56.519999999999996</v>
      </c>
      <c r="AK125">
        <f t="shared" si="33"/>
        <v>8.6E-3</v>
      </c>
      <c r="AM125">
        <v>57.009998000000003</v>
      </c>
      <c r="AN125">
        <v>56.37</v>
      </c>
      <c r="AO125" s="8">
        <f t="shared" si="34"/>
        <v>113.379998</v>
      </c>
      <c r="AP125" s="8">
        <f t="shared" si="34"/>
        <v>169.74999800000001</v>
      </c>
      <c r="AQ125" s="8">
        <f t="shared" si="34"/>
        <v>283.12999600000001</v>
      </c>
      <c r="AR125" s="8">
        <f t="shared" si="34"/>
        <v>452.87999400000001</v>
      </c>
    </row>
    <row r="126" spans="1:44" x14ac:dyDescent="0.3">
      <c r="A126" s="4">
        <v>44403</v>
      </c>
      <c r="B126" s="1">
        <v>125</v>
      </c>
      <c r="C126">
        <v>57.060001</v>
      </c>
      <c r="D126">
        <v>8681100</v>
      </c>
      <c r="M126">
        <f t="shared" si="18"/>
        <v>56.72</v>
      </c>
      <c r="N126">
        <f t="shared" si="19"/>
        <v>0.18</v>
      </c>
      <c r="O126" s="8">
        <f t="shared" si="20"/>
        <v>56.9</v>
      </c>
      <c r="P126">
        <f t="shared" si="21"/>
        <v>2.8E-3</v>
      </c>
      <c r="T126">
        <f t="shared" si="22"/>
        <v>56.72</v>
      </c>
      <c r="U126">
        <f t="shared" si="23"/>
        <v>0.21</v>
      </c>
      <c r="V126" s="8">
        <f t="shared" si="24"/>
        <v>56.93</v>
      </c>
      <c r="W126">
        <f t="shared" si="25"/>
        <v>2.3E-3</v>
      </c>
      <c r="AA126">
        <f t="shared" si="26"/>
        <v>56.72</v>
      </c>
      <c r="AB126">
        <f t="shared" si="27"/>
        <v>0.24</v>
      </c>
      <c r="AC126" s="8">
        <f t="shared" si="28"/>
        <v>56.96</v>
      </c>
      <c r="AD126">
        <f t="shared" si="29"/>
        <v>1.8E-3</v>
      </c>
      <c r="AH126">
        <f t="shared" si="30"/>
        <v>56.72</v>
      </c>
      <c r="AI126">
        <f t="shared" si="31"/>
        <v>0.32</v>
      </c>
      <c r="AJ126" s="8">
        <f t="shared" si="32"/>
        <v>57.04</v>
      </c>
      <c r="AK126">
        <f t="shared" si="33"/>
        <v>4.0000000000000002E-4</v>
      </c>
      <c r="AM126">
        <v>57.060001</v>
      </c>
      <c r="AN126">
        <v>56.72</v>
      </c>
      <c r="AO126" s="8">
        <f t="shared" si="34"/>
        <v>113.780001</v>
      </c>
      <c r="AP126" s="8">
        <f t="shared" si="34"/>
        <v>170.500001</v>
      </c>
      <c r="AQ126" s="8">
        <f t="shared" si="34"/>
        <v>284.28000199999997</v>
      </c>
      <c r="AR126" s="8">
        <f t="shared" si="34"/>
        <v>454.78000299999997</v>
      </c>
    </row>
    <row r="127" spans="1:44" x14ac:dyDescent="0.3">
      <c r="A127" s="4">
        <v>44404</v>
      </c>
      <c r="B127" s="1">
        <v>126</v>
      </c>
      <c r="C127">
        <v>57.259998000000003</v>
      </c>
      <c r="D127">
        <v>12794400</v>
      </c>
      <c r="M127">
        <f t="shared" si="18"/>
        <v>56.91</v>
      </c>
      <c r="N127">
        <f t="shared" si="19"/>
        <v>0.18</v>
      </c>
      <c r="O127" s="8">
        <f t="shared" si="20"/>
        <v>57.089999999999996</v>
      </c>
      <c r="P127">
        <f t="shared" si="21"/>
        <v>3.0000000000000001E-3</v>
      </c>
      <c r="T127">
        <f t="shared" si="22"/>
        <v>56.91</v>
      </c>
      <c r="U127">
        <f t="shared" si="23"/>
        <v>0.2</v>
      </c>
      <c r="V127" s="8">
        <f t="shared" si="24"/>
        <v>57.11</v>
      </c>
      <c r="W127">
        <f t="shared" si="25"/>
        <v>2.5999999999999999E-3</v>
      </c>
      <c r="AA127">
        <f t="shared" si="26"/>
        <v>56.91</v>
      </c>
      <c r="AB127">
        <f t="shared" si="27"/>
        <v>0.22</v>
      </c>
      <c r="AC127" s="8">
        <f t="shared" si="28"/>
        <v>57.129999999999995</v>
      </c>
      <c r="AD127">
        <f t="shared" si="29"/>
        <v>2.3E-3</v>
      </c>
      <c r="AH127">
        <f t="shared" si="30"/>
        <v>56.91</v>
      </c>
      <c r="AI127">
        <f t="shared" si="31"/>
        <v>0.21</v>
      </c>
      <c r="AJ127" s="8">
        <f t="shared" si="32"/>
        <v>57.12</v>
      </c>
      <c r="AK127">
        <f t="shared" si="33"/>
        <v>2.3999999999999998E-3</v>
      </c>
      <c r="AM127">
        <v>57.259998000000003</v>
      </c>
      <c r="AN127">
        <v>56.91</v>
      </c>
      <c r="AO127" s="8">
        <f t="shared" si="34"/>
        <v>114.16999799999999</v>
      </c>
      <c r="AP127" s="8">
        <f t="shared" si="34"/>
        <v>171.07999799999999</v>
      </c>
      <c r="AQ127" s="8">
        <f t="shared" si="34"/>
        <v>285.24999600000001</v>
      </c>
      <c r="AR127" s="8">
        <f t="shared" si="34"/>
        <v>456.329994</v>
      </c>
    </row>
    <row r="128" spans="1:44" x14ac:dyDescent="0.3">
      <c r="A128" s="4">
        <v>44405</v>
      </c>
      <c r="B128" s="1">
        <v>127</v>
      </c>
      <c r="C128">
        <v>56.740001999999997</v>
      </c>
      <c r="D128">
        <v>9858000</v>
      </c>
      <c r="M128">
        <f t="shared" si="18"/>
        <v>57.1</v>
      </c>
      <c r="N128">
        <f t="shared" si="19"/>
        <v>0.18</v>
      </c>
      <c r="O128" s="8">
        <f t="shared" si="20"/>
        <v>57.28</v>
      </c>
      <c r="P128">
        <f t="shared" si="21"/>
        <v>9.4999999999999998E-3</v>
      </c>
      <c r="T128">
        <f t="shared" si="22"/>
        <v>57.1</v>
      </c>
      <c r="U128">
        <f t="shared" si="23"/>
        <v>0.2</v>
      </c>
      <c r="V128" s="8">
        <f t="shared" si="24"/>
        <v>57.300000000000004</v>
      </c>
      <c r="W128">
        <f t="shared" si="25"/>
        <v>9.9000000000000008E-3</v>
      </c>
      <c r="AA128">
        <f t="shared" si="26"/>
        <v>57.1</v>
      </c>
      <c r="AB128">
        <f t="shared" si="27"/>
        <v>0.21</v>
      </c>
      <c r="AC128" s="8">
        <f t="shared" si="28"/>
        <v>57.31</v>
      </c>
      <c r="AD128">
        <f t="shared" si="29"/>
        <v>0.01</v>
      </c>
      <c r="AH128">
        <f t="shared" si="30"/>
        <v>57.1</v>
      </c>
      <c r="AI128">
        <f t="shared" si="31"/>
        <v>0.19</v>
      </c>
      <c r="AJ128" s="8">
        <f t="shared" si="32"/>
        <v>57.29</v>
      </c>
      <c r="AK128">
        <f t="shared" si="33"/>
        <v>9.7000000000000003E-3</v>
      </c>
      <c r="AM128">
        <v>56.740001999999997</v>
      </c>
      <c r="AN128">
        <v>57.1</v>
      </c>
      <c r="AO128" s="8">
        <f t="shared" si="34"/>
        <v>113.840002</v>
      </c>
      <c r="AP128" s="8">
        <f t="shared" si="34"/>
        <v>170.94000199999999</v>
      </c>
      <c r="AQ128" s="8">
        <f t="shared" si="34"/>
        <v>284.78000399999996</v>
      </c>
      <c r="AR128" s="8">
        <f t="shared" si="34"/>
        <v>455.72000599999996</v>
      </c>
    </row>
    <row r="129" spans="1:44" x14ac:dyDescent="0.3">
      <c r="A129" s="4">
        <v>44406</v>
      </c>
      <c r="B129" s="1">
        <v>128</v>
      </c>
      <c r="C129">
        <v>57.049999</v>
      </c>
      <c r="D129">
        <v>9599100</v>
      </c>
      <c r="M129">
        <f t="shared" si="18"/>
        <v>56.9</v>
      </c>
      <c r="N129">
        <f t="shared" si="19"/>
        <v>0.12</v>
      </c>
      <c r="O129" s="8">
        <f t="shared" si="20"/>
        <v>57.019999999999996</v>
      </c>
      <c r="P129">
        <f t="shared" si="21"/>
        <v>5.0000000000000001E-4</v>
      </c>
      <c r="T129">
        <f t="shared" si="22"/>
        <v>56.9</v>
      </c>
      <c r="U129">
        <f t="shared" si="23"/>
        <v>0.1</v>
      </c>
      <c r="V129" s="8">
        <f t="shared" si="24"/>
        <v>57</v>
      </c>
      <c r="W129">
        <f t="shared" si="25"/>
        <v>8.9999999999999998E-4</v>
      </c>
      <c r="AA129">
        <f t="shared" si="26"/>
        <v>56.9</v>
      </c>
      <c r="AB129">
        <f t="shared" si="27"/>
        <v>0.03</v>
      </c>
      <c r="AC129" s="8">
        <f t="shared" si="28"/>
        <v>56.93</v>
      </c>
      <c r="AD129">
        <f t="shared" si="29"/>
        <v>2.0999999999999999E-3</v>
      </c>
      <c r="AH129">
        <f t="shared" si="30"/>
        <v>56.9</v>
      </c>
      <c r="AI129">
        <f t="shared" si="31"/>
        <v>-0.14000000000000001</v>
      </c>
      <c r="AJ129" s="8">
        <f t="shared" si="32"/>
        <v>56.76</v>
      </c>
      <c r="AK129">
        <f t="shared" si="33"/>
        <v>5.1000000000000004E-3</v>
      </c>
      <c r="AM129">
        <v>57.049999</v>
      </c>
      <c r="AN129">
        <v>56.9</v>
      </c>
      <c r="AO129" s="8">
        <f t="shared" si="34"/>
        <v>113.94999899999999</v>
      </c>
      <c r="AP129" s="8">
        <f t="shared" si="34"/>
        <v>170.849999</v>
      </c>
      <c r="AQ129" s="8">
        <f t="shared" si="34"/>
        <v>284.79999799999996</v>
      </c>
      <c r="AR129" s="8">
        <f t="shared" si="34"/>
        <v>455.64999699999998</v>
      </c>
    </row>
    <row r="130" spans="1:44" x14ac:dyDescent="0.3">
      <c r="A130" s="4">
        <v>44407</v>
      </c>
      <c r="B130" s="1">
        <v>129</v>
      </c>
      <c r="C130">
        <v>57.029998999999997</v>
      </c>
      <c r="D130">
        <v>11727000</v>
      </c>
      <c r="M130">
        <f t="shared" si="18"/>
        <v>56.98</v>
      </c>
      <c r="N130">
        <f t="shared" si="19"/>
        <v>0.11</v>
      </c>
      <c r="O130" s="8">
        <f t="shared" si="20"/>
        <v>57.089999999999996</v>
      </c>
      <c r="P130">
        <f t="shared" si="21"/>
        <v>1.1000000000000001E-3</v>
      </c>
      <c r="T130">
        <f t="shared" si="22"/>
        <v>56.98</v>
      </c>
      <c r="U130">
        <f t="shared" si="23"/>
        <v>0.09</v>
      </c>
      <c r="V130" s="8">
        <f t="shared" si="24"/>
        <v>57.07</v>
      </c>
      <c r="W130">
        <f t="shared" si="25"/>
        <v>6.9999999999999999E-4</v>
      </c>
      <c r="AA130">
        <f t="shared" si="26"/>
        <v>56.98</v>
      </c>
      <c r="AB130">
        <f t="shared" si="27"/>
        <v>0.05</v>
      </c>
      <c r="AC130" s="8">
        <f t="shared" si="28"/>
        <v>57.029999999999994</v>
      </c>
      <c r="AD130">
        <f t="shared" si="29"/>
        <v>0</v>
      </c>
      <c r="AH130">
        <f t="shared" si="30"/>
        <v>56.98</v>
      </c>
      <c r="AI130">
        <f t="shared" si="31"/>
        <v>0.05</v>
      </c>
      <c r="AJ130" s="8">
        <f t="shared" si="32"/>
        <v>57.029999999999994</v>
      </c>
      <c r="AK130">
        <f t="shared" si="33"/>
        <v>0</v>
      </c>
      <c r="AM130">
        <v>57.029998999999997</v>
      </c>
      <c r="AN130">
        <v>56.98</v>
      </c>
      <c r="AO130" s="8">
        <f t="shared" si="34"/>
        <v>114.00999899999999</v>
      </c>
      <c r="AP130" s="8">
        <f t="shared" si="34"/>
        <v>170.98999899999998</v>
      </c>
      <c r="AQ130" s="8">
        <f t="shared" si="34"/>
        <v>284.99999800000001</v>
      </c>
      <c r="AR130" s="8">
        <f t="shared" si="34"/>
        <v>455.98999700000002</v>
      </c>
    </row>
    <row r="131" spans="1:44" x14ac:dyDescent="0.3">
      <c r="A131" s="4">
        <v>44410</v>
      </c>
      <c r="B131" s="1">
        <v>130</v>
      </c>
      <c r="C131">
        <v>56.880001</v>
      </c>
      <c r="D131">
        <v>9778000</v>
      </c>
      <c r="M131">
        <f t="shared" si="18"/>
        <v>57.01</v>
      </c>
      <c r="N131">
        <f t="shared" si="19"/>
        <v>0.1</v>
      </c>
      <c r="O131" s="8">
        <f t="shared" si="20"/>
        <v>57.11</v>
      </c>
      <c r="P131">
        <f t="shared" si="21"/>
        <v>4.0000000000000001E-3</v>
      </c>
      <c r="T131">
        <f t="shared" si="22"/>
        <v>57.01</v>
      </c>
      <c r="U131">
        <f t="shared" si="23"/>
        <v>0.08</v>
      </c>
      <c r="V131" s="8">
        <f t="shared" si="24"/>
        <v>57.089999999999996</v>
      </c>
      <c r="W131">
        <f t="shared" si="25"/>
        <v>3.7000000000000002E-3</v>
      </c>
      <c r="AA131">
        <f t="shared" si="26"/>
        <v>57.01</v>
      </c>
      <c r="AB131">
        <f t="shared" si="27"/>
        <v>0.04</v>
      </c>
      <c r="AC131" s="8">
        <f t="shared" si="28"/>
        <v>57.05</v>
      </c>
      <c r="AD131">
        <f t="shared" si="29"/>
        <v>3.0000000000000001E-3</v>
      </c>
      <c r="AH131">
        <f t="shared" si="30"/>
        <v>57.01</v>
      </c>
      <c r="AI131">
        <f t="shared" si="31"/>
        <v>0.03</v>
      </c>
      <c r="AJ131" s="8">
        <f t="shared" si="32"/>
        <v>57.04</v>
      </c>
      <c r="AK131">
        <f t="shared" si="33"/>
        <v>2.8E-3</v>
      </c>
      <c r="AM131">
        <v>56.880001</v>
      </c>
      <c r="AN131">
        <v>57.01</v>
      </c>
      <c r="AO131" s="8">
        <f t="shared" si="34"/>
        <v>113.890001</v>
      </c>
      <c r="AP131" s="8">
        <f t="shared" si="34"/>
        <v>170.900001</v>
      </c>
      <c r="AQ131" s="8">
        <f t="shared" si="34"/>
        <v>284.79000200000002</v>
      </c>
      <c r="AR131" s="8">
        <f t="shared" ref="AR131" si="35">AQ131+AP131</f>
        <v>455.69000300000005</v>
      </c>
    </row>
    <row r="132" spans="1:44" x14ac:dyDescent="0.3">
      <c r="A132" s="4">
        <v>44411</v>
      </c>
      <c r="B132" s="1">
        <v>131</v>
      </c>
      <c r="C132">
        <v>56.919998</v>
      </c>
      <c r="D132">
        <v>8825500</v>
      </c>
      <c r="M132">
        <f t="shared" ref="M132:M195" si="36">ROUND($L$2*C131+(1-$L$2)*M131,2)</f>
        <v>56.94</v>
      </c>
      <c r="N132">
        <f t="shared" ref="N132:N195" si="37">ROUND($L$3*(M132-M131)+(1-$L$3)*N131,2)</f>
        <v>7.0000000000000007E-2</v>
      </c>
      <c r="O132" s="8">
        <f t="shared" ref="O132:O195" si="38">N132+M132</f>
        <v>57.01</v>
      </c>
      <c r="P132">
        <f t="shared" ref="P132:P195" si="39">ROUND(ABS(O132-C132)/C132,4)</f>
        <v>1.6000000000000001E-3</v>
      </c>
      <c r="T132">
        <f t="shared" ref="T132:T195" si="40">ROUND($S$2*C131+(1-$S$2)*T131,2)</f>
        <v>56.94</v>
      </c>
      <c r="U132">
        <f t="shared" ref="U132:U195" si="41">ROUND($S$3*(T132-T131)+(1-$S$3)*U131,2)</f>
        <v>0.04</v>
      </c>
      <c r="V132" s="8">
        <f t="shared" ref="V132:V195" si="42">U132+T132</f>
        <v>56.98</v>
      </c>
      <c r="W132">
        <f t="shared" ref="W132:W195" si="43">ROUND(ABS(V132-C132)/C132,4)</f>
        <v>1.1000000000000001E-3</v>
      </c>
      <c r="AA132">
        <f t="shared" ref="AA132:AA195" si="44">ROUND($Z$2*C131+(1-$Z$2)*AA131,2)</f>
        <v>56.94</v>
      </c>
      <c r="AB132">
        <f t="shared" ref="AB132:AB195" si="45">ROUND($Z$3*(AA132-AA131)+(1-$Z$3)*AB131,2)</f>
        <v>-0.01</v>
      </c>
      <c r="AC132" s="8">
        <f t="shared" ref="AC132:AC195" si="46">AB132+AA132</f>
        <v>56.93</v>
      </c>
      <c r="AD132">
        <f t="shared" ref="AD132:AD195" si="47">ROUND(ABS(AC132-C132)/C132,4)</f>
        <v>2.0000000000000001E-4</v>
      </c>
      <c r="AH132">
        <f t="shared" ref="AH132:AH195" si="48">ROUND($AG$2*C131+(1-$AG$2)*AH131,2)</f>
        <v>56.94</v>
      </c>
      <c r="AI132">
        <f t="shared" ref="AI132:AI195" si="49">ROUND($AG$3*(AH132-AH131)+(1-$AG$3)*AI131,2)</f>
        <v>-0.06</v>
      </c>
      <c r="AJ132" s="8">
        <f t="shared" ref="AJ132:AJ195" si="50">AI132+AH132</f>
        <v>56.879999999999995</v>
      </c>
      <c r="AK132">
        <f t="shared" ref="AK132:AK195" si="51">ROUND(ABS(AJ132-C132)/C132,4)</f>
        <v>6.9999999999999999E-4</v>
      </c>
      <c r="AM132">
        <v>56.919998</v>
      </c>
      <c r="AN132">
        <v>56.94</v>
      </c>
      <c r="AO132" s="8">
        <f t="shared" ref="AO132:AR195" si="52">AN132+AM132</f>
        <v>113.85999799999999</v>
      </c>
      <c r="AP132" s="8">
        <f t="shared" si="52"/>
        <v>170.79999799999999</v>
      </c>
      <c r="AQ132" s="8">
        <f t="shared" si="52"/>
        <v>284.65999599999998</v>
      </c>
      <c r="AR132" s="8">
        <f t="shared" si="52"/>
        <v>455.45999399999994</v>
      </c>
    </row>
    <row r="133" spans="1:44" x14ac:dyDescent="0.3">
      <c r="A133" s="4">
        <v>44412</v>
      </c>
      <c r="B133" s="1">
        <v>132</v>
      </c>
      <c r="C133">
        <v>56.099997999999999</v>
      </c>
      <c r="D133">
        <v>11888400</v>
      </c>
      <c r="M133">
        <f t="shared" si="36"/>
        <v>56.93</v>
      </c>
      <c r="N133">
        <f t="shared" si="37"/>
        <v>0.06</v>
      </c>
      <c r="O133" s="8">
        <f t="shared" si="38"/>
        <v>56.99</v>
      </c>
      <c r="P133">
        <f t="shared" si="39"/>
        <v>1.5900000000000001E-2</v>
      </c>
      <c r="T133">
        <f t="shared" si="40"/>
        <v>56.93</v>
      </c>
      <c r="U133">
        <f t="shared" si="41"/>
        <v>0.03</v>
      </c>
      <c r="V133" s="8">
        <f t="shared" si="42"/>
        <v>56.96</v>
      </c>
      <c r="W133">
        <f t="shared" si="43"/>
        <v>1.5299999999999999E-2</v>
      </c>
      <c r="AA133">
        <f t="shared" si="44"/>
        <v>56.93</v>
      </c>
      <c r="AB133">
        <f t="shared" si="45"/>
        <v>-0.01</v>
      </c>
      <c r="AC133" s="8">
        <f t="shared" si="46"/>
        <v>56.92</v>
      </c>
      <c r="AD133">
        <f t="shared" si="47"/>
        <v>1.46E-2</v>
      </c>
      <c r="AH133">
        <f t="shared" si="48"/>
        <v>56.93</v>
      </c>
      <c r="AI133">
        <f t="shared" si="49"/>
        <v>-0.02</v>
      </c>
      <c r="AJ133" s="8">
        <f t="shared" si="50"/>
        <v>56.91</v>
      </c>
      <c r="AK133">
        <f t="shared" si="51"/>
        <v>1.44E-2</v>
      </c>
      <c r="AM133">
        <v>56.099997999999999</v>
      </c>
      <c r="AN133">
        <v>56.93</v>
      </c>
      <c r="AO133" s="8">
        <f t="shared" si="52"/>
        <v>113.02999800000001</v>
      </c>
      <c r="AP133" s="8">
        <f t="shared" si="52"/>
        <v>169.95999800000001</v>
      </c>
      <c r="AQ133" s="8">
        <f t="shared" si="52"/>
        <v>282.98999600000002</v>
      </c>
      <c r="AR133" s="8">
        <f t="shared" si="52"/>
        <v>452.94999400000006</v>
      </c>
    </row>
    <row r="134" spans="1:44" x14ac:dyDescent="0.3">
      <c r="A134" s="4">
        <v>44413</v>
      </c>
      <c r="B134" s="1">
        <v>133</v>
      </c>
      <c r="C134">
        <v>56.5</v>
      </c>
      <c r="D134">
        <v>9806800</v>
      </c>
      <c r="M134">
        <f t="shared" si="36"/>
        <v>56.47</v>
      </c>
      <c r="N134">
        <f t="shared" si="37"/>
        <v>-0.02</v>
      </c>
      <c r="O134" s="8">
        <f t="shared" si="38"/>
        <v>56.449999999999996</v>
      </c>
      <c r="P134">
        <f t="shared" si="39"/>
        <v>8.9999999999999998E-4</v>
      </c>
      <c r="T134">
        <f t="shared" si="40"/>
        <v>56.47</v>
      </c>
      <c r="U134">
        <f t="shared" si="41"/>
        <v>-0.09</v>
      </c>
      <c r="V134" s="8">
        <f t="shared" si="42"/>
        <v>56.379999999999995</v>
      </c>
      <c r="W134">
        <f t="shared" si="43"/>
        <v>2.0999999999999999E-3</v>
      </c>
      <c r="AA134">
        <f t="shared" si="44"/>
        <v>56.47</v>
      </c>
      <c r="AB134">
        <f t="shared" si="45"/>
        <v>-0.21</v>
      </c>
      <c r="AC134" s="8">
        <f t="shared" si="46"/>
        <v>56.26</v>
      </c>
      <c r="AD134">
        <f t="shared" si="47"/>
        <v>4.1999999999999997E-3</v>
      </c>
      <c r="AH134">
        <f t="shared" si="48"/>
        <v>56.47</v>
      </c>
      <c r="AI134">
        <f t="shared" si="49"/>
        <v>-0.39</v>
      </c>
      <c r="AJ134" s="8">
        <f t="shared" si="50"/>
        <v>56.08</v>
      </c>
      <c r="AK134">
        <f t="shared" si="51"/>
        <v>7.4000000000000003E-3</v>
      </c>
      <c r="AM134">
        <v>56.5</v>
      </c>
      <c r="AN134">
        <v>56.47</v>
      </c>
      <c r="AO134" s="8">
        <f t="shared" si="52"/>
        <v>112.97</v>
      </c>
      <c r="AP134" s="8">
        <f t="shared" si="52"/>
        <v>169.44</v>
      </c>
      <c r="AQ134" s="8">
        <f t="shared" si="52"/>
        <v>282.40999999999997</v>
      </c>
      <c r="AR134" s="8">
        <f t="shared" si="52"/>
        <v>451.84999999999997</v>
      </c>
    </row>
    <row r="135" spans="1:44" x14ac:dyDescent="0.3">
      <c r="A135" s="4">
        <v>44414</v>
      </c>
      <c r="B135" s="1">
        <v>134</v>
      </c>
      <c r="C135">
        <v>56.639999000000003</v>
      </c>
      <c r="D135">
        <v>10407900</v>
      </c>
      <c r="M135">
        <f t="shared" si="36"/>
        <v>56.49</v>
      </c>
      <c r="N135">
        <f t="shared" si="37"/>
        <v>-0.01</v>
      </c>
      <c r="O135" s="8">
        <f t="shared" si="38"/>
        <v>56.480000000000004</v>
      </c>
      <c r="P135">
        <f t="shared" si="39"/>
        <v>2.8E-3</v>
      </c>
      <c r="T135">
        <f t="shared" si="40"/>
        <v>56.49</v>
      </c>
      <c r="U135">
        <f t="shared" si="41"/>
        <v>-0.06</v>
      </c>
      <c r="V135" s="8">
        <f t="shared" si="42"/>
        <v>56.43</v>
      </c>
      <c r="W135">
        <f t="shared" si="43"/>
        <v>3.7000000000000002E-3</v>
      </c>
      <c r="AA135">
        <f t="shared" si="44"/>
        <v>56.49</v>
      </c>
      <c r="AB135">
        <f t="shared" si="45"/>
        <v>-0.11</v>
      </c>
      <c r="AC135" s="8">
        <f t="shared" si="46"/>
        <v>56.38</v>
      </c>
      <c r="AD135">
        <f t="shared" si="47"/>
        <v>4.5999999999999999E-3</v>
      </c>
      <c r="AH135">
        <f t="shared" si="48"/>
        <v>56.49</v>
      </c>
      <c r="AI135">
        <f t="shared" si="49"/>
        <v>-0.04</v>
      </c>
      <c r="AJ135" s="8">
        <f t="shared" si="50"/>
        <v>56.45</v>
      </c>
      <c r="AK135">
        <f t="shared" si="51"/>
        <v>3.3999999999999998E-3</v>
      </c>
      <c r="AM135">
        <v>56.639999000000003</v>
      </c>
      <c r="AN135">
        <v>56.49</v>
      </c>
      <c r="AO135" s="8">
        <f t="shared" si="52"/>
        <v>113.129999</v>
      </c>
      <c r="AP135" s="8">
        <f t="shared" si="52"/>
        <v>169.61999900000001</v>
      </c>
      <c r="AQ135" s="8">
        <f t="shared" si="52"/>
        <v>282.74999800000001</v>
      </c>
      <c r="AR135" s="8">
        <f t="shared" si="52"/>
        <v>452.36999700000001</v>
      </c>
    </row>
    <row r="136" spans="1:44" x14ac:dyDescent="0.3">
      <c r="A136" s="4">
        <v>44417</v>
      </c>
      <c r="B136" s="1">
        <v>135</v>
      </c>
      <c r="C136">
        <v>56.650002000000001</v>
      </c>
      <c r="D136">
        <v>8859900</v>
      </c>
      <c r="M136">
        <f t="shared" si="36"/>
        <v>56.57</v>
      </c>
      <c r="N136">
        <f t="shared" si="37"/>
        <v>0</v>
      </c>
      <c r="O136" s="8">
        <f t="shared" si="38"/>
        <v>56.57</v>
      </c>
      <c r="P136">
        <f t="shared" si="39"/>
        <v>1.4E-3</v>
      </c>
      <c r="T136">
        <f t="shared" si="40"/>
        <v>56.57</v>
      </c>
      <c r="U136">
        <f t="shared" si="41"/>
        <v>-0.03</v>
      </c>
      <c r="V136" s="8">
        <f t="shared" si="42"/>
        <v>56.54</v>
      </c>
      <c r="W136">
        <f t="shared" si="43"/>
        <v>1.9E-3</v>
      </c>
      <c r="AA136">
        <f t="shared" si="44"/>
        <v>56.57</v>
      </c>
      <c r="AB136">
        <f t="shared" si="45"/>
        <v>-0.02</v>
      </c>
      <c r="AC136" s="8">
        <f t="shared" si="46"/>
        <v>56.55</v>
      </c>
      <c r="AD136">
        <f t="shared" si="47"/>
        <v>1.8E-3</v>
      </c>
      <c r="AH136">
        <f t="shared" si="48"/>
        <v>56.57</v>
      </c>
      <c r="AI136">
        <f t="shared" si="49"/>
        <v>0.06</v>
      </c>
      <c r="AJ136" s="8">
        <f t="shared" si="50"/>
        <v>56.63</v>
      </c>
      <c r="AK136">
        <f t="shared" si="51"/>
        <v>4.0000000000000002E-4</v>
      </c>
      <c r="AM136">
        <v>56.650002000000001</v>
      </c>
      <c r="AN136">
        <v>56.57</v>
      </c>
      <c r="AO136" s="8">
        <f t="shared" si="52"/>
        <v>113.22000199999999</v>
      </c>
      <c r="AP136" s="8">
        <f t="shared" si="52"/>
        <v>169.79000199999999</v>
      </c>
      <c r="AQ136" s="8">
        <f t="shared" si="52"/>
        <v>283.01000399999998</v>
      </c>
      <c r="AR136" s="8">
        <f t="shared" si="52"/>
        <v>452.80000599999994</v>
      </c>
    </row>
    <row r="137" spans="1:44" x14ac:dyDescent="0.3">
      <c r="A137" s="4">
        <v>44418</v>
      </c>
      <c r="B137" s="1">
        <v>136</v>
      </c>
      <c r="C137">
        <v>56.799999</v>
      </c>
      <c r="D137">
        <v>10906900</v>
      </c>
      <c r="M137">
        <f t="shared" si="36"/>
        <v>56.61</v>
      </c>
      <c r="N137">
        <f t="shared" si="37"/>
        <v>0.01</v>
      </c>
      <c r="O137" s="8">
        <f t="shared" si="38"/>
        <v>56.62</v>
      </c>
      <c r="P137">
        <f t="shared" si="39"/>
        <v>3.2000000000000002E-3</v>
      </c>
      <c r="T137">
        <f t="shared" si="40"/>
        <v>56.61</v>
      </c>
      <c r="U137">
        <f t="shared" si="41"/>
        <v>-0.01</v>
      </c>
      <c r="V137" s="8">
        <f t="shared" si="42"/>
        <v>56.6</v>
      </c>
      <c r="W137">
        <f t="shared" si="43"/>
        <v>3.5000000000000001E-3</v>
      </c>
      <c r="AA137">
        <f t="shared" si="44"/>
        <v>56.61</v>
      </c>
      <c r="AB137">
        <f t="shared" si="45"/>
        <v>0.01</v>
      </c>
      <c r="AC137" s="8">
        <f t="shared" si="46"/>
        <v>56.62</v>
      </c>
      <c r="AD137">
        <f t="shared" si="47"/>
        <v>3.2000000000000002E-3</v>
      </c>
      <c r="AH137">
        <f t="shared" si="48"/>
        <v>56.61</v>
      </c>
      <c r="AI137">
        <f t="shared" si="49"/>
        <v>0.04</v>
      </c>
      <c r="AJ137" s="8">
        <f t="shared" si="50"/>
        <v>56.65</v>
      </c>
      <c r="AK137">
        <f t="shared" si="51"/>
        <v>2.5999999999999999E-3</v>
      </c>
      <c r="AM137">
        <v>56.799999</v>
      </c>
      <c r="AN137">
        <v>56.61</v>
      </c>
      <c r="AO137" s="8">
        <f t="shared" si="52"/>
        <v>113.409999</v>
      </c>
      <c r="AP137" s="8">
        <f t="shared" si="52"/>
        <v>170.01999899999998</v>
      </c>
      <c r="AQ137" s="8">
        <f t="shared" si="52"/>
        <v>283.42999799999996</v>
      </c>
      <c r="AR137" s="8">
        <f t="shared" si="52"/>
        <v>453.44999699999994</v>
      </c>
    </row>
    <row r="138" spans="1:44" x14ac:dyDescent="0.3">
      <c r="A138" s="4">
        <v>44419</v>
      </c>
      <c r="B138" s="1">
        <v>137</v>
      </c>
      <c r="C138">
        <v>56.73</v>
      </c>
      <c r="D138">
        <v>8370700</v>
      </c>
      <c r="M138">
        <f t="shared" si="36"/>
        <v>56.71</v>
      </c>
      <c r="N138">
        <f t="shared" si="37"/>
        <v>0.02</v>
      </c>
      <c r="O138" s="8">
        <f t="shared" si="38"/>
        <v>56.730000000000004</v>
      </c>
      <c r="P138">
        <f t="shared" si="39"/>
        <v>0</v>
      </c>
      <c r="T138">
        <f t="shared" si="40"/>
        <v>56.71</v>
      </c>
      <c r="U138">
        <f t="shared" si="41"/>
        <v>0.02</v>
      </c>
      <c r="V138" s="8">
        <f t="shared" si="42"/>
        <v>56.730000000000004</v>
      </c>
      <c r="W138">
        <f t="shared" si="43"/>
        <v>0</v>
      </c>
      <c r="AA138">
        <f t="shared" si="44"/>
        <v>56.71</v>
      </c>
      <c r="AB138">
        <f t="shared" si="45"/>
        <v>0.05</v>
      </c>
      <c r="AC138" s="8">
        <f t="shared" si="46"/>
        <v>56.76</v>
      </c>
      <c r="AD138">
        <f t="shared" si="47"/>
        <v>5.0000000000000001E-4</v>
      </c>
      <c r="AH138">
        <f t="shared" si="48"/>
        <v>56.71</v>
      </c>
      <c r="AI138">
        <f t="shared" si="49"/>
        <v>0.09</v>
      </c>
      <c r="AJ138" s="8">
        <f t="shared" si="50"/>
        <v>56.800000000000004</v>
      </c>
      <c r="AK138">
        <f t="shared" si="51"/>
        <v>1.1999999999999999E-3</v>
      </c>
      <c r="AM138">
        <v>56.73</v>
      </c>
      <c r="AN138">
        <v>56.71</v>
      </c>
      <c r="AO138" s="8">
        <f t="shared" si="52"/>
        <v>113.44</v>
      </c>
      <c r="AP138" s="8">
        <f t="shared" si="52"/>
        <v>170.15</v>
      </c>
      <c r="AQ138" s="8">
        <f t="shared" si="52"/>
        <v>283.59000000000003</v>
      </c>
      <c r="AR138" s="8">
        <f t="shared" si="52"/>
        <v>453.74</v>
      </c>
    </row>
    <row r="139" spans="1:44" x14ac:dyDescent="0.3">
      <c r="A139" s="4">
        <v>44420</v>
      </c>
      <c r="B139" s="1">
        <v>138</v>
      </c>
      <c r="C139">
        <v>56.84</v>
      </c>
      <c r="D139">
        <v>6169200</v>
      </c>
      <c r="M139">
        <f t="shared" si="36"/>
        <v>56.72</v>
      </c>
      <c r="N139">
        <f t="shared" si="37"/>
        <v>0.02</v>
      </c>
      <c r="O139" s="8">
        <f t="shared" si="38"/>
        <v>56.74</v>
      </c>
      <c r="P139">
        <f t="shared" si="39"/>
        <v>1.8E-3</v>
      </c>
      <c r="T139">
        <f t="shared" si="40"/>
        <v>56.72</v>
      </c>
      <c r="U139">
        <f t="shared" si="41"/>
        <v>0.02</v>
      </c>
      <c r="V139" s="8">
        <f t="shared" si="42"/>
        <v>56.74</v>
      </c>
      <c r="W139">
        <f t="shared" si="43"/>
        <v>1.8E-3</v>
      </c>
      <c r="AA139">
        <f t="shared" si="44"/>
        <v>56.72</v>
      </c>
      <c r="AB139">
        <f t="shared" si="45"/>
        <v>0.03</v>
      </c>
      <c r="AC139" s="8">
        <f t="shared" si="46"/>
        <v>56.75</v>
      </c>
      <c r="AD139">
        <f t="shared" si="47"/>
        <v>1.6000000000000001E-3</v>
      </c>
      <c r="AH139">
        <f t="shared" si="48"/>
        <v>56.72</v>
      </c>
      <c r="AI139">
        <f t="shared" si="49"/>
        <v>0.02</v>
      </c>
      <c r="AJ139" s="8">
        <f t="shared" si="50"/>
        <v>56.74</v>
      </c>
      <c r="AK139">
        <f t="shared" si="51"/>
        <v>1.8E-3</v>
      </c>
      <c r="AM139">
        <v>56.84</v>
      </c>
      <c r="AN139">
        <v>56.72</v>
      </c>
      <c r="AO139" s="8">
        <f t="shared" si="52"/>
        <v>113.56</v>
      </c>
      <c r="AP139" s="8">
        <f t="shared" si="52"/>
        <v>170.28</v>
      </c>
      <c r="AQ139" s="8">
        <f t="shared" si="52"/>
        <v>283.84000000000003</v>
      </c>
      <c r="AR139" s="8">
        <f t="shared" si="52"/>
        <v>454.12</v>
      </c>
    </row>
    <row r="140" spans="1:44" x14ac:dyDescent="0.3">
      <c r="A140" s="4">
        <v>44421</v>
      </c>
      <c r="B140" s="1">
        <v>139</v>
      </c>
      <c r="C140">
        <v>57.23</v>
      </c>
      <c r="D140">
        <v>7713600</v>
      </c>
      <c r="M140">
        <f t="shared" si="36"/>
        <v>56.79</v>
      </c>
      <c r="N140">
        <f t="shared" si="37"/>
        <v>0.03</v>
      </c>
      <c r="O140" s="8">
        <f t="shared" si="38"/>
        <v>56.82</v>
      </c>
      <c r="P140">
        <f t="shared" si="39"/>
        <v>7.1999999999999998E-3</v>
      </c>
      <c r="T140">
        <f t="shared" si="40"/>
        <v>56.79</v>
      </c>
      <c r="U140">
        <f t="shared" si="41"/>
        <v>0.03</v>
      </c>
      <c r="V140" s="8">
        <f t="shared" si="42"/>
        <v>56.82</v>
      </c>
      <c r="W140">
        <f t="shared" si="43"/>
        <v>7.1999999999999998E-3</v>
      </c>
      <c r="AA140">
        <f t="shared" si="44"/>
        <v>56.79</v>
      </c>
      <c r="AB140">
        <f t="shared" si="45"/>
        <v>0.05</v>
      </c>
      <c r="AC140" s="8">
        <f t="shared" si="46"/>
        <v>56.839999999999996</v>
      </c>
      <c r="AD140">
        <f t="shared" si="47"/>
        <v>6.7999999999999996E-3</v>
      </c>
      <c r="AH140">
        <f t="shared" si="48"/>
        <v>56.79</v>
      </c>
      <c r="AI140">
        <f t="shared" si="49"/>
        <v>0.06</v>
      </c>
      <c r="AJ140" s="8">
        <f t="shared" si="50"/>
        <v>56.85</v>
      </c>
      <c r="AK140">
        <f t="shared" si="51"/>
        <v>6.6E-3</v>
      </c>
      <c r="AM140">
        <v>57.23</v>
      </c>
      <c r="AN140">
        <v>56.79</v>
      </c>
      <c r="AO140" s="8">
        <f t="shared" si="52"/>
        <v>114.02</v>
      </c>
      <c r="AP140" s="8">
        <f t="shared" si="52"/>
        <v>170.81</v>
      </c>
      <c r="AQ140" s="8">
        <f t="shared" si="52"/>
        <v>284.83</v>
      </c>
      <c r="AR140" s="8">
        <f t="shared" si="52"/>
        <v>455.64</v>
      </c>
    </row>
    <row r="141" spans="1:44" x14ac:dyDescent="0.3">
      <c r="A141" s="4">
        <v>44424</v>
      </c>
      <c r="B141" s="1">
        <v>140</v>
      </c>
      <c r="C141">
        <v>57.48</v>
      </c>
      <c r="D141">
        <v>7972000</v>
      </c>
      <c r="M141">
        <f t="shared" si="36"/>
        <v>57.03</v>
      </c>
      <c r="N141">
        <f t="shared" si="37"/>
        <v>0.06</v>
      </c>
      <c r="O141" s="8">
        <f t="shared" si="38"/>
        <v>57.09</v>
      </c>
      <c r="P141">
        <f t="shared" si="39"/>
        <v>6.7999999999999996E-3</v>
      </c>
      <c r="T141">
        <f t="shared" si="40"/>
        <v>57.03</v>
      </c>
      <c r="U141">
        <f t="shared" si="41"/>
        <v>0.08</v>
      </c>
      <c r="V141" s="8">
        <f t="shared" si="42"/>
        <v>57.11</v>
      </c>
      <c r="W141">
        <f t="shared" si="43"/>
        <v>6.4000000000000003E-3</v>
      </c>
      <c r="AA141">
        <f t="shared" si="44"/>
        <v>57.03</v>
      </c>
      <c r="AB141">
        <f t="shared" si="45"/>
        <v>0.14000000000000001</v>
      </c>
      <c r="AC141" s="8">
        <f t="shared" si="46"/>
        <v>57.17</v>
      </c>
      <c r="AD141">
        <f t="shared" si="47"/>
        <v>5.4000000000000003E-3</v>
      </c>
      <c r="AH141">
        <f t="shared" si="48"/>
        <v>57.03</v>
      </c>
      <c r="AI141">
        <f t="shared" si="49"/>
        <v>0.21</v>
      </c>
      <c r="AJ141" s="8">
        <f t="shared" si="50"/>
        <v>57.24</v>
      </c>
      <c r="AK141">
        <f t="shared" si="51"/>
        <v>4.1999999999999997E-3</v>
      </c>
      <c r="AM141">
        <v>57.48</v>
      </c>
      <c r="AN141">
        <v>57.03</v>
      </c>
      <c r="AO141" s="8">
        <f t="shared" si="52"/>
        <v>114.50999999999999</v>
      </c>
      <c r="AP141" s="8">
        <f t="shared" si="52"/>
        <v>171.54</v>
      </c>
      <c r="AQ141" s="8">
        <f t="shared" si="52"/>
        <v>286.04999999999995</v>
      </c>
      <c r="AR141" s="8">
        <f t="shared" si="52"/>
        <v>457.58999999999992</v>
      </c>
    </row>
    <row r="142" spans="1:44" x14ac:dyDescent="0.3">
      <c r="A142" s="4">
        <v>44425</v>
      </c>
      <c r="B142" s="1">
        <v>141</v>
      </c>
      <c r="C142">
        <v>57.279998999999997</v>
      </c>
      <c r="D142">
        <v>10346400</v>
      </c>
      <c r="M142">
        <f t="shared" si="36"/>
        <v>57.28</v>
      </c>
      <c r="N142">
        <f t="shared" si="37"/>
        <v>0.09</v>
      </c>
      <c r="O142" s="8">
        <f t="shared" si="38"/>
        <v>57.370000000000005</v>
      </c>
      <c r="P142">
        <f t="shared" si="39"/>
        <v>1.6000000000000001E-3</v>
      </c>
      <c r="T142">
        <f t="shared" si="40"/>
        <v>57.28</v>
      </c>
      <c r="U142">
        <f t="shared" si="41"/>
        <v>0.12</v>
      </c>
      <c r="V142" s="8">
        <f t="shared" si="42"/>
        <v>57.4</v>
      </c>
      <c r="W142">
        <f t="shared" si="43"/>
        <v>2.0999999999999999E-3</v>
      </c>
      <c r="AA142">
        <f t="shared" si="44"/>
        <v>57.28</v>
      </c>
      <c r="AB142">
        <f t="shared" si="45"/>
        <v>0.19</v>
      </c>
      <c r="AC142" s="8">
        <f t="shared" si="46"/>
        <v>57.47</v>
      </c>
      <c r="AD142">
        <f t="shared" si="47"/>
        <v>3.3E-3</v>
      </c>
      <c r="AH142">
        <f t="shared" si="48"/>
        <v>57.28</v>
      </c>
      <c r="AI142">
        <f t="shared" si="49"/>
        <v>0.24</v>
      </c>
      <c r="AJ142" s="8">
        <f t="shared" si="50"/>
        <v>57.52</v>
      </c>
      <c r="AK142">
        <f t="shared" si="51"/>
        <v>4.1999999999999997E-3</v>
      </c>
      <c r="AM142">
        <v>57.279998999999997</v>
      </c>
      <c r="AN142">
        <v>57.28</v>
      </c>
      <c r="AO142" s="8">
        <f t="shared" si="52"/>
        <v>114.559999</v>
      </c>
      <c r="AP142" s="8">
        <f t="shared" si="52"/>
        <v>171.83999900000001</v>
      </c>
      <c r="AQ142" s="8">
        <f t="shared" si="52"/>
        <v>286.39999799999998</v>
      </c>
      <c r="AR142" s="8">
        <f t="shared" si="52"/>
        <v>458.23999700000002</v>
      </c>
    </row>
    <row r="143" spans="1:44" x14ac:dyDescent="0.3">
      <c r="A143" s="4">
        <v>44426</v>
      </c>
      <c r="B143" s="1">
        <v>142</v>
      </c>
      <c r="C143">
        <v>56.5</v>
      </c>
      <c r="D143">
        <v>13873700</v>
      </c>
      <c r="M143">
        <f t="shared" si="36"/>
        <v>57.28</v>
      </c>
      <c r="N143">
        <f t="shared" si="37"/>
        <v>0.08</v>
      </c>
      <c r="O143" s="8">
        <f t="shared" si="38"/>
        <v>57.36</v>
      </c>
      <c r="P143">
        <f t="shared" si="39"/>
        <v>1.52E-2</v>
      </c>
      <c r="T143">
        <f t="shared" si="40"/>
        <v>57.28</v>
      </c>
      <c r="U143">
        <f t="shared" si="41"/>
        <v>0.09</v>
      </c>
      <c r="V143" s="8">
        <f t="shared" si="42"/>
        <v>57.370000000000005</v>
      </c>
      <c r="W143">
        <f t="shared" si="43"/>
        <v>1.54E-2</v>
      </c>
      <c r="AA143">
        <f t="shared" si="44"/>
        <v>57.28</v>
      </c>
      <c r="AB143">
        <f t="shared" si="45"/>
        <v>0.1</v>
      </c>
      <c r="AC143" s="8">
        <f t="shared" si="46"/>
        <v>57.38</v>
      </c>
      <c r="AD143">
        <f t="shared" si="47"/>
        <v>1.5599999999999999E-2</v>
      </c>
      <c r="AH143">
        <f t="shared" si="48"/>
        <v>57.28</v>
      </c>
      <c r="AI143">
        <f t="shared" si="49"/>
        <v>0.04</v>
      </c>
      <c r="AJ143" s="8">
        <f t="shared" si="50"/>
        <v>57.32</v>
      </c>
      <c r="AK143">
        <f t="shared" si="51"/>
        <v>1.4500000000000001E-2</v>
      </c>
      <c r="AM143">
        <v>56.5</v>
      </c>
      <c r="AN143">
        <v>57.28</v>
      </c>
      <c r="AO143" s="8">
        <f t="shared" si="52"/>
        <v>113.78</v>
      </c>
      <c r="AP143" s="8">
        <f t="shared" si="52"/>
        <v>171.06</v>
      </c>
      <c r="AQ143" s="8">
        <f t="shared" si="52"/>
        <v>284.84000000000003</v>
      </c>
      <c r="AR143" s="8">
        <f t="shared" si="52"/>
        <v>455.90000000000003</v>
      </c>
    </row>
    <row r="144" spans="1:44" x14ac:dyDescent="0.3">
      <c r="A144" s="4">
        <v>44427</v>
      </c>
      <c r="B144" s="1">
        <v>143</v>
      </c>
      <c r="C144">
        <v>56.860000999999997</v>
      </c>
      <c r="D144">
        <v>9223700</v>
      </c>
      <c r="M144">
        <f t="shared" si="36"/>
        <v>56.85</v>
      </c>
      <c r="N144">
        <f t="shared" si="37"/>
        <v>0</v>
      </c>
      <c r="O144" s="8">
        <f t="shared" si="38"/>
        <v>56.85</v>
      </c>
      <c r="P144">
        <f t="shared" si="39"/>
        <v>2.0000000000000001E-4</v>
      </c>
      <c r="T144">
        <f t="shared" si="40"/>
        <v>56.85</v>
      </c>
      <c r="U144">
        <f t="shared" si="41"/>
        <v>-0.04</v>
      </c>
      <c r="V144" s="8">
        <f t="shared" si="42"/>
        <v>56.81</v>
      </c>
      <c r="W144">
        <f t="shared" si="43"/>
        <v>8.9999999999999998E-4</v>
      </c>
      <c r="AA144">
        <f t="shared" si="44"/>
        <v>56.85</v>
      </c>
      <c r="AB144">
        <f t="shared" si="45"/>
        <v>-0.14000000000000001</v>
      </c>
      <c r="AC144" s="8">
        <f t="shared" si="46"/>
        <v>56.71</v>
      </c>
      <c r="AD144">
        <f t="shared" si="47"/>
        <v>2.5999999999999999E-3</v>
      </c>
      <c r="AH144">
        <f t="shared" si="48"/>
        <v>56.85</v>
      </c>
      <c r="AI144">
        <f t="shared" si="49"/>
        <v>-0.36</v>
      </c>
      <c r="AJ144" s="8">
        <f t="shared" si="50"/>
        <v>56.49</v>
      </c>
      <c r="AK144">
        <f t="shared" si="51"/>
        <v>6.4999999999999997E-3</v>
      </c>
      <c r="AM144">
        <v>56.860000999999997</v>
      </c>
      <c r="AN144">
        <v>56.85</v>
      </c>
      <c r="AO144" s="8">
        <f t="shared" si="52"/>
        <v>113.71000100000001</v>
      </c>
      <c r="AP144" s="8">
        <f t="shared" si="52"/>
        <v>170.560001</v>
      </c>
      <c r="AQ144" s="8">
        <f t="shared" si="52"/>
        <v>284.27000199999998</v>
      </c>
      <c r="AR144" s="8">
        <f t="shared" si="52"/>
        <v>454.83000299999998</v>
      </c>
    </row>
    <row r="145" spans="1:44" x14ac:dyDescent="0.3">
      <c r="A145" s="4">
        <v>44428</v>
      </c>
      <c r="B145" s="1">
        <v>144</v>
      </c>
      <c r="C145">
        <v>56.639999000000003</v>
      </c>
      <c r="D145">
        <v>10541000</v>
      </c>
      <c r="M145">
        <f t="shared" si="36"/>
        <v>56.86</v>
      </c>
      <c r="N145">
        <f t="shared" si="37"/>
        <v>0</v>
      </c>
      <c r="O145" s="8">
        <f t="shared" si="38"/>
        <v>56.86</v>
      </c>
      <c r="P145">
        <f t="shared" si="39"/>
        <v>3.8999999999999998E-3</v>
      </c>
      <c r="T145">
        <f t="shared" si="40"/>
        <v>56.86</v>
      </c>
      <c r="U145">
        <f t="shared" si="41"/>
        <v>-0.03</v>
      </c>
      <c r="V145" s="8">
        <f t="shared" si="42"/>
        <v>56.83</v>
      </c>
      <c r="W145">
        <f t="shared" si="43"/>
        <v>3.3999999999999998E-3</v>
      </c>
      <c r="AA145">
        <f t="shared" si="44"/>
        <v>56.86</v>
      </c>
      <c r="AB145">
        <f t="shared" si="45"/>
        <v>-7.0000000000000007E-2</v>
      </c>
      <c r="AC145" s="8">
        <f t="shared" si="46"/>
        <v>56.79</v>
      </c>
      <c r="AD145">
        <f t="shared" si="47"/>
        <v>2.5999999999999999E-3</v>
      </c>
      <c r="AH145">
        <f t="shared" si="48"/>
        <v>56.86</v>
      </c>
      <c r="AI145">
        <f t="shared" si="49"/>
        <v>-0.05</v>
      </c>
      <c r="AJ145" s="8">
        <f t="shared" si="50"/>
        <v>56.81</v>
      </c>
      <c r="AK145">
        <f t="shared" si="51"/>
        <v>3.0000000000000001E-3</v>
      </c>
      <c r="AM145">
        <v>56.639999000000003</v>
      </c>
      <c r="AN145">
        <v>56.86</v>
      </c>
      <c r="AO145" s="8">
        <f t="shared" si="52"/>
        <v>113.499999</v>
      </c>
      <c r="AP145" s="8">
        <f t="shared" si="52"/>
        <v>170.35999900000002</v>
      </c>
      <c r="AQ145" s="8">
        <f t="shared" si="52"/>
        <v>283.85999800000002</v>
      </c>
      <c r="AR145" s="8">
        <f t="shared" si="52"/>
        <v>454.21999700000003</v>
      </c>
    </row>
    <row r="146" spans="1:44" x14ac:dyDescent="0.3">
      <c r="A146" s="4">
        <v>44431</v>
      </c>
      <c r="B146" s="1">
        <v>145</v>
      </c>
      <c r="C146">
        <v>56.439999</v>
      </c>
      <c r="D146">
        <v>8912800</v>
      </c>
      <c r="M146">
        <f t="shared" si="36"/>
        <v>56.74</v>
      </c>
      <c r="N146">
        <f t="shared" si="37"/>
        <v>-0.02</v>
      </c>
      <c r="O146" s="8">
        <f t="shared" si="38"/>
        <v>56.72</v>
      </c>
      <c r="P146">
        <f t="shared" si="39"/>
        <v>5.0000000000000001E-3</v>
      </c>
      <c r="T146">
        <f t="shared" si="40"/>
        <v>56.74</v>
      </c>
      <c r="U146">
        <f t="shared" si="41"/>
        <v>-0.05</v>
      </c>
      <c r="V146" s="8">
        <f t="shared" si="42"/>
        <v>56.690000000000005</v>
      </c>
      <c r="W146">
        <f t="shared" si="43"/>
        <v>4.4000000000000003E-3</v>
      </c>
      <c r="AA146">
        <f t="shared" si="44"/>
        <v>56.74</v>
      </c>
      <c r="AB146">
        <f t="shared" si="45"/>
        <v>-0.09</v>
      </c>
      <c r="AC146" s="8">
        <f t="shared" si="46"/>
        <v>56.65</v>
      </c>
      <c r="AD146">
        <f t="shared" si="47"/>
        <v>3.7000000000000002E-3</v>
      </c>
      <c r="AH146">
        <f t="shared" si="48"/>
        <v>56.74</v>
      </c>
      <c r="AI146">
        <f t="shared" si="49"/>
        <v>-0.11</v>
      </c>
      <c r="AJ146" s="8">
        <f t="shared" si="50"/>
        <v>56.63</v>
      </c>
      <c r="AK146">
        <f t="shared" si="51"/>
        <v>3.3999999999999998E-3</v>
      </c>
      <c r="AM146">
        <v>56.439999</v>
      </c>
      <c r="AN146">
        <v>56.74</v>
      </c>
      <c r="AO146" s="8">
        <f t="shared" si="52"/>
        <v>113.17999900000001</v>
      </c>
      <c r="AP146" s="8">
        <f t="shared" si="52"/>
        <v>169.91999900000002</v>
      </c>
      <c r="AQ146" s="8">
        <f t="shared" si="52"/>
        <v>283.09999800000003</v>
      </c>
      <c r="AR146" s="8">
        <f t="shared" si="52"/>
        <v>453.01999700000005</v>
      </c>
    </row>
    <row r="147" spans="1:44" x14ac:dyDescent="0.3">
      <c r="A147" s="4">
        <v>44432</v>
      </c>
      <c r="B147" s="1">
        <v>146</v>
      </c>
      <c r="C147">
        <v>56.009998000000003</v>
      </c>
      <c r="D147">
        <v>12067200</v>
      </c>
      <c r="M147">
        <f t="shared" si="36"/>
        <v>56.57</v>
      </c>
      <c r="N147">
        <f t="shared" si="37"/>
        <v>-0.04</v>
      </c>
      <c r="O147" s="8">
        <f t="shared" si="38"/>
        <v>56.53</v>
      </c>
      <c r="P147">
        <f t="shared" si="39"/>
        <v>9.2999999999999992E-3</v>
      </c>
      <c r="T147">
        <f t="shared" si="40"/>
        <v>56.57</v>
      </c>
      <c r="U147">
        <f t="shared" si="41"/>
        <v>-0.08</v>
      </c>
      <c r="V147" s="8">
        <f t="shared" si="42"/>
        <v>56.49</v>
      </c>
      <c r="W147">
        <f t="shared" si="43"/>
        <v>8.6E-3</v>
      </c>
      <c r="AA147">
        <f t="shared" si="44"/>
        <v>56.57</v>
      </c>
      <c r="AB147">
        <f t="shared" si="45"/>
        <v>-0.13</v>
      </c>
      <c r="AC147" s="8">
        <f t="shared" si="46"/>
        <v>56.44</v>
      </c>
      <c r="AD147">
        <f t="shared" si="47"/>
        <v>7.7000000000000002E-3</v>
      </c>
      <c r="AH147">
        <f t="shared" si="48"/>
        <v>56.57</v>
      </c>
      <c r="AI147">
        <f t="shared" si="49"/>
        <v>-0.16</v>
      </c>
      <c r="AJ147" s="8">
        <f t="shared" si="50"/>
        <v>56.410000000000004</v>
      </c>
      <c r="AK147">
        <f t="shared" si="51"/>
        <v>7.1000000000000004E-3</v>
      </c>
      <c r="AM147">
        <v>56.009998000000003</v>
      </c>
      <c r="AN147">
        <v>56.57</v>
      </c>
      <c r="AO147" s="8">
        <f t="shared" si="52"/>
        <v>112.579998</v>
      </c>
      <c r="AP147" s="8">
        <f t="shared" si="52"/>
        <v>169.14999800000001</v>
      </c>
      <c r="AQ147" s="8">
        <f t="shared" si="52"/>
        <v>281.72999600000003</v>
      </c>
      <c r="AR147" s="8">
        <f t="shared" si="52"/>
        <v>450.87999400000001</v>
      </c>
    </row>
    <row r="148" spans="1:44" x14ac:dyDescent="0.3">
      <c r="A148" s="4">
        <v>44433</v>
      </c>
      <c r="B148" s="1">
        <v>147</v>
      </c>
      <c r="C148">
        <v>56.07</v>
      </c>
      <c r="D148">
        <v>11270700</v>
      </c>
      <c r="M148">
        <f t="shared" si="36"/>
        <v>56.26</v>
      </c>
      <c r="N148">
        <f t="shared" si="37"/>
        <v>-0.08</v>
      </c>
      <c r="O148" s="8">
        <f t="shared" si="38"/>
        <v>56.18</v>
      </c>
      <c r="P148">
        <f t="shared" si="39"/>
        <v>2E-3</v>
      </c>
      <c r="T148">
        <f t="shared" si="40"/>
        <v>56.26</v>
      </c>
      <c r="U148">
        <f t="shared" si="41"/>
        <v>-0.14000000000000001</v>
      </c>
      <c r="V148" s="8">
        <f t="shared" si="42"/>
        <v>56.12</v>
      </c>
      <c r="W148">
        <f t="shared" si="43"/>
        <v>8.9999999999999998E-4</v>
      </c>
      <c r="AA148">
        <f t="shared" si="44"/>
        <v>56.26</v>
      </c>
      <c r="AB148">
        <f t="shared" si="45"/>
        <v>-0.21</v>
      </c>
      <c r="AC148" s="8">
        <f t="shared" si="46"/>
        <v>56.05</v>
      </c>
      <c r="AD148">
        <f t="shared" si="47"/>
        <v>4.0000000000000002E-4</v>
      </c>
      <c r="AH148">
        <f t="shared" si="48"/>
        <v>56.26</v>
      </c>
      <c r="AI148">
        <f t="shared" si="49"/>
        <v>-0.28999999999999998</v>
      </c>
      <c r="AJ148" s="8">
        <f t="shared" si="50"/>
        <v>55.97</v>
      </c>
      <c r="AK148">
        <f t="shared" si="51"/>
        <v>1.8E-3</v>
      </c>
      <c r="AM148">
        <v>56.07</v>
      </c>
      <c r="AN148">
        <v>56.26</v>
      </c>
      <c r="AO148" s="8">
        <f t="shared" si="52"/>
        <v>112.33</v>
      </c>
      <c r="AP148" s="8">
        <f t="shared" si="52"/>
        <v>168.59</v>
      </c>
      <c r="AQ148" s="8">
        <f t="shared" si="52"/>
        <v>280.92</v>
      </c>
      <c r="AR148" s="8">
        <f t="shared" si="52"/>
        <v>449.51</v>
      </c>
    </row>
    <row r="149" spans="1:44" x14ac:dyDescent="0.3">
      <c r="A149" s="4">
        <v>44434</v>
      </c>
      <c r="B149" s="1">
        <v>148</v>
      </c>
      <c r="C149">
        <v>55.540000999999997</v>
      </c>
      <c r="D149">
        <v>10331500</v>
      </c>
      <c r="M149">
        <f t="shared" si="36"/>
        <v>56.16</v>
      </c>
      <c r="N149">
        <f t="shared" si="37"/>
        <v>-0.08</v>
      </c>
      <c r="O149" s="8">
        <f t="shared" si="38"/>
        <v>56.08</v>
      </c>
      <c r="P149">
        <f t="shared" si="39"/>
        <v>9.7000000000000003E-3</v>
      </c>
      <c r="T149">
        <f t="shared" si="40"/>
        <v>56.16</v>
      </c>
      <c r="U149">
        <f t="shared" si="41"/>
        <v>-0.13</v>
      </c>
      <c r="V149" s="8">
        <f t="shared" si="42"/>
        <v>56.029999999999994</v>
      </c>
      <c r="W149">
        <f t="shared" si="43"/>
        <v>8.8000000000000005E-3</v>
      </c>
      <c r="AA149">
        <f t="shared" si="44"/>
        <v>56.16</v>
      </c>
      <c r="AB149">
        <f t="shared" si="45"/>
        <v>-0.16</v>
      </c>
      <c r="AC149" s="8">
        <f t="shared" si="46"/>
        <v>56</v>
      </c>
      <c r="AD149">
        <f t="shared" si="47"/>
        <v>8.3000000000000001E-3</v>
      </c>
      <c r="AH149">
        <f t="shared" si="48"/>
        <v>56.16</v>
      </c>
      <c r="AI149">
        <f t="shared" si="49"/>
        <v>-0.13</v>
      </c>
      <c r="AJ149" s="8">
        <f t="shared" si="50"/>
        <v>56.029999999999994</v>
      </c>
      <c r="AK149">
        <f t="shared" si="51"/>
        <v>8.8000000000000005E-3</v>
      </c>
      <c r="AM149">
        <v>55.540000999999997</v>
      </c>
      <c r="AN149">
        <v>56.16</v>
      </c>
      <c r="AO149" s="8">
        <f t="shared" si="52"/>
        <v>111.70000099999999</v>
      </c>
      <c r="AP149" s="8">
        <f t="shared" si="52"/>
        <v>167.86000099999998</v>
      </c>
      <c r="AQ149" s="8">
        <f t="shared" si="52"/>
        <v>279.56000199999994</v>
      </c>
      <c r="AR149" s="8">
        <f t="shared" si="52"/>
        <v>447.42000299999995</v>
      </c>
    </row>
    <row r="150" spans="1:44" x14ac:dyDescent="0.3">
      <c r="A150" s="4">
        <v>44435</v>
      </c>
      <c r="B150" s="1">
        <v>149</v>
      </c>
      <c r="C150">
        <v>55.650002000000001</v>
      </c>
      <c r="D150">
        <v>8842200</v>
      </c>
      <c r="M150">
        <f t="shared" si="36"/>
        <v>55.82</v>
      </c>
      <c r="N150">
        <f t="shared" si="37"/>
        <v>-0.12</v>
      </c>
      <c r="O150" s="8">
        <f t="shared" si="38"/>
        <v>55.7</v>
      </c>
      <c r="P150">
        <f t="shared" si="39"/>
        <v>8.9999999999999998E-4</v>
      </c>
      <c r="T150">
        <f t="shared" si="40"/>
        <v>55.82</v>
      </c>
      <c r="U150">
        <f t="shared" si="41"/>
        <v>-0.18</v>
      </c>
      <c r="V150" s="8">
        <f t="shared" si="42"/>
        <v>55.64</v>
      </c>
      <c r="W150">
        <f t="shared" si="43"/>
        <v>2.0000000000000001E-4</v>
      </c>
      <c r="AA150">
        <f t="shared" si="44"/>
        <v>55.82</v>
      </c>
      <c r="AB150">
        <f t="shared" si="45"/>
        <v>-0.24</v>
      </c>
      <c r="AC150" s="8">
        <f t="shared" si="46"/>
        <v>55.58</v>
      </c>
      <c r="AD150">
        <f t="shared" si="47"/>
        <v>1.2999999999999999E-3</v>
      </c>
      <c r="AH150">
        <f t="shared" si="48"/>
        <v>55.82</v>
      </c>
      <c r="AI150">
        <f t="shared" si="49"/>
        <v>-0.31</v>
      </c>
      <c r="AJ150" s="8">
        <f t="shared" si="50"/>
        <v>55.51</v>
      </c>
      <c r="AK150">
        <f t="shared" si="51"/>
        <v>2.5000000000000001E-3</v>
      </c>
      <c r="AM150">
        <v>55.650002000000001</v>
      </c>
      <c r="AN150">
        <v>55.82</v>
      </c>
      <c r="AO150" s="8">
        <f t="shared" si="52"/>
        <v>111.47000199999999</v>
      </c>
      <c r="AP150" s="8">
        <f t="shared" si="52"/>
        <v>167.29000199999999</v>
      </c>
      <c r="AQ150" s="8">
        <f t="shared" si="52"/>
        <v>278.76000399999998</v>
      </c>
      <c r="AR150" s="8">
        <f t="shared" si="52"/>
        <v>446.05000599999994</v>
      </c>
    </row>
    <row r="151" spans="1:44" x14ac:dyDescent="0.3">
      <c r="A151" s="4">
        <v>44438</v>
      </c>
      <c r="B151" s="1">
        <v>150</v>
      </c>
      <c r="C151">
        <v>56.18</v>
      </c>
      <c r="D151">
        <v>10034700</v>
      </c>
      <c r="M151">
        <f t="shared" si="36"/>
        <v>55.73</v>
      </c>
      <c r="N151">
        <f t="shared" si="37"/>
        <v>-0.12</v>
      </c>
      <c r="O151" s="8">
        <f t="shared" si="38"/>
        <v>55.61</v>
      </c>
      <c r="P151">
        <f t="shared" si="39"/>
        <v>1.01E-2</v>
      </c>
      <c r="T151">
        <f t="shared" si="40"/>
        <v>55.73</v>
      </c>
      <c r="U151">
        <f t="shared" si="41"/>
        <v>-0.16</v>
      </c>
      <c r="V151" s="8">
        <f t="shared" si="42"/>
        <v>55.57</v>
      </c>
      <c r="W151">
        <f t="shared" si="43"/>
        <v>1.09E-2</v>
      </c>
      <c r="AA151">
        <f t="shared" si="44"/>
        <v>55.73</v>
      </c>
      <c r="AB151">
        <f t="shared" si="45"/>
        <v>-0.17</v>
      </c>
      <c r="AC151" s="8">
        <f t="shared" si="46"/>
        <v>55.559999999999995</v>
      </c>
      <c r="AD151">
        <f t="shared" si="47"/>
        <v>1.0999999999999999E-2</v>
      </c>
      <c r="AH151">
        <f t="shared" si="48"/>
        <v>55.73</v>
      </c>
      <c r="AI151">
        <f t="shared" si="49"/>
        <v>-0.12</v>
      </c>
      <c r="AJ151" s="8">
        <f t="shared" si="50"/>
        <v>55.61</v>
      </c>
      <c r="AK151">
        <f t="shared" si="51"/>
        <v>1.01E-2</v>
      </c>
      <c r="AM151">
        <v>56.18</v>
      </c>
      <c r="AN151">
        <v>55.73</v>
      </c>
      <c r="AO151" s="8">
        <f t="shared" si="52"/>
        <v>111.91</v>
      </c>
      <c r="AP151" s="8">
        <f t="shared" si="52"/>
        <v>167.64</v>
      </c>
      <c r="AQ151" s="8">
        <f t="shared" si="52"/>
        <v>279.54999999999995</v>
      </c>
      <c r="AR151" s="8">
        <f t="shared" si="52"/>
        <v>447.18999999999994</v>
      </c>
    </row>
    <row r="152" spans="1:44" x14ac:dyDescent="0.3">
      <c r="A152" s="4">
        <v>44439</v>
      </c>
      <c r="B152" s="1">
        <v>151</v>
      </c>
      <c r="C152">
        <v>56.310001</v>
      </c>
      <c r="D152">
        <v>14185700</v>
      </c>
      <c r="M152">
        <f t="shared" si="36"/>
        <v>55.98</v>
      </c>
      <c r="N152">
        <f t="shared" si="37"/>
        <v>-0.06</v>
      </c>
      <c r="O152" s="8">
        <f t="shared" si="38"/>
        <v>55.919999999999995</v>
      </c>
      <c r="P152">
        <f t="shared" si="39"/>
        <v>6.8999999999999999E-3</v>
      </c>
      <c r="T152">
        <f t="shared" si="40"/>
        <v>55.98</v>
      </c>
      <c r="U152">
        <f t="shared" si="41"/>
        <v>-0.06</v>
      </c>
      <c r="V152" s="8">
        <f t="shared" si="42"/>
        <v>55.919999999999995</v>
      </c>
      <c r="W152">
        <f t="shared" si="43"/>
        <v>6.8999999999999999E-3</v>
      </c>
      <c r="AA152">
        <f t="shared" si="44"/>
        <v>55.98</v>
      </c>
      <c r="AB152">
        <f t="shared" si="45"/>
        <v>0.02</v>
      </c>
      <c r="AC152" s="8">
        <f t="shared" si="46"/>
        <v>56</v>
      </c>
      <c r="AD152">
        <f t="shared" si="47"/>
        <v>5.4999999999999997E-3</v>
      </c>
      <c r="AH152">
        <f t="shared" si="48"/>
        <v>55.98</v>
      </c>
      <c r="AI152">
        <f t="shared" si="49"/>
        <v>0.19</v>
      </c>
      <c r="AJ152" s="8">
        <f t="shared" si="50"/>
        <v>56.169999999999995</v>
      </c>
      <c r="AK152">
        <f t="shared" si="51"/>
        <v>2.5000000000000001E-3</v>
      </c>
      <c r="AM152">
        <v>56.310001</v>
      </c>
      <c r="AN152">
        <v>55.98</v>
      </c>
      <c r="AO152" s="8">
        <f t="shared" si="52"/>
        <v>112.29000099999999</v>
      </c>
      <c r="AP152" s="8">
        <f t="shared" si="52"/>
        <v>168.27000099999998</v>
      </c>
      <c r="AQ152" s="8">
        <f t="shared" si="52"/>
        <v>280.56000199999994</v>
      </c>
      <c r="AR152" s="8">
        <f t="shared" si="52"/>
        <v>448.83000299999992</v>
      </c>
    </row>
    <row r="153" spans="1:44" x14ac:dyDescent="0.3">
      <c r="A153" s="4">
        <v>44440</v>
      </c>
      <c r="B153" s="1">
        <v>152</v>
      </c>
      <c r="C153">
        <v>56.689999</v>
      </c>
      <c r="D153">
        <v>9518900</v>
      </c>
      <c r="M153">
        <f t="shared" si="36"/>
        <v>56.16</v>
      </c>
      <c r="N153">
        <f t="shared" si="37"/>
        <v>-0.02</v>
      </c>
      <c r="O153" s="8">
        <f t="shared" si="38"/>
        <v>56.139999999999993</v>
      </c>
      <c r="P153">
        <f t="shared" si="39"/>
        <v>9.7000000000000003E-3</v>
      </c>
      <c r="T153">
        <f t="shared" si="40"/>
        <v>56.16</v>
      </c>
      <c r="U153">
        <f t="shared" si="41"/>
        <v>0</v>
      </c>
      <c r="V153" s="8">
        <f t="shared" si="42"/>
        <v>56.16</v>
      </c>
      <c r="W153">
        <f t="shared" si="43"/>
        <v>9.2999999999999992E-3</v>
      </c>
      <c r="AA153">
        <f t="shared" si="44"/>
        <v>56.16</v>
      </c>
      <c r="AB153">
        <f t="shared" si="45"/>
        <v>0.09</v>
      </c>
      <c r="AC153" s="8">
        <f t="shared" si="46"/>
        <v>56.25</v>
      </c>
      <c r="AD153">
        <f t="shared" si="47"/>
        <v>7.7999999999999996E-3</v>
      </c>
      <c r="AH153">
        <f t="shared" si="48"/>
        <v>56.16</v>
      </c>
      <c r="AI153">
        <f t="shared" si="49"/>
        <v>0.18</v>
      </c>
      <c r="AJ153" s="8">
        <f t="shared" si="50"/>
        <v>56.339999999999996</v>
      </c>
      <c r="AK153">
        <f t="shared" si="51"/>
        <v>6.1999999999999998E-3</v>
      </c>
      <c r="AM153">
        <v>56.689999</v>
      </c>
      <c r="AN153">
        <v>56.16</v>
      </c>
      <c r="AO153" s="8">
        <f t="shared" si="52"/>
        <v>112.849999</v>
      </c>
      <c r="AP153" s="8">
        <f t="shared" si="52"/>
        <v>169.00999899999999</v>
      </c>
      <c r="AQ153" s="8">
        <f t="shared" si="52"/>
        <v>281.85999800000002</v>
      </c>
      <c r="AR153" s="8">
        <f t="shared" si="52"/>
        <v>450.86999700000001</v>
      </c>
    </row>
    <row r="154" spans="1:44" x14ac:dyDescent="0.3">
      <c r="A154" s="4">
        <v>44441</v>
      </c>
      <c r="B154" s="1">
        <v>153</v>
      </c>
      <c r="C154">
        <v>56.77</v>
      </c>
      <c r="D154">
        <v>11653200</v>
      </c>
      <c r="M154">
        <f t="shared" si="36"/>
        <v>56.45</v>
      </c>
      <c r="N154">
        <f t="shared" si="37"/>
        <v>0.03</v>
      </c>
      <c r="O154" s="8">
        <f t="shared" si="38"/>
        <v>56.480000000000004</v>
      </c>
      <c r="P154">
        <f t="shared" si="39"/>
        <v>5.1000000000000004E-3</v>
      </c>
      <c r="T154">
        <f t="shared" si="40"/>
        <v>56.45</v>
      </c>
      <c r="U154">
        <f t="shared" si="41"/>
        <v>7.0000000000000007E-2</v>
      </c>
      <c r="V154" s="8">
        <f t="shared" si="42"/>
        <v>56.52</v>
      </c>
      <c r="W154">
        <f t="shared" si="43"/>
        <v>4.4000000000000003E-3</v>
      </c>
      <c r="AA154">
        <f t="shared" si="44"/>
        <v>56.45</v>
      </c>
      <c r="AB154">
        <f t="shared" si="45"/>
        <v>0.18</v>
      </c>
      <c r="AC154" s="8">
        <f t="shared" si="46"/>
        <v>56.63</v>
      </c>
      <c r="AD154">
        <f t="shared" si="47"/>
        <v>2.5000000000000001E-3</v>
      </c>
      <c r="AH154">
        <f t="shared" si="48"/>
        <v>56.45</v>
      </c>
      <c r="AI154">
        <f t="shared" si="49"/>
        <v>0.27</v>
      </c>
      <c r="AJ154" s="8">
        <f t="shared" si="50"/>
        <v>56.720000000000006</v>
      </c>
      <c r="AK154">
        <f t="shared" si="51"/>
        <v>8.9999999999999998E-4</v>
      </c>
      <c r="AM154">
        <v>56.77</v>
      </c>
      <c r="AN154">
        <v>56.45</v>
      </c>
      <c r="AO154" s="8">
        <f t="shared" si="52"/>
        <v>113.22</v>
      </c>
      <c r="AP154" s="8">
        <f t="shared" si="52"/>
        <v>169.67000000000002</v>
      </c>
      <c r="AQ154" s="8">
        <f t="shared" si="52"/>
        <v>282.89</v>
      </c>
      <c r="AR154" s="8">
        <f t="shared" si="52"/>
        <v>452.56</v>
      </c>
    </row>
    <row r="155" spans="1:44" x14ac:dyDescent="0.3">
      <c r="A155" s="4">
        <v>44442</v>
      </c>
      <c r="B155" s="1">
        <v>154</v>
      </c>
      <c r="C155">
        <v>56.73</v>
      </c>
      <c r="D155">
        <v>13220400</v>
      </c>
      <c r="M155">
        <f t="shared" si="36"/>
        <v>56.63</v>
      </c>
      <c r="N155">
        <f t="shared" si="37"/>
        <v>0.05</v>
      </c>
      <c r="O155" s="8">
        <f t="shared" si="38"/>
        <v>56.68</v>
      </c>
      <c r="P155">
        <f t="shared" si="39"/>
        <v>8.9999999999999998E-4</v>
      </c>
      <c r="T155">
        <f t="shared" si="40"/>
        <v>56.63</v>
      </c>
      <c r="U155">
        <f t="shared" si="41"/>
        <v>0.1</v>
      </c>
      <c r="V155" s="8">
        <f t="shared" si="42"/>
        <v>56.730000000000004</v>
      </c>
      <c r="W155">
        <f t="shared" si="43"/>
        <v>0</v>
      </c>
      <c r="AA155">
        <f t="shared" si="44"/>
        <v>56.63</v>
      </c>
      <c r="AB155">
        <f t="shared" si="45"/>
        <v>0.18</v>
      </c>
      <c r="AC155" s="8">
        <f t="shared" si="46"/>
        <v>56.81</v>
      </c>
      <c r="AD155">
        <f t="shared" si="47"/>
        <v>1.4E-3</v>
      </c>
      <c r="AH155">
        <f t="shared" si="48"/>
        <v>56.63</v>
      </c>
      <c r="AI155">
        <f t="shared" si="49"/>
        <v>0.19</v>
      </c>
      <c r="AJ155" s="8">
        <f t="shared" si="50"/>
        <v>56.82</v>
      </c>
      <c r="AK155">
        <f t="shared" si="51"/>
        <v>1.6000000000000001E-3</v>
      </c>
      <c r="AM155">
        <v>56.73</v>
      </c>
      <c r="AN155">
        <v>56.63</v>
      </c>
      <c r="AO155" s="8">
        <f t="shared" si="52"/>
        <v>113.36</v>
      </c>
      <c r="AP155" s="8">
        <f t="shared" si="52"/>
        <v>169.99</v>
      </c>
      <c r="AQ155" s="8">
        <f t="shared" si="52"/>
        <v>283.35000000000002</v>
      </c>
      <c r="AR155" s="8">
        <f t="shared" si="52"/>
        <v>453.34000000000003</v>
      </c>
    </row>
    <row r="156" spans="1:44" x14ac:dyDescent="0.3">
      <c r="A156" s="4">
        <v>44446</v>
      </c>
      <c r="B156" s="1">
        <v>155</v>
      </c>
      <c r="C156">
        <v>55.669998</v>
      </c>
      <c r="D156">
        <v>20035300</v>
      </c>
      <c r="M156">
        <f t="shared" si="36"/>
        <v>56.69</v>
      </c>
      <c r="N156">
        <f t="shared" si="37"/>
        <v>0.05</v>
      </c>
      <c r="O156" s="8">
        <f t="shared" si="38"/>
        <v>56.739999999999995</v>
      </c>
      <c r="P156">
        <f t="shared" si="39"/>
        <v>1.9199999999999998E-2</v>
      </c>
      <c r="T156">
        <f t="shared" si="40"/>
        <v>56.69</v>
      </c>
      <c r="U156">
        <f t="shared" si="41"/>
        <v>0.09</v>
      </c>
      <c r="V156" s="8">
        <f t="shared" si="42"/>
        <v>56.78</v>
      </c>
      <c r="W156">
        <f t="shared" si="43"/>
        <v>1.9900000000000001E-2</v>
      </c>
      <c r="AA156">
        <f t="shared" si="44"/>
        <v>56.69</v>
      </c>
      <c r="AB156">
        <f t="shared" si="45"/>
        <v>0.13</v>
      </c>
      <c r="AC156" s="8">
        <f t="shared" si="46"/>
        <v>56.82</v>
      </c>
      <c r="AD156">
        <f t="shared" si="47"/>
        <v>2.07E-2</v>
      </c>
      <c r="AH156">
        <f t="shared" si="48"/>
        <v>56.69</v>
      </c>
      <c r="AI156">
        <f t="shared" si="49"/>
        <v>0.08</v>
      </c>
      <c r="AJ156" s="8">
        <f t="shared" si="50"/>
        <v>56.769999999999996</v>
      </c>
      <c r="AK156">
        <f t="shared" si="51"/>
        <v>1.9800000000000002E-2</v>
      </c>
      <c r="AM156">
        <v>55.669998</v>
      </c>
      <c r="AN156">
        <v>56.69</v>
      </c>
      <c r="AO156" s="8">
        <f t="shared" si="52"/>
        <v>112.35999799999999</v>
      </c>
      <c r="AP156" s="8">
        <f t="shared" si="52"/>
        <v>169.04999799999999</v>
      </c>
      <c r="AQ156" s="8">
        <f t="shared" si="52"/>
        <v>281.40999599999998</v>
      </c>
      <c r="AR156" s="8">
        <f t="shared" si="52"/>
        <v>450.45999399999994</v>
      </c>
    </row>
    <row r="157" spans="1:44" x14ac:dyDescent="0.3">
      <c r="A157" s="4">
        <v>44447</v>
      </c>
      <c r="B157" s="1">
        <v>156</v>
      </c>
      <c r="C157">
        <v>56.419998</v>
      </c>
      <c r="D157">
        <v>12040100</v>
      </c>
      <c r="M157">
        <f t="shared" si="36"/>
        <v>56.13</v>
      </c>
      <c r="N157">
        <f t="shared" si="37"/>
        <v>-0.04</v>
      </c>
      <c r="O157" s="8">
        <f t="shared" si="38"/>
        <v>56.09</v>
      </c>
      <c r="P157">
        <f t="shared" si="39"/>
        <v>5.7999999999999996E-3</v>
      </c>
      <c r="T157">
        <f t="shared" si="40"/>
        <v>56.13</v>
      </c>
      <c r="U157">
        <f t="shared" si="41"/>
        <v>-7.0000000000000007E-2</v>
      </c>
      <c r="V157" s="8">
        <f t="shared" si="42"/>
        <v>56.06</v>
      </c>
      <c r="W157">
        <f t="shared" si="43"/>
        <v>6.4000000000000003E-3</v>
      </c>
      <c r="AA157">
        <f t="shared" si="44"/>
        <v>56.13</v>
      </c>
      <c r="AB157">
        <f t="shared" si="45"/>
        <v>-0.18</v>
      </c>
      <c r="AC157" s="8">
        <f t="shared" si="46"/>
        <v>55.95</v>
      </c>
      <c r="AD157">
        <f t="shared" si="47"/>
        <v>8.3000000000000001E-3</v>
      </c>
      <c r="AH157">
        <f t="shared" si="48"/>
        <v>56.13</v>
      </c>
      <c r="AI157">
        <f t="shared" si="49"/>
        <v>-0.46</v>
      </c>
      <c r="AJ157" s="8">
        <f t="shared" si="50"/>
        <v>55.67</v>
      </c>
      <c r="AK157">
        <f t="shared" si="51"/>
        <v>1.3299999999999999E-2</v>
      </c>
      <c r="AM157">
        <v>56.419998</v>
      </c>
      <c r="AN157">
        <v>56.13</v>
      </c>
      <c r="AO157" s="8">
        <f t="shared" si="52"/>
        <v>112.549998</v>
      </c>
      <c r="AP157" s="8">
        <f t="shared" si="52"/>
        <v>168.67999800000001</v>
      </c>
      <c r="AQ157" s="8">
        <f t="shared" si="52"/>
        <v>281.22999600000003</v>
      </c>
      <c r="AR157" s="8">
        <f t="shared" si="52"/>
        <v>449.90999400000004</v>
      </c>
    </row>
    <row r="158" spans="1:44" x14ac:dyDescent="0.3">
      <c r="A158" s="4">
        <v>44448</v>
      </c>
      <c r="B158" s="1">
        <v>157</v>
      </c>
      <c r="C158">
        <v>55.860000999999997</v>
      </c>
      <c r="D158">
        <v>12545400</v>
      </c>
      <c r="M158">
        <f t="shared" si="36"/>
        <v>56.29</v>
      </c>
      <c r="N158">
        <f t="shared" si="37"/>
        <v>-0.01</v>
      </c>
      <c r="O158" s="8">
        <f t="shared" si="38"/>
        <v>56.28</v>
      </c>
      <c r="P158">
        <f t="shared" si="39"/>
        <v>7.4999999999999997E-3</v>
      </c>
      <c r="T158">
        <f t="shared" si="40"/>
        <v>56.29</v>
      </c>
      <c r="U158">
        <f t="shared" si="41"/>
        <v>-0.01</v>
      </c>
      <c r="V158" s="8">
        <f t="shared" si="42"/>
        <v>56.28</v>
      </c>
      <c r="W158">
        <f t="shared" si="43"/>
        <v>7.4999999999999997E-3</v>
      </c>
      <c r="AA158">
        <f t="shared" si="44"/>
        <v>56.29</v>
      </c>
      <c r="AB158">
        <f t="shared" si="45"/>
        <v>-0.03</v>
      </c>
      <c r="AC158" s="8">
        <f t="shared" si="46"/>
        <v>56.26</v>
      </c>
      <c r="AD158">
        <f t="shared" si="47"/>
        <v>7.1999999999999998E-3</v>
      </c>
      <c r="AH158">
        <f t="shared" si="48"/>
        <v>56.29</v>
      </c>
      <c r="AI158">
        <f t="shared" si="49"/>
        <v>7.0000000000000007E-2</v>
      </c>
      <c r="AJ158" s="8">
        <f t="shared" si="50"/>
        <v>56.36</v>
      </c>
      <c r="AK158">
        <f t="shared" si="51"/>
        <v>8.9999999999999993E-3</v>
      </c>
      <c r="AM158">
        <v>55.860000999999997</v>
      </c>
      <c r="AN158">
        <v>56.29</v>
      </c>
      <c r="AO158" s="8">
        <f t="shared" si="52"/>
        <v>112.150001</v>
      </c>
      <c r="AP158" s="8">
        <f t="shared" si="52"/>
        <v>168.440001</v>
      </c>
      <c r="AQ158" s="8">
        <f t="shared" si="52"/>
        <v>280.59000200000003</v>
      </c>
      <c r="AR158" s="8">
        <f t="shared" si="52"/>
        <v>449.03000300000002</v>
      </c>
    </row>
    <row r="159" spans="1:44" x14ac:dyDescent="0.3">
      <c r="A159" s="4">
        <v>44449</v>
      </c>
      <c r="B159" s="1">
        <v>158</v>
      </c>
      <c r="C159">
        <v>55.610000999999997</v>
      </c>
      <c r="D159">
        <v>10569400</v>
      </c>
      <c r="M159">
        <f t="shared" si="36"/>
        <v>56.05</v>
      </c>
      <c r="N159">
        <f t="shared" si="37"/>
        <v>-0.04</v>
      </c>
      <c r="O159" s="8">
        <f t="shared" si="38"/>
        <v>56.01</v>
      </c>
      <c r="P159">
        <f t="shared" si="39"/>
        <v>7.1999999999999998E-3</v>
      </c>
      <c r="T159">
        <f t="shared" si="40"/>
        <v>56.05</v>
      </c>
      <c r="U159">
        <f t="shared" si="41"/>
        <v>-7.0000000000000007E-2</v>
      </c>
      <c r="V159" s="8">
        <f t="shared" si="42"/>
        <v>55.98</v>
      </c>
      <c r="W159">
        <f t="shared" si="43"/>
        <v>6.7000000000000002E-3</v>
      </c>
      <c r="AA159">
        <f t="shared" si="44"/>
        <v>56.05</v>
      </c>
      <c r="AB159">
        <f t="shared" si="45"/>
        <v>-0.12</v>
      </c>
      <c r="AC159" s="8">
        <f t="shared" si="46"/>
        <v>55.93</v>
      </c>
      <c r="AD159">
        <f t="shared" si="47"/>
        <v>5.7999999999999996E-3</v>
      </c>
      <c r="AH159">
        <f t="shared" si="48"/>
        <v>56.05</v>
      </c>
      <c r="AI159">
        <f t="shared" si="49"/>
        <v>-0.19</v>
      </c>
      <c r="AJ159" s="8">
        <f t="shared" si="50"/>
        <v>55.86</v>
      </c>
      <c r="AK159">
        <f t="shared" si="51"/>
        <v>4.4999999999999997E-3</v>
      </c>
      <c r="AM159">
        <v>55.610000999999997</v>
      </c>
      <c r="AN159">
        <v>56.05</v>
      </c>
      <c r="AO159" s="8">
        <f t="shared" si="52"/>
        <v>111.66000099999999</v>
      </c>
      <c r="AP159" s="8">
        <f t="shared" si="52"/>
        <v>167.71000099999998</v>
      </c>
      <c r="AQ159" s="8">
        <f t="shared" si="52"/>
        <v>279.370002</v>
      </c>
      <c r="AR159" s="8">
        <f t="shared" si="52"/>
        <v>447.08000299999998</v>
      </c>
    </row>
    <row r="160" spans="1:44" x14ac:dyDescent="0.3">
      <c r="A160" s="4">
        <v>44452</v>
      </c>
      <c r="B160" s="1">
        <v>159</v>
      </c>
      <c r="C160">
        <v>56.07</v>
      </c>
      <c r="D160">
        <v>20274300</v>
      </c>
      <c r="M160">
        <f t="shared" si="36"/>
        <v>55.81</v>
      </c>
      <c r="N160">
        <f t="shared" si="37"/>
        <v>-7.0000000000000007E-2</v>
      </c>
      <c r="O160" s="8">
        <f t="shared" si="38"/>
        <v>55.74</v>
      </c>
      <c r="P160">
        <f t="shared" si="39"/>
        <v>5.8999999999999999E-3</v>
      </c>
      <c r="T160">
        <f t="shared" si="40"/>
        <v>55.81</v>
      </c>
      <c r="U160">
        <f t="shared" si="41"/>
        <v>-0.11</v>
      </c>
      <c r="V160" s="8">
        <f t="shared" si="42"/>
        <v>55.7</v>
      </c>
      <c r="W160">
        <f t="shared" si="43"/>
        <v>6.6E-3</v>
      </c>
      <c r="AA160">
        <f t="shared" si="44"/>
        <v>55.81</v>
      </c>
      <c r="AB160">
        <f t="shared" si="45"/>
        <v>-0.17</v>
      </c>
      <c r="AC160" s="8">
        <f t="shared" si="46"/>
        <v>55.64</v>
      </c>
      <c r="AD160">
        <f t="shared" si="47"/>
        <v>7.7000000000000002E-3</v>
      </c>
      <c r="AH160">
        <f t="shared" si="48"/>
        <v>55.81</v>
      </c>
      <c r="AI160">
        <f t="shared" si="49"/>
        <v>-0.23</v>
      </c>
      <c r="AJ160" s="8">
        <f t="shared" si="50"/>
        <v>55.580000000000005</v>
      </c>
      <c r="AK160">
        <f t="shared" si="51"/>
        <v>8.6999999999999994E-3</v>
      </c>
      <c r="AM160">
        <v>56.07</v>
      </c>
      <c r="AN160">
        <v>55.81</v>
      </c>
      <c r="AO160" s="8">
        <f t="shared" si="52"/>
        <v>111.88</v>
      </c>
      <c r="AP160" s="8">
        <f t="shared" si="52"/>
        <v>167.69</v>
      </c>
      <c r="AQ160" s="8">
        <f t="shared" si="52"/>
        <v>279.57</v>
      </c>
      <c r="AR160" s="8">
        <f t="shared" si="52"/>
        <v>447.26</v>
      </c>
    </row>
    <row r="161" spans="1:44" x14ac:dyDescent="0.3">
      <c r="A161" s="4">
        <v>44453</v>
      </c>
      <c r="B161" s="1">
        <v>160</v>
      </c>
      <c r="C161">
        <v>55.689999</v>
      </c>
      <c r="D161">
        <v>13918900</v>
      </c>
      <c r="M161">
        <f t="shared" si="36"/>
        <v>55.95</v>
      </c>
      <c r="N161">
        <f t="shared" si="37"/>
        <v>-0.04</v>
      </c>
      <c r="O161" s="8">
        <f t="shared" si="38"/>
        <v>55.910000000000004</v>
      </c>
      <c r="P161">
        <f t="shared" si="39"/>
        <v>4.0000000000000001E-3</v>
      </c>
      <c r="T161">
        <f t="shared" si="40"/>
        <v>55.95</v>
      </c>
      <c r="U161">
        <f t="shared" si="41"/>
        <v>-0.05</v>
      </c>
      <c r="V161" s="8">
        <f t="shared" si="42"/>
        <v>55.900000000000006</v>
      </c>
      <c r="W161">
        <f t="shared" si="43"/>
        <v>3.8E-3</v>
      </c>
      <c r="AA161">
        <f t="shared" si="44"/>
        <v>55.95</v>
      </c>
      <c r="AB161">
        <f t="shared" si="45"/>
        <v>-0.03</v>
      </c>
      <c r="AC161" s="8">
        <f t="shared" si="46"/>
        <v>55.92</v>
      </c>
      <c r="AD161">
        <f t="shared" si="47"/>
        <v>4.1000000000000003E-3</v>
      </c>
      <c r="AH161">
        <f t="shared" si="48"/>
        <v>55.95</v>
      </c>
      <c r="AI161">
        <f t="shared" si="49"/>
        <v>0.08</v>
      </c>
      <c r="AJ161" s="8">
        <f t="shared" si="50"/>
        <v>56.03</v>
      </c>
      <c r="AK161">
        <f t="shared" si="51"/>
        <v>6.1000000000000004E-3</v>
      </c>
      <c r="AM161">
        <v>55.689999</v>
      </c>
      <c r="AN161">
        <v>55.95</v>
      </c>
      <c r="AO161" s="8">
        <f t="shared" si="52"/>
        <v>111.639999</v>
      </c>
      <c r="AP161" s="8">
        <f t="shared" si="52"/>
        <v>167.58999900000001</v>
      </c>
      <c r="AQ161" s="8">
        <f t="shared" si="52"/>
        <v>279.22999800000002</v>
      </c>
      <c r="AR161" s="8">
        <f t="shared" si="52"/>
        <v>446.81999700000006</v>
      </c>
    </row>
    <row r="162" spans="1:44" x14ac:dyDescent="0.3">
      <c r="A162" s="4">
        <v>44454</v>
      </c>
      <c r="B162" s="1">
        <v>161</v>
      </c>
      <c r="C162">
        <v>55.880001</v>
      </c>
      <c r="D162">
        <v>15746000</v>
      </c>
      <c r="M162">
        <f t="shared" si="36"/>
        <v>55.81</v>
      </c>
      <c r="N162">
        <f t="shared" si="37"/>
        <v>-0.06</v>
      </c>
      <c r="O162" s="8">
        <f t="shared" si="38"/>
        <v>55.75</v>
      </c>
      <c r="P162">
        <f t="shared" si="39"/>
        <v>2.3E-3</v>
      </c>
      <c r="T162">
        <f t="shared" si="40"/>
        <v>55.81</v>
      </c>
      <c r="U162">
        <f t="shared" si="41"/>
        <v>-7.0000000000000007E-2</v>
      </c>
      <c r="V162" s="8">
        <f t="shared" si="42"/>
        <v>55.74</v>
      </c>
      <c r="W162">
        <f t="shared" si="43"/>
        <v>2.5000000000000001E-3</v>
      </c>
      <c r="AA162">
        <f t="shared" si="44"/>
        <v>55.81</v>
      </c>
      <c r="AB162">
        <f t="shared" si="45"/>
        <v>-0.08</v>
      </c>
      <c r="AC162" s="8">
        <f t="shared" si="46"/>
        <v>55.730000000000004</v>
      </c>
      <c r="AD162">
        <f t="shared" si="47"/>
        <v>2.7000000000000001E-3</v>
      </c>
      <c r="AH162">
        <f t="shared" si="48"/>
        <v>55.81</v>
      </c>
      <c r="AI162">
        <f t="shared" si="49"/>
        <v>-0.11</v>
      </c>
      <c r="AJ162" s="8">
        <f t="shared" si="50"/>
        <v>55.7</v>
      </c>
      <c r="AK162">
        <f t="shared" si="51"/>
        <v>3.2000000000000002E-3</v>
      </c>
      <c r="AM162">
        <v>55.880001</v>
      </c>
      <c r="AN162">
        <v>55.81</v>
      </c>
      <c r="AO162" s="8">
        <f t="shared" si="52"/>
        <v>111.690001</v>
      </c>
      <c r="AP162" s="8">
        <f t="shared" si="52"/>
        <v>167.500001</v>
      </c>
      <c r="AQ162" s="8">
        <f t="shared" si="52"/>
        <v>279.19000199999999</v>
      </c>
      <c r="AR162" s="8">
        <f t="shared" si="52"/>
        <v>446.69000299999999</v>
      </c>
    </row>
    <row r="163" spans="1:44" x14ac:dyDescent="0.3">
      <c r="A163" s="4">
        <v>44455</v>
      </c>
      <c r="B163" s="1">
        <v>162</v>
      </c>
      <c r="C163">
        <v>55.349997999999999</v>
      </c>
      <c r="D163">
        <v>17430400</v>
      </c>
      <c r="M163">
        <f t="shared" si="36"/>
        <v>55.85</v>
      </c>
      <c r="N163">
        <f t="shared" si="37"/>
        <v>-0.05</v>
      </c>
      <c r="O163" s="8">
        <f t="shared" si="38"/>
        <v>55.800000000000004</v>
      </c>
      <c r="P163">
        <f t="shared" si="39"/>
        <v>8.0999999999999996E-3</v>
      </c>
      <c r="T163">
        <f t="shared" si="40"/>
        <v>55.85</v>
      </c>
      <c r="U163">
        <f t="shared" si="41"/>
        <v>-0.04</v>
      </c>
      <c r="V163" s="8">
        <f t="shared" si="42"/>
        <v>55.81</v>
      </c>
      <c r="W163">
        <f t="shared" si="43"/>
        <v>8.3000000000000001E-3</v>
      </c>
      <c r="AA163">
        <f t="shared" si="44"/>
        <v>55.85</v>
      </c>
      <c r="AB163">
        <f t="shared" si="45"/>
        <v>-0.03</v>
      </c>
      <c r="AC163" s="8">
        <f t="shared" si="46"/>
        <v>55.82</v>
      </c>
      <c r="AD163">
        <f t="shared" si="47"/>
        <v>8.5000000000000006E-3</v>
      </c>
      <c r="AH163">
        <f t="shared" si="48"/>
        <v>55.85</v>
      </c>
      <c r="AI163">
        <f t="shared" si="49"/>
        <v>0.02</v>
      </c>
      <c r="AJ163" s="8">
        <f t="shared" si="50"/>
        <v>55.870000000000005</v>
      </c>
      <c r="AK163">
        <f t="shared" si="51"/>
        <v>9.4000000000000004E-3</v>
      </c>
      <c r="AM163">
        <v>55.349997999999999</v>
      </c>
      <c r="AN163">
        <v>55.85</v>
      </c>
      <c r="AO163" s="8">
        <f t="shared" si="52"/>
        <v>111.19999799999999</v>
      </c>
      <c r="AP163" s="8">
        <f t="shared" si="52"/>
        <v>167.04999799999999</v>
      </c>
      <c r="AQ163" s="8">
        <f t="shared" si="52"/>
        <v>278.24999600000001</v>
      </c>
      <c r="AR163" s="8">
        <f t="shared" si="52"/>
        <v>445.29999399999997</v>
      </c>
    </row>
    <row r="164" spans="1:44" x14ac:dyDescent="0.3">
      <c r="A164" s="4">
        <v>44456</v>
      </c>
      <c r="B164" s="1">
        <v>163</v>
      </c>
      <c r="C164">
        <v>54.439999</v>
      </c>
      <c r="D164">
        <v>33370200</v>
      </c>
      <c r="M164">
        <f t="shared" si="36"/>
        <v>55.57</v>
      </c>
      <c r="N164">
        <f t="shared" si="37"/>
        <v>-0.08</v>
      </c>
      <c r="O164" s="8">
        <f t="shared" si="38"/>
        <v>55.49</v>
      </c>
      <c r="P164">
        <f t="shared" si="39"/>
        <v>1.9300000000000001E-2</v>
      </c>
      <c r="T164">
        <f t="shared" si="40"/>
        <v>55.57</v>
      </c>
      <c r="U164">
        <f t="shared" si="41"/>
        <v>-0.1</v>
      </c>
      <c r="V164" s="8">
        <f t="shared" si="42"/>
        <v>55.47</v>
      </c>
      <c r="W164">
        <f t="shared" si="43"/>
        <v>1.89E-2</v>
      </c>
      <c r="AA164">
        <f t="shared" si="44"/>
        <v>55.57</v>
      </c>
      <c r="AB164">
        <f t="shared" si="45"/>
        <v>-0.14000000000000001</v>
      </c>
      <c r="AC164" s="8">
        <f t="shared" si="46"/>
        <v>55.43</v>
      </c>
      <c r="AD164">
        <f t="shared" si="47"/>
        <v>1.8200000000000001E-2</v>
      </c>
      <c r="AH164">
        <f t="shared" si="48"/>
        <v>55.57</v>
      </c>
      <c r="AI164">
        <f t="shared" si="49"/>
        <v>-0.24</v>
      </c>
      <c r="AJ164" s="8">
        <f t="shared" si="50"/>
        <v>55.33</v>
      </c>
      <c r="AK164">
        <f t="shared" si="51"/>
        <v>1.6299999999999999E-2</v>
      </c>
      <c r="AM164">
        <v>54.439999</v>
      </c>
      <c r="AN164">
        <v>55.57</v>
      </c>
      <c r="AO164" s="8">
        <f t="shared" si="52"/>
        <v>110.00999899999999</v>
      </c>
      <c r="AP164" s="8">
        <f t="shared" si="52"/>
        <v>165.57999899999999</v>
      </c>
      <c r="AQ164" s="8">
        <f t="shared" si="52"/>
        <v>275.58999799999998</v>
      </c>
      <c r="AR164" s="8">
        <f t="shared" si="52"/>
        <v>441.16999699999997</v>
      </c>
    </row>
    <row r="165" spans="1:44" x14ac:dyDescent="0.3">
      <c r="A165" s="4">
        <v>44459</v>
      </c>
      <c r="B165" s="1">
        <v>164</v>
      </c>
      <c r="C165">
        <v>54.060001</v>
      </c>
      <c r="D165">
        <v>27542500</v>
      </c>
      <c r="M165">
        <f t="shared" si="36"/>
        <v>54.95</v>
      </c>
      <c r="N165">
        <f t="shared" si="37"/>
        <v>-0.16</v>
      </c>
      <c r="O165" s="8">
        <f t="shared" si="38"/>
        <v>54.790000000000006</v>
      </c>
      <c r="P165">
        <f t="shared" si="39"/>
        <v>1.35E-2</v>
      </c>
      <c r="T165">
        <f t="shared" si="40"/>
        <v>54.95</v>
      </c>
      <c r="U165">
        <f t="shared" si="41"/>
        <v>-0.23</v>
      </c>
      <c r="V165" s="8">
        <f t="shared" si="42"/>
        <v>54.720000000000006</v>
      </c>
      <c r="W165">
        <f t="shared" si="43"/>
        <v>1.2200000000000001E-2</v>
      </c>
      <c r="AA165">
        <f t="shared" si="44"/>
        <v>54.95</v>
      </c>
      <c r="AB165">
        <f t="shared" si="45"/>
        <v>-0.36</v>
      </c>
      <c r="AC165" s="8">
        <f t="shared" si="46"/>
        <v>54.59</v>
      </c>
      <c r="AD165">
        <f t="shared" si="47"/>
        <v>9.7999999999999997E-3</v>
      </c>
      <c r="AH165">
        <f t="shared" si="48"/>
        <v>54.95</v>
      </c>
      <c r="AI165">
        <f t="shared" si="49"/>
        <v>-0.56000000000000005</v>
      </c>
      <c r="AJ165" s="8">
        <f t="shared" si="50"/>
        <v>54.39</v>
      </c>
      <c r="AK165">
        <f t="shared" si="51"/>
        <v>6.1000000000000004E-3</v>
      </c>
      <c r="AM165">
        <v>54.060001</v>
      </c>
      <c r="AN165">
        <v>54.95</v>
      </c>
      <c r="AO165" s="8">
        <f t="shared" si="52"/>
        <v>109.010001</v>
      </c>
      <c r="AP165" s="8">
        <f t="shared" si="52"/>
        <v>163.96000100000001</v>
      </c>
      <c r="AQ165" s="8">
        <f t="shared" si="52"/>
        <v>272.97000200000002</v>
      </c>
      <c r="AR165" s="8">
        <f t="shared" si="52"/>
        <v>436.93000300000006</v>
      </c>
    </row>
    <row r="166" spans="1:44" x14ac:dyDescent="0.3">
      <c r="A166" s="4">
        <v>44460</v>
      </c>
      <c r="B166" s="1">
        <v>165</v>
      </c>
      <c r="C166">
        <v>54.049999</v>
      </c>
      <c r="D166">
        <v>16418200</v>
      </c>
      <c r="M166">
        <f t="shared" si="36"/>
        <v>54.46</v>
      </c>
      <c r="N166">
        <f t="shared" si="37"/>
        <v>-0.21</v>
      </c>
      <c r="O166" s="8">
        <f t="shared" si="38"/>
        <v>54.25</v>
      </c>
      <c r="P166">
        <f t="shared" si="39"/>
        <v>3.7000000000000002E-3</v>
      </c>
      <c r="T166">
        <f t="shared" si="40"/>
        <v>54.46</v>
      </c>
      <c r="U166">
        <f t="shared" si="41"/>
        <v>-0.3</v>
      </c>
      <c r="V166" s="8">
        <f t="shared" si="42"/>
        <v>54.160000000000004</v>
      </c>
      <c r="W166">
        <f t="shared" si="43"/>
        <v>2E-3</v>
      </c>
      <c r="AA166">
        <f t="shared" si="44"/>
        <v>54.46</v>
      </c>
      <c r="AB166">
        <f t="shared" si="45"/>
        <v>-0.42</v>
      </c>
      <c r="AC166" s="8">
        <f t="shared" si="46"/>
        <v>54.04</v>
      </c>
      <c r="AD166">
        <f t="shared" si="47"/>
        <v>2.0000000000000001E-4</v>
      </c>
      <c r="AH166">
        <f t="shared" si="48"/>
        <v>54.46</v>
      </c>
      <c r="AI166">
        <f t="shared" si="49"/>
        <v>-0.5</v>
      </c>
      <c r="AJ166" s="8">
        <f t="shared" si="50"/>
        <v>53.96</v>
      </c>
      <c r="AK166">
        <f t="shared" si="51"/>
        <v>1.6999999999999999E-3</v>
      </c>
      <c r="AM166">
        <v>54.049999</v>
      </c>
      <c r="AN166">
        <v>54.46</v>
      </c>
      <c r="AO166" s="8">
        <f t="shared" si="52"/>
        <v>108.50999899999999</v>
      </c>
      <c r="AP166" s="8">
        <f t="shared" si="52"/>
        <v>162.969999</v>
      </c>
      <c r="AQ166" s="8">
        <f t="shared" si="52"/>
        <v>271.47999800000002</v>
      </c>
      <c r="AR166" s="8">
        <f t="shared" si="52"/>
        <v>434.44999700000005</v>
      </c>
    </row>
    <row r="167" spans="1:44" x14ac:dyDescent="0.3">
      <c r="A167" s="4">
        <v>44461</v>
      </c>
      <c r="B167" s="1">
        <v>166</v>
      </c>
      <c r="C167">
        <v>54.130001</v>
      </c>
      <c r="D167">
        <v>12719700</v>
      </c>
      <c r="M167">
        <f t="shared" si="36"/>
        <v>54.23</v>
      </c>
      <c r="N167">
        <f t="shared" si="37"/>
        <v>-0.21</v>
      </c>
      <c r="O167" s="8">
        <f t="shared" si="38"/>
        <v>54.019999999999996</v>
      </c>
      <c r="P167">
        <f t="shared" si="39"/>
        <v>2E-3</v>
      </c>
      <c r="T167">
        <f t="shared" si="40"/>
        <v>54.23</v>
      </c>
      <c r="U167">
        <f t="shared" si="41"/>
        <v>-0.28000000000000003</v>
      </c>
      <c r="V167" s="8">
        <f t="shared" si="42"/>
        <v>53.949999999999996</v>
      </c>
      <c r="W167">
        <f t="shared" si="43"/>
        <v>3.3E-3</v>
      </c>
      <c r="AA167">
        <f t="shared" si="44"/>
        <v>54.23</v>
      </c>
      <c r="AB167">
        <f t="shared" si="45"/>
        <v>-0.33</v>
      </c>
      <c r="AC167" s="8">
        <f t="shared" si="46"/>
        <v>53.9</v>
      </c>
      <c r="AD167">
        <f t="shared" si="47"/>
        <v>4.1999999999999997E-3</v>
      </c>
      <c r="AH167">
        <f t="shared" si="48"/>
        <v>54.23</v>
      </c>
      <c r="AI167">
        <f t="shared" si="49"/>
        <v>-0.27</v>
      </c>
      <c r="AJ167" s="8">
        <f t="shared" si="50"/>
        <v>53.959999999999994</v>
      </c>
      <c r="AK167">
        <f t="shared" si="51"/>
        <v>3.0999999999999999E-3</v>
      </c>
      <c r="AM167">
        <v>54.130001</v>
      </c>
      <c r="AN167">
        <v>54.23</v>
      </c>
      <c r="AO167" s="8">
        <f t="shared" si="52"/>
        <v>108.360001</v>
      </c>
      <c r="AP167" s="8">
        <f t="shared" si="52"/>
        <v>162.590001</v>
      </c>
      <c r="AQ167" s="8">
        <f t="shared" si="52"/>
        <v>270.95000199999998</v>
      </c>
      <c r="AR167" s="8">
        <f t="shared" si="52"/>
        <v>433.54000299999996</v>
      </c>
    </row>
    <row r="168" spans="1:44" x14ac:dyDescent="0.3">
      <c r="A168" s="4">
        <v>44462</v>
      </c>
      <c r="B168" s="1">
        <v>167</v>
      </c>
      <c r="C168">
        <v>54.040000999999997</v>
      </c>
      <c r="D168">
        <v>13836200</v>
      </c>
      <c r="M168">
        <f t="shared" si="36"/>
        <v>54.18</v>
      </c>
      <c r="N168">
        <f t="shared" si="37"/>
        <v>-0.19</v>
      </c>
      <c r="O168" s="8">
        <f t="shared" si="38"/>
        <v>53.99</v>
      </c>
      <c r="P168">
        <f t="shared" si="39"/>
        <v>8.9999999999999998E-4</v>
      </c>
      <c r="T168">
        <f t="shared" si="40"/>
        <v>54.18</v>
      </c>
      <c r="U168">
        <f t="shared" si="41"/>
        <v>-0.22</v>
      </c>
      <c r="V168" s="8">
        <f t="shared" si="42"/>
        <v>53.96</v>
      </c>
      <c r="W168">
        <f t="shared" si="43"/>
        <v>1.5E-3</v>
      </c>
      <c r="AA168">
        <f t="shared" si="44"/>
        <v>54.18</v>
      </c>
      <c r="AB168">
        <f t="shared" si="45"/>
        <v>-0.2</v>
      </c>
      <c r="AC168" s="8">
        <f t="shared" si="46"/>
        <v>53.98</v>
      </c>
      <c r="AD168">
        <f t="shared" si="47"/>
        <v>1.1000000000000001E-3</v>
      </c>
      <c r="AH168">
        <f t="shared" si="48"/>
        <v>54.18</v>
      </c>
      <c r="AI168">
        <f t="shared" si="49"/>
        <v>-0.08</v>
      </c>
      <c r="AJ168" s="8">
        <f t="shared" si="50"/>
        <v>54.1</v>
      </c>
      <c r="AK168">
        <f t="shared" si="51"/>
        <v>1.1000000000000001E-3</v>
      </c>
      <c r="AM168">
        <v>54.040000999999997</v>
      </c>
      <c r="AN168">
        <v>54.18</v>
      </c>
      <c r="AO168" s="8">
        <f t="shared" si="52"/>
        <v>108.220001</v>
      </c>
      <c r="AP168" s="8">
        <f t="shared" si="52"/>
        <v>162.400001</v>
      </c>
      <c r="AQ168" s="8">
        <f t="shared" si="52"/>
        <v>270.620002</v>
      </c>
      <c r="AR168" s="8">
        <f t="shared" si="52"/>
        <v>433.02000299999997</v>
      </c>
    </row>
    <row r="169" spans="1:44" x14ac:dyDescent="0.3">
      <c r="A169" s="4">
        <v>44463</v>
      </c>
      <c r="B169" s="1">
        <v>168</v>
      </c>
      <c r="C169">
        <v>53.889999000000003</v>
      </c>
      <c r="D169">
        <v>9682200</v>
      </c>
      <c r="M169">
        <f t="shared" si="36"/>
        <v>54.1</v>
      </c>
      <c r="N169">
        <f t="shared" si="37"/>
        <v>-0.17</v>
      </c>
      <c r="O169" s="8">
        <f t="shared" si="38"/>
        <v>53.93</v>
      </c>
      <c r="P169">
        <f t="shared" si="39"/>
        <v>6.9999999999999999E-4</v>
      </c>
      <c r="T169">
        <f t="shared" si="40"/>
        <v>54.1</v>
      </c>
      <c r="U169">
        <f t="shared" si="41"/>
        <v>-0.19</v>
      </c>
      <c r="V169" s="8">
        <f t="shared" si="42"/>
        <v>53.910000000000004</v>
      </c>
      <c r="W169">
        <f t="shared" si="43"/>
        <v>4.0000000000000002E-4</v>
      </c>
      <c r="AA169">
        <f t="shared" si="44"/>
        <v>54.1</v>
      </c>
      <c r="AB169">
        <f t="shared" si="45"/>
        <v>-0.15</v>
      </c>
      <c r="AC169" s="8">
        <f t="shared" si="46"/>
        <v>53.95</v>
      </c>
      <c r="AD169">
        <f t="shared" si="47"/>
        <v>1.1000000000000001E-3</v>
      </c>
      <c r="AH169">
        <f t="shared" si="48"/>
        <v>54.1</v>
      </c>
      <c r="AI169">
        <f t="shared" si="49"/>
        <v>-0.08</v>
      </c>
      <c r="AJ169" s="8">
        <f t="shared" si="50"/>
        <v>54.02</v>
      </c>
      <c r="AK169">
        <f t="shared" si="51"/>
        <v>2.3999999999999998E-3</v>
      </c>
      <c r="AM169">
        <v>53.889999000000003</v>
      </c>
      <c r="AN169">
        <v>54.1</v>
      </c>
      <c r="AO169" s="8">
        <f t="shared" si="52"/>
        <v>107.98999900000001</v>
      </c>
      <c r="AP169" s="8">
        <f t="shared" si="52"/>
        <v>162.08999900000001</v>
      </c>
      <c r="AQ169" s="8">
        <f t="shared" si="52"/>
        <v>270.07999800000005</v>
      </c>
      <c r="AR169" s="8">
        <f t="shared" si="52"/>
        <v>432.16999700000008</v>
      </c>
    </row>
    <row r="170" spans="1:44" x14ac:dyDescent="0.3">
      <c r="A170" s="4">
        <v>44466</v>
      </c>
      <c r="B170" s="1">
        <v>169</v>
      </c>
      <c r="C170">
        <v>53.610000999999997</v>
      </c>
      <c r="D170">
        <v>12429500</v>
      </c>
      <c r="M170">
        <f t="shared" si="36"/>
        <v>53.98</v>
      </c>
      <c r="N170">
        <f t="shared" si="37"/>
        <v>-0.16</v>
      </c>
      <c r="O170" s="8">
        <f t="shared" si="38"/>
        <v>53.82</v>
      </c>
      <c r="P170">
        <f t="shared" si="39"/>
        <v>3.8999999999999998E-3</v>
      </c>
      <c r="T170">
        <f t="shared" si="40"/>
        <v>53.98</v>
      </c>
      <c r="U170">
        <f t="shared" si="41"/>
        <v>-0.17</v>
      </c>
      <c r="V170" s="8">
        <f t="shared" si="42"/>
        <v>53.809999999999995</v>
      </c>
      <c r="W170">
        <f t="shared" si="43"/>
        <v>3.7000000000000002E-3</v>
      </c>
      <c r="AA170">
        <f t="shared" si="44"/>
        <v>53.98</v>
      </c>
      <c r="AB170">
        <f t="shared" si="45"/>
        <v>-0.14000000000000001</v>
      </c>
      <c r="AC170" s="8">
        <f t="shared" si="46"/>
        <v>53.839999999999996</v>
      </c>
      <c r="AD170">
        <f t="shared" si="47"/>
        <v>4.3E-3</v>
      </c>
      <c r="AH170">
        <f t="shared" si="48"/>
        <v>53.98</v>
      </c>
      <c r="AI170">
        <f t="shared" si="49"/>
        <v>-0.11</v>
      </c>
      <c r="AJ170" s="8">
        <f t="shared" si="50"/>
        <v>53.87</v>
      </c>
      <c r="AK170">
        <f t="shared" si="51"/>
        <v>4.7999999999999996E-3</v>
      </c>
      <c r="AM170">
        <v>53.610000999999997</v>
      </c>
      <c r="AN170">
        <v>53.98</v>
      </c>
      <c r="AO170" s="8">
        <f t="shared" si="52"/>
        <v>107.590001</v>
      </c>
      <c r="AP170" s="8">
        <f t="shared" si="52"/>
        <v>161.57000099999999</v>
      </c>
      <c r="AQ170" s="8">
        <f t="shared" si="52"/>
        <v>269.16000199999996</v>
      </c>
      <c r="AR170" s="8">
        <f t="shared" si="52"/>
        <v>430.73000299999995</v>
      </c>
    </row>
    <row r="171" spans="1:44" x14ac:dyDescent="0.3">
      <c r="A171" s="4">
        <v>44467</v>
      </c>
      <c r="B171" s="1">
        <v>170</v>
      </c>
      <c r="C171">
        <v>52.639999000000003</v>
      </c>
      <c r="D171">
        <v>19926100</v>
      </c>
      <c r="M171">
        <f t="shared" si="36"/>
        <v>53.78</v>
      </c>
      <c r="N171">
        <f t="shared" si="37"/>
        <v>-0.17</v>
      </c>
      <c r="O171" s="8">
        <f t="shared" si="38"/>
        <v>53.61</v>
      </c>
      <c r="P171">
        <f t="shared" si="39"/>
        <v>1.84E-2</v>
      </c>
      <c r="T171">
        <f t="shared" si="40"/>
        <v>53.78</v>
      </c>
      <c r="U171">
        <f t="shared" si="41"/>
        <v>-0.18</v>
      </c>
      <c r="V171" s="8">
        <f t="shared" si="42"/>
        <v>53.6</v>
      </c>
      <c r="W171">
        <f t="shared" si="43"/>
        <v>1.8200000000000001E-2</v>
      </c>
      <c r="AA171">
        <f t="shared" si="44"/>
        <v>53.78</v>
      </c>
      <c r="AB171">
        <f t="shared" si="45"/>
        <v>-0.17</v>
      </c>
      <c r="AC171" s="8">
        <f t="shared" si="46"/>
        <v>53.61</v>
      </c>
      <c r="AD171">
        <f t="shared" si="47"/>
        <v>1.84E-2</v>
      </c>
      <c r="AH171">
        <f t="shared" si="48"/>
        <v>53.78</v>
      </c>
      <c r="AI171">
        <f t="shared" si="49"/>
        <v>-0.19</v>
      </c>
      <c r="AJ171" s="8">
        <f t="shared" si="50"/>
        <v>53.59</v>
      </c>
      <c r="AK171">
        <f t="shared" si="51"/>
        <v>1.7999999999999999E-2</v>
      </c>
      <c r="AM171">
        <v>52.639999000000003</v>
      </c>
      <c r="AN171">
        <v>53.78</v>
      </c>
      <c r="AO171" s="8">
        <f t="shared" si="52"/>
        <v>106.419999</v>
      </c>
      <c r="AP171" s="8">
        <f t="shared" si="52"/>
        <v>160.19999899999999</v>
      </c>
      <c r="AQ171" s="8">
        <f t="shared" si="52"/>
        <v>266.61999800000001</v>
      </c>
      <c r="AR171" s="8">
        <f t="shared" si="52"/>
        <v>426.819997</v>
      </c>
    </row>
    <row r="172" spans="1:44" x14ac:dyDescent="0.3">
      <c r="A172" s="4">
        <v>44468</v>
      </c>
      <c r="B172" s="1">
        <v>171</v>
      </c>
      <c r="C172">
        <v>52.959999000000003</v>
      </c>
      <c r="D172">
        <v>13941500</v>
      </c>
      <c r="M172">
        <f t="shared" si="36"/>
        <v>53.15</v>
      </c>
      <c r="N172">
        <f t="shared" si="37"/>
        <v>-0.24</v>
      </c>
      <c r="O172" s="8">
        <f t="shared" si="38"/>
        <v>52.91</v>
      </c>
      <c r="P172">
        <f t="shared" si="39"/>
        <v>8.9999999999999998E-4</v>
      </c>
      <c r="T172">
        <f t="shared" si="40"/>
        <v>53.15</v>
      </c>
      <c r="U172">
        <f t="shared" si="41"/>
        <v>-0.28999999999999998</v>
      </c>
      <c r="V172" s="8">
        <f t="shared" si="42"/>
        <v>52.86</v>
      </c>
      <c r="W172">
        <f t="shared" si="43"/>
        <v>1.9E-3</v>
      </c>
      <c r="AA172">
        <f t="shared" si="44"/>
        <v>53.15</v>
      </c>
      <c r="AB172">
        <f t="shared" si="45"/>
        <v>-0.38</v>
      </c>
      <c r="AC172" s="8">
        <f t="shared" si="46"/>
        <v>52.769999999999996</v>
      </c>
      <c r="AD172">
        <f t="shared" si="47"/>
        <v>3.5999999999999999E-3</v>
      </c>
      <c r="AH172">
        <f t="shared" si="48"/>
        <v>53.15</v>
      </c>
      <c r="AI172">
        <f t="shared" si="49"/>
        <v>-0.56000000000000005</v>
      </c>
      <c r="AJ172" s="8">
        <f t="shared" si="50"/>
        <v>52.589999999999996</v>
      </c>
      <c r="AK172">
        <f t="shared" si="51"/>
        <v>7.0000000000000001E-3</v>
      </c>
      <c r="AM172">
        <v>52.959999000000003</v>
      </c>
      <c r="AN172">
        <v>53.15</v>
      </c>
      <c r="AO172" s="8">
        <f t="shared" si="52"/>
        <v>106.109999</v>
      </c>
      <c r="AP172" s="8">
        <f t="shared" si="52"/>
        <v>159.25999899999999</v>
      </c>
      <c r="AQ172" s="8">
        <f t="shared" si="52"/>
        <v>265.36999800000001</v>
      </c>
      <c r="AR172" s="8">
        <f t="shared" si="52"/>
        <v>424.629997</v>
      </c>
    </row>
    <row r="173" spans="1:44" x14ac:dyDescent="0.3">
      <c r="A173" s="4">
        <v>44469</v>
      </c>
      <c r="B173" s="1">
        <v>172</v>
      </c>
      <c r="C173">
        <v>52.470001000000003</v>
      </c>
      <c r="D173">
        <v>17672000</v>
      </c>
      <c r="M173">
        <f t="shared" si="36"/>
        <v>53.05</v>
      </c>
      <c r="N173">
        <f t="shared" si="37"/>
        <v>-0.22</v>
      </c>
      <c r="O173" s="8">
        <f t="shared" si="38"/>
        <v>52.83</v>
      </c>
      <c r="P173">
        <f t="shared" si="39"/>
        <v>6.8999999999999999E-3</v>
      </c>
      <c r="T173">
        <f t="shared" si="40"/>
        <v>53.05</v>
      </c>
      <c r="U173">
        <f t="shared" si="41"/>
        <v>-0.24</v>
      </c>
      <c r="V173" s="8">
        <f t="shared" si="42"/>
        <v>52.809999999999995</v>
      </c>
      <c r="W173">
        <f t="shared" si="43"/>
        <v>6.4999999999999997E-3</v>
      </c>
      <c r="AA173">
        <f t="shared" si="44"/>
        <v>53.05</v>
      </c>
      <c r="AB173">
        <f t="shared" si="45"/>
        <v>-0.25</v>
      </c>
      <c r="AC173" s="8">
        <f t="shared" si="46"/>
        <v>52.8</v>
      </c>
      <c r="AD173">
        <f t="shared" si="47"/>
        <v>6.3E-3</v>
      </c>
      <c r="AH173">
        <f t="shared" si="48"/>
        <v>53.05</v>
      </c>
      <c r="AI173">
        <f t="shared" si="49"/>
        <v>-0.17</v>
      </c>
      <c r="AJ173" s="8">
        <f t="shared" si="50"/>
        <v>52.879999999999995</v>
      </c>
      <c r="AK173">
        <f t="shared" si="51"/>
        <v>7.7999999999999996E-3</v>
      </c>
      <c r="AM173">
        <v>52.470001000000003</v>
      </c>
      <c r="AN173">
        <v>53.05</v>
      </c>
      <c r="AO173" s="8">
        <f t="shared" si="52"/>
        <v>105.52000100000001</v>
      </c>
      <c r="AP173" s="8">
        <f t="shared" si="52"/>
        <v>158.57000099999999</v>
      </c>
      <c r="AQ173" s="8">
        <f t="shared" si="52"/>
        <v>264.09000200000003</v>
      </c>
      <c r="AR173" s="8">
        <f t="shared" si="52"/>
        <v>422.66000300000002</v>
      </c>
    </row>
    <row r="174" spans="1:44" x14ac:dyDescent="0.3">
      <c r="A174" s="4">
        <v>44470</v>
      </c>
      <c r="B174" s="1">
        <v>173</v>
      </c>
      <c r="C174">
        <v>53.02</v>
      </c>
      <c r="D174">
        <v>16277400</v>
      </c>
      <c r="M174">
        <f t="shared" si="36"/>
        <v>52.73</v>
      </c>
      <c r="N174">
        <f t="shared" si="37"/>
        <v>-0.24</v>
      </c>
      <c r="O174" s="8">
        <f t="shared" si="38"/>
        <v>52.489999999999995</v>
      </c>
      <c r="P174">
        <f t="shared" si="39"/>
        <v>0.01</v>
      </c>
      <c r="T174">
        <f t="shared" si="40"/>
        <v>52.73</v>
      </c>
      <c r="U174">
        <f t="shared" si="41"/>
        <v>-0.26</v>
      </c>
      <c r="V174" s="8">
        <f t="shared" si="42"/>
        <v>52.47</v>
      </c>
      <c r="W174">
        <f t="shared" si="43"/>
        <v>1.04E-2</v>
      </c>
      <c r="AA174">
        <f t="shared" si="44"/>
        <v>52.73</v>
      </c>
      <c r="AB174">
        <f t="shared" si="45"/>
        <v>-0.28000000000000003</v>
      </c>
      <c r="AC174" s="8">
        <f t="shared" si="46"/>
        <v>52.449999999999996</v>
      </c>
      <c r="AD174">
        <f t="shared" si="47"/>
        <v>1.0800000000000001E-2</v>
      </c>
      <c r="AH174">
        <f t="shared" si="48"/>
        <v>52.73</v>
      </c>
      <c r="AI174">
        <f t="shared" si="49"/>
        <v>-0.3</v>
      </c>
      <c r="AJ174" s="8">
        <f t="shared" si="50"/>
        <v>52.43</v>
      </c>
      <c r="AK174">
        <f t="shared" si="51"/>
        <v>1.11E-2</v>
      </c>
      <c r="AM174">
        <v>53.02</v>
      </c>
      <c r="AN174">
        <v>52.73</v>
      </c>
      <c r="AO174" s="8">
        <f t="shared" si="52"/>
        <v>105.75</v>
      </c>
      <c r="AP174" s="8">
        <f t="shared" si="52"/>
        <v>158.47999999999999</v>
      </c>
      <c r="AQ174" s="8">
        <f t="shared" si="52"/>
        <v>264.23</v>
      </c>
      <c r="AR174" s="8">
        <f t="shared" si="52"/>
        <v>422.71000000000004</v>
      </c>
    </row>
    <row r="175" spans="1:44" x14ac:dyDescent="0.3">
      <c r="A175" s="4">
        <v>44473</v>
      </c>
      <c r="B175" s="1">
        <v>174</v>
      </c>
      <c r="C175">
        <v>52.990001999999997</v>
      </c>
      <c r="D175">
        <v>18973400</v>
      </c>
      <c r="M175">
        <f t="shared" si="36"/>
        <v>52.89</v>
      </c>
      <c r="N175">
        <f t="shared" si="37"/>
        <v>-0.18</v>
      </c>
      <c r="O175" s="8">
        <f t="shared" si="38"/>
        <v>52.71</v>
      </c>
      <c r="P175">
        <f t="shared" si="39"/>
        <v>5.3E-3</v>
      </c>
      <c r="T175">
        <f t="shared" si="40"/>
        <v>52.89</v>
      </c>
      <c r="U175">
        <f t="shared" si="41"/>
        <v>-0.15</v>
      </c>
      <c r="V175" s="8">
        <f t="shared" si="42"/>
        <v>52.74</v>
      </c>
      <c r="W175">
        <f t="shared" si="43"/>
        <v>4.7000000000000002E-3</v>
      </c>
      <c r="AA175">
        <f t="shared" si="44"/>
        <v>52.89</v>
      </c>
      <c r="AB175">
        <f t="shared" si="45"/>
        <v>-0.08</v>
      </c>
      <c r="AC175" s="8">
        <f t="shared" si="46"/>
        <v>52.81</v>
      </c>
      <c r="AD175">
        <f t="shared" si="47"/>
        <v>3.3999999999999998E-3</v>
      </c>
      <c r="AH175">
        <f t="shared" si="48"/>
        <v>52.89</v>
      </c>
      <c r="AI175">
        <f t="shared" si="49"/>
        <v>0.09</v>
      </c>
      <c r="AJ175" s="8">
        <f t="shared" si="50"/>
        <v>52.980000000000004</v>
      </c>
      <c r="AK175">
        <f t="shared" si="51"/>
        <v>2.0000000000000001E-4</v>
      </c>
      <c r="AM175">
        <v>52.990001999999997</v>
      </c>
      <c r="AN175">
        <v>52.89</v>
      </c>
      <c r="AO175" s="8">
        <f t="shared" si="52"/>
        <v>105.88000199999999</v>
      </c>
      <c r="AP175" s="8">
        <f t="shared" si="52"/>
        <v>158.77000199999998</v>
      </c>
      <c r="AQ175" s="8">
        <f t="shared" si="52"/>
        <v>264.65000399999997</v>
      </c>
      <c r="AR175" s="8">
        <f t="shared" si="52"/>
        <v>423.42000599999994</v>
      </c>
    </row>
    <row r="176" spans="1:44" x14ac:dyDescent="0.3">
      <c r="A176" s="4">
        <v>44474</v>
      </c>
      <c r="B176" s="1">
        <v>175</v>
      </c>
      <c r="C176">
        <v>53.080002</v>
      </c>
      <c r="D176">
        <v>17173100</v>
      </c>
      <c r="M176">
        <f t="shared" si="36"/>
        <v>52.95</v>
      </c>
      <c r="N176">
        <f t="shared" si="37"/>
        <v>-0.14000000000000001</v>
      </c>
      <c r="O176" s="8">
        <f t="shared" si="38"/>
        <v>52.81</v>
      </c>
      <c r="P176">
        <f t="shared" si="39"/>
        <v>5.1000000000000004E-3</v>
      </c>
      <c r="T176">
        <f t="shared" si="40"/>
        <v>52.95</v>
      </c>
      <c r="U176">
        <f t="shared" si="41"/>
        <v>-0.1</v>
      </c>
      <c r="V176" s="8">
        <f t="shared" si="42"/>
        <v>52.85</v>
      </c>
      <c r="W176">
        <f t="shared" si="43"/>
        <v>4.3E-3</v>
      </c>
      <c r="AA176">
        <f t="shared" si="44"/>
        <v>52.95</v>
      </c>
      <c r="AB176">
        <f t="shared" si="45"/>
        <v>-0.02</v>
      </c>
      <c r="AC176" s="8">
        <f t="shared" si="46"/>
        <v>52.93</v>
      </c>
      <c r="AD176">
        <f t="shared" si="47"/>
        <v>2.8E-3</v>
      </c>
      <c r="AH176">
        <f t="shared" si="48"/>
        <v>52.95</v>
      </c>
      <c r="AI176">
        <f t="shared" si="49"/>
        <v>0.06</v>
      </c>
      <c r="AJ176" s="8">
        <f t="shared" si="50"/>
        <v>53.010000000000005</v>
      </c>
      <c r="AK176">
        <f t="shared" si="51"/>
        <v>1.2999999999999999E-3</v>
      </c>
      <c r="AM176">
        <v>53.080002</v>
      </c>
      <c r="AN176">
        <v>52.95</v>
      </c>
      <c r="AO176" s="8">
        <f t="shared" si="52"/>
        <v>106.030002</v>
      </c>
      <c r="AP176" s="8">
        <f t="shared" si="52"/>
        <v>158.98000200000001</v>
      </c>
      <c r="AQ176" s="8">
        <f t="shared" si="52"/>
        <v>265.01000399999998</v>
      </c>
      <c r="AR176" s="8">
        <f t="shared" si="52"/>
        <v>423.99000599999999</v>
      </c>
    </row>
    <row r="177" spans="1:44" x14ac:dyDescent="0.3">
      <c r="A177" s="4">
        <v>44475</v>
      </c>
      <c r="B177" s="1">
        <v>176</v>
      </c>
      <c r="C177">
        <v>53.709999000000003</v>
      </c>
      <c r="D177">
        <v>21284500</v>
      </c>
      <c r="M177">
        <f t="shared" si="36"/>
        <v>53.02</v>
      </c>
      <c r="N177">
        <f t="shared" si="37"/>
        <v>-0.11</v>
      </c>
      <c r="O177" s="8">
        <f t="shared" si="38"/>
        <v>52.910000000000004</v>
      </c>
      <c r="P177">
        <f t="shared" si="39"/>
        <v>1.49E-2</v>
      </c>
      <c r="T177">
        <f t="shared" si="40"/>
        <v>53.02</v>
      </c>
      <c r="U177">
        <f t="shared" si="41"/>
        <v>-0.06</v>
      </c>
      <c r="V177" s="8">
        <f t="shared" si="42"/>
        <v>52.96</v>
      </c>
      <c r="W177">
        <f t="shared" si="43"/>
        <v>1.4E-2</v>
      </c>
      <c r="AA177">
        <f t="shared" si="44"/>
        <v>53.02</v>
      </c>
      <c r="AB177">
        <f t="shared" si="45"/>
        <v>0.02</v>
      </c>
      <c r="AC177" s="8">
        <f t="shared" si="46"/>
        <v>53.040000000000006</v>
      </c>
      <c r="AD177">
        <f t="shared" si="47"/>
        <v>1.2500000000000001E-2</v>
      </c>
      <c r="AH177">
        <f t="shared" si="48"/>
        <v>53.02</v>
      </c>
      <c r="AI177">
        <f t="shared" si="49"/>
        <v>7.0000000000000007E-2</v>
      </c>
      <c r="AJ177" s="8">
        <f t="shared" si="50"/>
        <v>53.09</v>
      </c>
      <c r="AK177">
        <f t="shared" si="51"/>
        <v>1.15E-2</v>
      </c>
      <c r="AM177">
        <v>53.709999000000003</v>
      </c>
      <c r="AN177">
        <v>53.02</v>
      </c>
      <c r="AO177" s="8">
        <f t="shared" si="52"/>
        <v>106.72999900000001</v>
      </c>
      <c r="AP177" s="8">
        <f t="shared" si="52"/>
        <v>159.749999</v>
      </c>
      <c r="AQ177" s="8">
        <f t="shared" si="52"/>
        <v>266.47999800000002</v>
      </c>
      <c r="AR177" s="8">
        <f t="shared" si="52"/>
        <v>426.22999700000003</v>
      </c>
    </row>
    <row r="178" spans="1:44" x14ac:dyDescent="0.3">
      <c r="A178" s="4">
        <v>44476</v>
      </c>
      <c r="B178" s="1">
        <v>177</v>
      </c>
      <c r="C178">
        <v>53.880001</v>
      </c>
      <c r="D178">
        <v>13774400</v>
      </c>
      <c r="M178">
        <f t="shared" si="36"/>
        <v>53.4</v>
      </c>
      <c r="N178">
        <f t="shared" si="37"/>
        <v>-0.04</v>
      </c>
      <c r="O178" s="8">
        <f t="shared" si="38"/>
        <v>53.36</v>
      </c>
      <c r="P178">
        <f t="shared" si="39"/>
        <v>9.7000000000000003E-3</v>
      </c>
      <c r="T178">
        <f t="shared" si="40"/>
        <v>53.4</v>
      </c>
      <c r="U178">
        <f t="shared" si="41"/>
        <v>0.05</v>
      </c>
      <c r="V178" s="8">
        <f t="shared" si="42"/>
        <v>53.449999999999996</v>
      </c>
      <c r="W178">
        <f t="shared" si="43"/>
        <v>8.0000000000000002E-3</v>
      </c>
      <c r="AA178">
        <f t="shared" si="44"/>
        <v>53.4</v>
      </c>
      <c r="AB178">
        <f t="shared" si="45"/>
        <v>0.18</v>
      </c>
      <c r="AC178" s="8">
        <f t="shared" si="46"/>
        <v>53.58</v>
      </c>
      <c r="AD178">
        <f t="shared" si="47"/>
        <v>5.5999999999999999E-3</v>
      </c>
      <c r="AH178">
        <f t="shared" si="48"/>
        <v>53.4</v>
      </c>
      <c r="AI178">
        <f t="shared" si="49"/>
        <v>0.33</v>
      </c>
      <c r="AJ178" s="8">
        <f t="shared" si="50"/>
        <v>53.73</v>
      </c>
      <c r="AK178">
        <f t="shared" si="51"/>
        <v>2.8E-3</v>
      </c>
      <c r="AM178">
        <v>53.880001</v>
      </c>
      <c r="AN178">
        <v>53.4</v>
      </c>
      <c r="AO178" s="8">
        <f t="shared" si="52"/>
        <v>107.280001</v>
      </c>
      <c r="AP178" s="8">
        <f t="shared" si="52"/>
        <v>160.680001</v>
      </c>
      <c r="AQ178" s="8">
        <f t="shared" si="52"/>
        <v>267.96000200000003</v>
      </c>
      <c r="AR178" s="8">
        <f t="shared" si="52"/>
        <v>428.64000300000004</v>
      </c>
    </row>
    <row r="179" spans="1:44" x14ac:dyDescent="0.3">
      <c r="A179" s="4">
        <v>44477</v>
      </c>
      <c r="B179" s="1">
        <v>178</v>
      </c>
      <c r="C179">
        <v>54.119999</v>
      </c>
      <c r="D179">
        <v>13786000</v>
      </c>
      <c r="M179">
        <f t="shared" si="36"/>
        <v>53.66</v>
      </c>
      <c r="N179">
        <f t="shared" si="37"/>
        <v>0</v>
      </c>
      <c r="O179" s="8">
        <f t="shared" si="38"/>
        <v>53.66</v>
      </c>
      <c r="P179">
        <f t="shared" si="39"/>
        <v>8.5000000000000006E-3</v>
      </c>
      <c r="T179">
        <f t="shared" si="40"/>
        <v>53.66</v>
      </c>
      <c r="U179">
        <f t="shared" si="41"/>
        <v>0.1</v>
      </c>
      <c r="V179" s="8">
        <f t="shared" si="42"/>
        <v>53.76</v>
      </c>
      <c r="W179">
        <f t="shared" si="43"/>
        <v>6.7000000000000002E-3</v>
      </c>
      <c r="AA179">
        <f t="shared" si="44"/>
        <v>53.66</v>
      </c>
      <c r="AB179">
        <f t="shared" si="45"/>
        <v>0.22</v>
      </c>
      <c r="AC179" s="8">
        <f t="shared" si="46"/>
        <v>53.879999999999995</v>
      </c>
      <c r="AD179">
        <f t="shared" si="47"/>
        <v>4.4000000000000003E-3</v>
      </c>
      <c r="AH179">
        <f t="shared" si="48"/>
        <v>53.66</v>
      </c>
      <c r="AI179">
        <f t="shared" si="49"/>
        <v>0.27</v>
      </c>
      <c r="AJ179" s="8">
        <f t="shared" si="50"/>
        <v>53.93</v>
      </c>
      <c r="AK179">
        <f t="shared" si="51"/>
        <v>3.5000000000000001E-3</v>
      </c>
      <c r="AM179">
        <v>54.119999</v>
      </c>
      <c r="AN179">
        <v>53.66</v>
      </c>
      <c r="AO179" s="8">
        <f t="shared" si="52"/>
        <v>107.779999</v>
      </c>
      <c r="AP179" s="8">
        <f t="shared" si="52"/>
        <v>161.439999</v>
      </c>
      <c r="AQ179" s="8">
        <f t="shared" si="52"/>
        <v>269.21999800000003</v>
      </c>
      <c r="AR179" s="8">
        <f t="shared" si="52"/>
        <v>430.65999700000003</v>
      </c>
    </row>
    <row r="180" spans="1:44" x14ac:dyDescent="0.3">
      <c r="A180" s="4">
        <v>44480</v>
      </c>
      <c r="B180" s="1">
        <v>179</v>
      </c>
      <c r="C180">
        <v>54.23</v>
      </c>
      <c r="D180">
        <v>12378500</v>
      </c>
      <c r="M180">
        <f t="shared" si="36"/>
        <v>53.91</v>
      </c>
      <c r="N180">
        <f t="shared" si="37"/>
        <v>0.04</v>
      </c>
      <c r="O180" s="8">
        <f t="shared" si="38"/>
        <v>53.949999999999996</v>
      </c>
      <c r="P180">
        <f t="shared" si="39"/>
        <v>5.1999999999999998E-3</v>
      </c>
      <c r="T180">
        <f t="shared" si="40"/>
        <v>53.91</v>
      </c>
      <c r="U180">
        <f t="shared" si="41"/>
        <v>0.14000000000000001</v>
      </c>
      <c r="V180" s="8">
        <f t="shared" si="42"/>
        <v>54.05</v>
      </c>
      <c r="W180">
        <f t="shared" si="43"/>
        <v>3.3E-3</v>
      </c>
      <c r="AA180">
        <f t="shared" si="44"/>
        <v>53.91</v>
      </c>
      <c r="AB180">
        <f t="shared" si="45"/>
        <v>0.23</v>
      </c>
      <c r="AC180" s="8">
        <f t="shared" si="46"/>
        <v>54.139999999999993</v>
      </c>
      <c r="AD180">
        <f t="shared" si="47"/>
        <v>1.6999999999999999E-3</v>
      </c>
      <c r="AH180">
        <f t="shared" si="48"/>
        <v>53.91</v>
      </c>
      <c r="AI180">
        <f t="shared" si="49"/>
        <v>0.25</v>
      </c>
      <c r="AJ180" s="8">
        <f t="shared" si="50"/>
        <v>54.16</v>
      </c>
      <c r="AK180">
        <f t="shared" si="51"/>
        <v>1.2999999999999999E-3</v>
      </c>
      <c r="AM180">
        <v>54.23</v>
      </c>
      <c r="AN180">
        <v>53.91</v>
      </c>
      <c r="AO180" s="8">
        <f t="shared" si="52"/>
        <v>108.13999999999999</v>
      </c>
      <c r="AP180" s="8">
        <f t="shared" si="52"/>
        <v>162.04999999999998</v>
      </c>
      <c r="AQ180" s="8">
        <f t="shared" si="52"/>
        <v>270.18999999999994</v>
      </c>
      <c r="AR180" s="8">
        <f t="shared" si="52"/>
        <v>432.2399999999999</v>
      </c>
    </row>
    <row r="181" spans="1:44" x14ac:dyDescent="0.3">
      <c r="A181" s="4">
        <v>44481</v>
      </c>
      <c r="B181" s="1">
        <v>180</v>
      </c>
      <c r="C181">
        <v>54.23</v>
      </c>
      <c r="D181">
        <v>19474400</v>
      </c>
      <c r="M181">
        <f t="shared" si="36"/>
        <v>54.09</v>
      </c>
      <c r="N181">
        <f t="shared" si="37"/>
        <v>0.06</v>
      </c>
      <c r="O181" s="8">
        <f t="shared" si="38"/>
        <v>54.150000000000006</v>
      </c>
      <c r="P181">
        <f t="shared" si="39"/>
        <v>1.5E-3</v>
      </c>
      <c r="T181">
        <f t="shared" si="40"/>
        <v>54.09</v>
      </c>
      <c r="U181">
        <f t="shared" si="41"/>
        <v>0.15</v>
      </c>
      <c r="V181" s="8">
        <f t="shared" si="42"/>
        <v>54.24</v>
      </c>
      <c r="W181">
        <f t="shared" si="43"/>
        <v>2.0000000000000001E-4</v>
      </c>
      <c r="AA181">
        <f t="shared" si="44"/>
        <v>54.09</v>
      </c>
      <c r="AB181">
        <f t="shared" si="45"/>
        <v>0.21</v>
      </c>
      <c r="AC181" s="8">
        <f t="shared" si="46"/>
        <v>54.300000000000004</v>
      </c>
      <c r="AD181">
        <f t="shared" si="47"/>
        <v>1.2999999999999999E-3</v>
      </c>
      <c r="AH181">
        <f t="shared" si="48"/>
        <v>54.09</v>
      </c>
      <c r="AI181">
        <f t="shared" si="49"/>
        <v>0.19</v>
      </c>
      <c r="AJ181" s="8">
        <f t="shared" si="50"/>
        <v>54.28</v>
      </c>
      <c r="AK181">
        <f t="shared" si="51"/>
        <v>8.9999999999999998E-4</v>
      </c>
      <c r="AM181">
        <v>54.23</v>
      </c>
      <c r="AN181">
        <v>54.09</v>
      </c>
      <c r="AO181" s="8">
        <f t="shared" si="52"/>
        <v>108.32</v>
      </c>
      <c r="AP181" s="8">
        <f t="shared" si="52"/>
        <v>162.41</v>
      </c>
      <c r="AQ181" s="8">
        <f t="shared" si="52"/>
        <v>270.73</v>
      </c>
      <c r="AR181" s="8">
        <f t="shared" si="52"/>
        <v>433.14</v>
      </c>
    </row>
    <row r="182" spans="1:44" x14ac:dyDescent="0.3">
      <c r="A182" s="4">
        <v>44482</v>
      </c>
      <c r="B182" s="1">
        <v>181</v>
      </c>
      <c r="C182">
        <v>54.240001999999997</v>
      </c>
      <c r="D182">
        <v>12143300</v>
      </c>
      <c r="M182">
        <f t="shared" si="36"/>
        <v>54.17</v>
      </c>
      <c r="N182">
        <f t="shared" si="37"/>
        <v>0.06</v>
      </c>
      <c r="O182" s="8">
        <f t="shared" si="38"/>
        <v>54.230000000000004</v>
      </c>
      <c r="P182">
        <f t="shared" si="39"/>
        <v>2.0000000000000001E-4</v>
      </c>
      <c r="T182">
        <f t="shared" si="40"/>
        <v>54.17</v>
      </c>
      <c r="U182">
        <f t="shared" si="41"/>
        <v>0.13</v>
      </c>
      <c r="V182" s="8">
        <f t="shared" si="42"/>
        <v>54.300000000000004</v>
      </c>
      <c r="W182">
        <f t="shared" si="43"/>
        <v>1.1000000000000001E-3</v>
      </c>
      <c r="AA182">
        <f t="shared" si="44"/>
        <v>54.17</v>
      </c>
      <c r="AB182">
        <f t="shared" si="45"/>
        <v>0.15</v>
      </c>
      <c r="AC182" s="8">
        <f t="shared" si="46"/>
        <v>54.32</v>
      </c>
      <c r="AD182">
        <f t="shared" si="47"/>
        <v>1.5E-3</v>
      </c>
      <c r="AH182">
        <f t="shared" si="48"/>
        <v>54.17</v>
      </c>
      <c r="AI182">
        <f t="shared" si="49"/>
        <v>0.1</v>
      </c>
      <c r="AJ182" s="8">
        <f t="shared" si="50"/>
        <v>54.27</v>
      </c>
      <c r="AK182">
        <f t="shared" si="51"/>
        <v>5.9999999999999995E-4</v>
      </c>
      <c r="AM182">
        <v>54.240001999999997</v>
      </c>
      <c r="AN182">
        <v>54.17</v>
      </c>
      <c r="AO182" s="8">
        <f t="shared" si="52"/>
        <v>108.41000199999999</v>
      </c>
      <c r="AP182" s="8">
        <f t="shared" si="52"/>
        <v>162.58000199999998</v>
      </c>
      <c r="AQ182" s="8">
        <f t="shared" si="52"/>
        <v>270.990004</v>
      </c>
      <c r="AR182" s="8">
        <f t="shared" si="52"/>
        <v>433.57000599999998</v>
      </c>
    </row>
    <row r="183" spans="1:44" x14ac:dyDescent="0.3">
      <c r="A183" s="4">
        <v>44483</v>
      </c>
      <c r="B183" s="1">
        <v>182</v>
      </c>
      <c r="C183">
        <v>54.610000999999997</v>
      </c>
      <c r="D183">
        <v>13704000</v>
      </c>
      <c r="M183">
        <f t="shared" si="36"/>
        <v>54.21</v>
      </c>
      <c r="N183">
        <f t="shared" si="37"/>
        <v>0.06</v>
      </c>
      <c r="O183" s="8">
        <f t="shared" si="38"/>
        <v>54.27</v>
      </c>
      <c r="P183">
        <f t="shared" si="39"/>
        <v>6.1999999999999998E-3</v>
      </c>
      <c r="T183">
        <f t="shared" si="40"/>
        <v>54.21</v>
      </c>
      <c r="U183">
        <f t="shared" si="41"/>
        <v>0.11</v>
      </c>
      <c r="V183" s="8">
        <f t="shared" si="42"/>
        <v>54.32</v>
      </c>
      <c r="W183">
        <f t="shared" si="43"/>
        <v>5.3E-3</v>
      </c>
      <c r="AA183">
        <f t="shared" si="44"/>
        <v>54.21</v>
      </c>
      <c r="AB183">
        <f t="shared" si="45"/>
        <v>0.1</v>
      </c>
      <c r="AC183" s="8">
        <f t="shared" si="46"/>
        <v>54.31</v>
      </c>
      <c r="AD183">
        <f t="shared" si="47"/>
        <v>5.4999999999999997E-3</v>
      </c>
      <c r="AH183">
        <f t="shared" si="48"/>
        <v>54.21</v>
      </c>
      <c r="AI183">
        <f t="shared" si="49"/>
        <v>0.05</v>
      </c>
      <c r="AJ183" s="8">
        <f t="shared" si="50"/>
        <v>54.26</v>
      </c>
      <c r="AK183">
        <f t="shared" si="51"/>
        <v>6.4000000000000003E-3</v>
      </c>
      <c r="AM183">
        <v>54.610000999999997</v>
      </c>
      <c r="AN183">
        <v>54.21</v>
      </c>
      <c r="AO183" s="8">
        <f t="shared" si="52"/>
        <v>108.82000099999999</v>
      </c>
      <c r="AP183" s="8">
        <f t="shared" si="52"/>
        <v>163.030001</v>
      </c>
      <c r="AQ183" s="8">
        <f t="shared" si="52"/>
        <v>271.85000200000002</v>
      </c>
      <c r="AR183" s="8">
        <f t="shared" si="52"/>
        <v>434.88000299999999</v>
      </c>
    </row>
    <row r="184" spans="1:44" x14ac:dyDescent="0.3">
      <c r="A184" s="4">
        <v>44484</v>
      </c>
      <c r="B184" s="1">
        <v>183</v>
      </c>
      <c r="C184">
        <v>54.48</v>
      </c>
      <c r="D184">
        <v>17867000</v>
      </c>
      <c r="M184">
        <f t="shared" si="36"/>
        <v>54.43</v>
      </c>
      <c r="N184">
        <f t="shared" si="37"/>
        <v>0.08</v>
      </c>
      <c r="O184" s="8">
        <f t="shared" si="38"/>
        <v>54.51</v>
      </c>
      <c r="P184">
        <f t="shared" si="39"/>
        <v>5.9999999999999995E-4</v>
      </c>
      <c r="T184">
        <f t="shared" si="40"/>
        <v>54.43</v>
      </c>
      <c r="U184">
        <f t="shared" si="41"/>
        <v>0.14000000000000001</v>
      </c>
      <c r="V184" s="8">
        <f t="shared" si="42"/>
        <v>54.57</v>
      </c>
      <c r="W184">
        <f t="shared" si="43"/>
        <v>1.6999999999999999E-3</v>
      </c>
      <c r="AA184">
        <f t="shared" si="44"/>
        <v>54.43</v>
      </c>
      <c r="AB184">
        <f t="shared" si="45"/>
        <v>0.15</v>
      </c>
      <c r="AC184" s="8">
        <f t="shared" si="46"/>
        <v>54.58</v>
      </c>
      <c r="AD184">
        <f t="shared" si="47"/>
        <v>1.8E-3</v>
      </c>
      <c r="AH184">
        <f t="shared" si="48"/>
        <v>54.43</v>
      </c>
      <c r="AI184">
        <f t="shared" si="49"/>
        <v>0.19</v>
      </c>
      <c r="AJ184" s="8">
        <f t="shared" si="50"/>
        <v>54.62</v>
      </c>
      <c r="AK184">
        <f t="shared" si="51"/>
        <v>2.5999999999999999E-3</v>
      </c>
      <c r="AM184">
        <v>54.48</v>
      </c>
      <c r="AN184">
        <v>54.43</v>
      </c>
      <c r="AO184" s="8">
        <f t="shared" si="52"/>
        <v>108.91</v>
      </c>
      <c r="AP184" s="8">
        <f t="shared" si="52"/>
        <v>163.34</v>
      </c>
      <c r="AQ184" s="8">
        <f t="shared" si="52"/>
        <v>272.25</v>
      </c>
      <c r="AR184" s="8">
        <f t="shared" si="52"/>
        <v>435.59000000000003</v>
      </c>
    </row>
    <row r="185" spans="1:44" x14ac:dyDescent="0.3">
      <c r="A185" s="4">
        <v>44487</v>
      </c>
      <c r="B185" s="1">
        <v>184</v>
      </c>
      <c r="C185">
        <v>53.939999</v>
      </c>
      <c r="D185">
        <v>15861800</v>
      </c>
      <c r="M185">
        <f t="shared" si="36"/>
        <v>54.46</v>
      </c>
      <c r="N185">
        <f t="shared" si="37"/>
        <v>7.0000000000000007E-2</v>
      </c>
      <c r="O185" s="8">
        <f t="shared" si="38"/>
        <v>54.53</v>
      </c>
      <c r="P185">
        <f t="shared" si="39"/>
        <v>1.09E-2</v>
      </c>
      <c r="T185">
        <f t="shared" si="40"/>
        <v>54.46</v>
      </c>
      <c r="U185">
        <f t="shared" si="41"/>
        <v>0.11</v>
      </c>
      <c r="V185" s="8">
        <f t="shared" si="42"/>
        <v>54.57</v>
      </c>
      <c r="W185">
        <f t="shared" si="43"/>
        <v>1.17E-2</v>
      </c>
      <c r="AA185">
        <f t="shared" si="44"/>
        <v>54.46</v>
      </c>
      <c r="AB185">
        <f t="shared" si="45"/>
        <v>0.1</v>
      </c>
      <c r="AC185" s="8">
        <f t="shared" si="46"/>
        <v>54.56</v>
      </c>
      <c r="AD185">
        <f t="shared" si="47"/>
        <v>1.15E-2</v>
      </c>
      <c r="AH185">
        <f t="shared" si="48"/>
        <v>54.46</v>
      </c>
      <c r="AI185">
        <f t="shared" si="49"/>
        <v>0.05</v>
      </c>
      <c r="AJ185" s="8">
        <f t="shared" si="50"/>
        <v>54.51</v>
      </c>
      <c r="AK185">
        <f t="shared" si="51"/>
        <v>1.06E-2</v>
      </c>
      <c r="AM185">
        <v>53.939999</v>
      </c>
      <c r="AN185">
        <v>54.46</v>
      </c>
      <c r="AO185" s="8">
        <f t="shared" si="52"/>
        <v>108.39999900000001</v>
      </c>
      <c r="AP185" s="8">
        <f t="shared" si="52"/>
        <v>162.85999900000002</v>
      </c>
      <c r="AQ185" s="8">
        <f t="shared" si="52"/>
        <v>271.259998</v>
      </c>
      <c r="AR185" s="8">
        <f t="shared" si="52"/>
        <v>434.11999700000001</v>
      </c>
    </row>
    <row r="186" spans="1:44" x14ac:dyDescent="0.3">
      <c r="A186" s="4">
        <v>44488</v>
      </c>
      <c r="B186" s="1">
        <v>185</v>
      </c>
      <c r="C186">
        <v>54.150002000000001</v>
      </c>
      <c r="D186">
        <v>11068500</v>
      </c>
      <c r="M186">
        <f t="shared" si="36"/>
        <v>54.17</v>
      </c>
      <c r="N186">
        <f t="shared" si="37"/>
        <v>0.02</v>
      </c>
      <c r="O186" s="8">
        <f t="shared" si="38"/>
        <v>54.190000000000005</v>
      </c>
      <c r="P186">
        <f t="shared" si="39"/>
        <v>6.9999999999999999E-4</v>
      </c>
      <c r="T186">
        <f t="shared" si="40"/>
        <v>54.17</v>
      </c>
      <c r="U186">
        <f t="shared" si="41"/>
        <v>0.01</v>
      </c>
      <c r="V186" s="8">
        <f t="shared" si="42"/>
        <v>54.18</v>
      </c>
      <c r="W186">
        <f t="shared" si="43"/>
        <v>5.9999999999999995E-4</v>
      </c>
      <c r="AA186">
        <f t="shared" si="44"/>
        <v>54.17</v>
      </c>
      <c r="AB186">
        <f t="shared" si="45"/>
        <v>-0.08</v>
      </c>
      <c r="AC186" s="8">
        <f t="shared" si="46"/>
        <v>54.09</v>
      </c>
      <c r="AD186">
        <f t="shared" si="47"/>
        <v>1.1000000000000001E-3</v>
      </c>
      <c r="AH186">
        <f t="shared" si="48"/>
        <v>54.17</v>
      </c>
      <c r="AI186">
        <f t="shared" si="49"/>
        <v>-0.24</v>
      </c>
      <c r="AJ186" s="8">
        <f t="shared" si="50"/>
        <v>53.93</v>
      </c>
      <c r="AK186">
        <f t="shared" si="51"/>
        <v>4.1000000000000003E-3</v>
      </c>
      <c r="AM186">
        <v>54.150002000000001</v>
      </c>
      <c r="AN186">
        <v>54.17</v>
      </c>
      <c r="AO186" s="8">
        <f t="shared" si="52"/>
        <v>108.320002</v>
      </c>
      <c r="AP186" s="8">
        <f t="shared" si="52"/>
        <v>162.490002</v>
      </c>
      <c r="AQ186" s="8">
        <f t="shared" si="52"/>
        <v>270.81000399999999</v>
      </c>
      <c r="AR186" s="8">
        <f t="shared" si="52"/>
        <v>433.300006</v>
      </c>
    </row>
    <row r="187" spans="1:44" x14ac:dyDescent="0.3">
      <c r="A187" s="4">
        <v>44489</v>
      </c>
      <c r="B187" s="1">
        <v>186</v>
      </c>
      <c r="C187">
        <v>54.630001</v>
      </c>
      <c r="D187">
        <v>12474800</v>
      </c>
      <c r="M187">
        <f t="shared" si="36"/>
        <v>54.16</v>
      </c>
      <c r="N187">
        <f t="shared" si="37"/>
        <v>0.02</v>
      </c>
      <c r="O187" s="8">
        <f t="shared" si="38"/>
        <v>54.18</v>
      </c>
      <c r="P187">
        <f t="shared" si="39"/>
        <v>8.2000000000000007E-3</v>
      </c>
      <c r="T187">
        <f t="shared" si="40"/>
        <v>54.16</v>
      </c>
      <c r="U187">
        <f t="shared" si="41"/>
        <v>0</v>
      </c>
      <c r="V187" s="8">
        <f t="shared" si="42"/>
        <v>54.16</v>
      </c>
      <c r="W187">
        <f t="shared" si="43"/>
        <v>8.6E-3</v>
      </c>
      <c r="AA187">
        <f t="shared" si="44"/>
        <v>54.16</v>
      </c>
      <c r="AB187">
        <f t="shared" si="45"/>
        <v>-0.05</v>
      </c>
      <c r="AC187" s="8">
        <f t="shared" si="46"/>
        <v>54.11</v>
      </c>
      <c r="AD187">
        <f t="shared" si="47"/>
        <v>9.4999999999999998E-3</v>
      </c>
      <c r="AH187">
        <f t="shared" si="48"/>
        <v>54.16</v>
      </c>
      <c r="AI187">
        <f t="shared" si="49"/>
        <v>-0.04</v>
      </c>
      <c r="AJ187" s="8">
        <f t="shared" si="50"/>
        <v>54.12</v>
      </c>
      <c r="AK187">
        <f t="shared" si="51"/>
        <v>9.2999999999999992E-3</v>
      </c>
      <c r="AM187">
        <v>54.630001</v>
      </c>
      <c r="AN187">
        <v>54.16</v>
      </c>
      <c r="AO187" s="8">
        <f t="shared" si="52"/>
        <v>108.79000099999999</v>
      </c>
      <c r="AP187" s="8">
        <f t="shared" si="52"/>
        <v>162.95000099999999</v>
      </c>
      <c r="AQ187" s="8">
        <f t="shared" si="52"/>
        <v>271.740002</v>
      </c>
      <c r="AR187" s="8">
        <f t="shared" si="52"/>
        <v>434.69000299999999</v>
      </c>
    </row>
    <row r="188" spans="1:44" x14ac:dyDescent="0.3">
      <c r="A188" s="4">
        <v>44490</v>
      </c>
      <c r="B188" s="1">
        <v>187</v>
      </c>
      <c r="C188">
        <v>54.349997999999999</v>
      </c>
      <c r="D188">
        <v>14388300</v>
      </c>
      <c r="M188">
        <f t="shared" si="36"/>
        <v>54.42</v>
      </c>
      <c r="N188">
        <f t="shared" si="37"/>
        <v>0.06</v>
      </c>
      <c r="O188" s="8">
        <f t="shared" si="38"/>
        <v>54.480000000000004</v>
      </c>
      <c r="P188">
        <f t="shared" si="39"/>
        <v>2.3999999999999998E-3</v>
      </c>
      <c r="T188">
        <f t="shared" si="40"/>
        <v>54.42</v>
      </c>
      <c r="U188">
        <f t="shared" si="41"/>
        <v>7.0000000000000007E-2</v>
      </c>
      <c r="V188" s="8">
        <f t="shared" si="42"/>
        <v>54.49</v>
      </c>
      <c r="W188">
        <f t="shared" si="43"/>
        <v>2.5999999999999999E-3</v>
      </c>
      <c r="AA188">
        <f t="shared" si="44"/>
        <v>54.42</v>
      </c>
      <c r="AB188">
        <f t="shared" si="45"/>
        <v>0.09</v>
      </c>
      <c r="AC188" s="8">
        <f t="shared" si="46"/>
        <v>54.510000000000005</v>
      </c>
      <c r="AD188">
        <f t="shared" si="47"/>
        <v>2.8999999999999998E-3</v>
      </c>
      <c r="AH188">
        <f t="shared" si="48"/>
        <v>54.42</v>
      </c>
      <c r="AI188">
        <f t="shared" si="49"/>
        <v>0.22</v>
      </c>
      <c r="AJ188" s="8">
        <f t="shared" si="50"/>
        <v>54.64</v>
      </c>
      <c r="AK188">
        <f t="shared" si="51"/>
        <v>5.3E-3</v>
      </c>
      <c r="AM188">
        <v>54.349997999999999</v>
      </c>
      <c r="AN188">
        <v>54.42</v>
      </c>
      <c r="AO188" s="8">
        <f t="shared" si="52"/>
        <v>108.769998</v>
      </c>
      <c r="AP188" s="8">
        <f t="shared" si="52"/>
        <v>163.189998</v>
      </c>
      <c r="AQ188" s="8">
        <f t="shared" si="52"/>
        <v>271.95999599999999</v>
      </c>
      <c r="AR188" s="8">
        <f t="shared" si="52"/>
        <v>435.14999399999999</v>
      </c>
    </row>
    <row r="189" spans="1:44" x14ac:dyDescent="0.3">
      <c r="A189" s="4">
        <v>44491</v>
      </c>
      <c r="B189" s="1">
        <v>188</v>
      </c>
      <c r="C189">
        <v>54.450001</v>
      </c>
      <c r="D189">
        <v>12828600</v>
      </c>
      <c r="M189">
        <f t="shared" si="36"/>
        <v>54.38</v>
      </c>
      <c r="N189">
        <f t="shared" si="37"/>
        <v>0.05</v>
      </c>
      <c r="O189" s="8">
        <f t="shared" si="38"/>
        <v>54.43</v>
      </c>
      <c r="P189">
        <f t="shared" si="39"/>
        <v>4.0000000000000002E-4</v>
      </c>
      <c r="T189">
        <f t="shared" si="40"/>
        <v>54.38</v>
      </c>
      <c r="U189">
        <f t="shared" si="41"/>
        <v>0.04</v>
      </c>
      <c r="V189" s="8">
        <f t="shared" si="42"/>
        <v>54.42</v>
      </c>
      <c r="W189">
        <f t="shared" si="43"/>
        <v>5.9999999999999995E-4</v>
      </c>
      <c r="AA189">
        <f t="shared" si="44"/>
        <v>54.38</v>
      </c>
      <c r="AB189">
        <f t="shared" si="45"/>
        <v>0.03</v>
      </c>
      <c r="AC189" s="8">
        <f t="shared" si="46"/>
        <v>54.410000000000004</v>
      </c>
      <c r="AD189">
        <f t="shared" si="47"/>
        <v>6.9999999999999999E-4</v>
      </c>
      <c r="AH189">
        <f t="shared" si="48"/>
        <v>54.38</v>
      </c>
      <c r="AI189">
        <f t="shared" si="49"/>
        <v>0</v>
      </c>
      <c r="AJ189" s="8">
        <f t="shared" si="50"/>
        <v>54.38</v>
      </c>
      <c r="AK189">
        <f t="shared" si="51"/>
        <v>1.2999999999999999E-3</v>
      </c>
      <c r="AM189">
        <v>54.450001</v>
      </c>
      <c r="AN189">
        <v>54.38</v>
      </c>
      <c r="AO189" s="8">
        <f t="shared" si="52"/>
        <v>108.83000100000001</v>
      </c>
      <c r="AP189" s="8">
        <f t="shared" si="52"/>
        <v>163.21000100000001</v>
      </c>
      <c r="AQ189" s="8">
        <f t="shared" si="52"/>
        <v>272.04000200000002</v>
      </c>
      <c r="AR189" s="8">
        <f t="shared" si="52"/>
        <v>435.25000299999999</v>
      </c>
    </row>
    <row r="190" spans="1:44" x14ac:dyDescent="0.3">
      <c r="A190" s="4">
        <v>44494</v>
      </c>
      <c r="B190" s="1">
        <v>189</v>
      </c>
      <c r="C190">
        <v>54.23</v>
      </c>
      <c r="D190">
        <v>11855000</v>
      </c>
      <c r="M190">
        <f t="shared" si="36"/>
        <v>54.42</v>
      </c>
      <c r="N190">
        <f t="shared" si="37"/>
        <v>0.05</v>
      </c>
      <c r="O190" s="8">
        <f t="shared" si="38"/>
        <v>54.47</v>
      </c>
      <c r="P190">
        <f t="shared" si="39"/>
        <v>4.4000000000000003E-3</v>
      </c>
      <c r="T190">
        <f t="shared" si="40"/>
        <v>54.42</v>
      </c>
      <c r="U190">
        <f t="shared" si="41"/>
        <v>0.04</v>
      </c>
      <c r="V190" s="8">
        <f t="shared" si="42"/>
        <v>54.46</v>
      </c>
      <c r="W190">
        <f t="shared" si="43"/>
        <v>4.1999999999999997E-3</v>
      </c>
      <c r="AA190">
        <f t="shared" si="44"/>
        <v>54.42</v>
      </c>
      <c r="AB190">
        <f t="shared" si="45"/>
        <v>0.03</v>
      </c>
      <c r="AC190" s="8">
        <f t="shared" si="46"/>
        <v>54.45</v>
      </c>
      <c r="AD190">
        <f t="shared" si="47"/>
        <v>4.1000000000000003E-3</v>
      </c>
      <c r="AH190">
        <f t="shared" si="48"/>
        <v>54.42</v>
      </c>
      <c r="AI190">
        <f t="shared" si="49"/>
        <v>0.03</v>
      </c>
      <c r="AJ190" s="8">
        <f t="shared" si="50"/>
        <v>54.45</v>
      </c>
      <c r="AK190">
        <f t="shared" si="51"/>
        <v>4.1000000000000003E-3</v>
      </c>
      <c r="AM190">
        <v>54.23</v>
      </c>
      <c r="AN190">
        <v>54.42</v>
      </c>
      <c r="AO190" s="8">
        <f t="shared" si="52"/>
        <v>108.65</v>
      </c>
      <c r="AP190" s="8">
        <f t="shared" si="52"/>
        <v>163.07</v>
      </c>
      <c r="AQ190" s="8">
        <f t="shared" si="52"/>
        <v>271.72000000000003</v>
      </c>
      <c r="AR190" s="8">
        <f t="shared" si="52"/>
        <v>434.79</v>
      </c>
    </row>
    <row r="191" spans="1:44" x14ac:dyDescent="0.3">
      <c r="A191" s="4">
        <v>44495</v>
      </c>
      <c r="B191" s="1">
        <v>190</v>
      </c>
      <c r="C191">
        <v>54.470001000000003</v>
      </c>
      <c r="D191">
        <v>12086700</v>
      </c>
      <c r="M191">
        <f t="shared" si="36"/>
        <v>54.32</v>
      </c>
      <c r="N191">
        <f t="shared" si="37"/>
        <v>0.03</v>
      </c>
      <c r="O191" s="8">
        <f t="shared" si="38"/>
        <v>54.35</v>
      </c>
      <c r="P191">
        <f t="shared" si="39"/>
        <v>2.2000000000000001E-3</v>
      </c>
      <c r="T191">
        <f t="shared" si="40"/>
        <v>54.32</v>
      </c>
      <c r="U191">
        <f t="shared" si="41"/>
        <v>0</v>
      </c>
      <c r="V191" s="8">
        <f t="shared" si="42"/>
        <v>54.32</v>
      </c>
      <c r="W191">
        <f t="shared" si="43"/>
        <v>2.8E-3</v>
      </c>
      <c r="AA191">
        <f t="shared" si="44"/>
        <v>54.32</v>
      </c>
      <c r="AB191">
        <f t="shared" si="45"/>
        <v>-0.03</v>
      </c>
      <c r="AC191" s="8">
        <f t="shared" si="46"/>
        <v>54.29</v>
      </c>
      <c r="AD191">
        <f t="shared" si="47"/>
        <v>3.3E-3</v>
      </c>
      <c r="AH191">
        <f t="shared" si="48"/>
        <v>54.32</v>
      </c>
      <c r="AI191">
        <f t="shared" si="49"/>
        <v>-0.08</v>
      </c>
      <c r="AJ191" s="8">
        <f t="shared" si="50"/>
        <v>54.24</v>
      </c>
      <c r="AK191">
        <f t="shared" si="51"/>
        <v>4.1999999999999997E-3</v>
      </c>
      <c r="AM191">
        <v>54.470001000000003</v>
      </c>
      <c r="AN191">
        <v>54.32</v>
      </c>
      <c r="AO191" s="8">
        <f t="shared" si="52"/>
        <v>108.790001</v>
      </c>
      <c r="AP191" s="8">
        <f t="shared" si="52"/>
        <v>163.11000100000001</v>
      </c>
      <c r="AQ191" s="8">
        <f t="shared" si="52"/>
        <v>271.90000200000003</v>
      </c>
      <c r="AR191" s="8">
        <f t="shared" si="52"/>
        <v>435.01000300000004</v>
      </c>
    </row>
    <row r="192" spans="1:44" x14ac:dyDescent="0.3">
      <c r="A192" s="4">
        <v>44496</v>
      </c>
      <c r="B192" s="1">
        <v>191</v>
      </c>
      <c r="C192">
        <v>55.52</v>
      </c>
      <c r="D192">
        <v>24019800</v>
      </c>
      <c r="M192">
        <f t="shared" si="36"/>
        <v>54.4</v>
      </c>
      <c r="N192">
        <f t="shared" si="37"/>
        <v>0.04</v>
      </c>
      <c r="O192" s="8">
        <f t="shared" si="38"/>
        <v>54.44</v>
      </c>
      <c r="P192">
        <f t="shared" si="39"/>
        <v>1.95E-2</v>
      </c>
      <c r="T192">
        <f t="shared" si="40"/>
        <v>54.4</v>
      </c>
      <c r="U192">
        <f t="shared" si="41"/>
        <v>0.02</v>
      </c>
      <c r="V192" s="8">
        <f t="shared" si="42"/>
        <v>54.42</v>
      </c>
      <c r="W192">
        <f t="shared" si="43"/>
        <v>1.9800000000000002E-2</v>
      </c>
      <c r="AA192">
        <f t="shared" si="44"/>
        <v>54.4</v>
      </c>
      <c r="AB192">
        <f t="shared" si="45"/>
        <v>0.02</v>
      </c>
      <c r="AC192" s="8">
        <f t="shared" si="46"/>
        <v>54.42</v>
      </c>
      <c r="AD192">
        <f t="shared" si="47"/>
        <v>1.9800000000000002E-2</v>
      </c>
      <c r="AH192">
        <f t="shared" si="48"/>
        <v>54.4</v>
      </c>
      <c r="AI192">
        <f t="shared" si="49"/>
        <v>0.06</v>
      </c>
      <c r="AJ192" s="8">
        <f t="shared" si="50"/>
        <v>54.46</v>
      </c>
      <c r="AK192">
        <f t="shared" si="51"/>
        <v>1.9099999999999999E-2</v>
      </c>
      <c r="AM192">
        <v>55.52</v>
      </c>
      <c r="AN192">
        <v>54.4</v>
      </c>
      <c r="AO192" s="8">
        <f t="shared" si="52"/>
        <v>109.92</v>
      </c>
      <c r="AP192" s="8">
        <f t="shared" si="52"/>
        <v>164.32</v>
      </c>
      <c r="AQ192" s="8">
        <f t="shared" si="52"/>
        <v>274.24</v>
      </c>
      <c r="AR192" s="8">
        <f t="shared" si="52"/>
        <v>438.56</v>
      </c>
    </row>
    <row r="193" spans="1:44" x14ac:dyDescent="0.3">
      <c r="A193" s="4">
        <v>44497</v>
      </c>
      <c r="B193" s="1">
        <v>192</v>
      </c>
      <c r="C193">
        <v>56.040000999999997</v>
      </c>
      <c r="D193">
        <v>15928000</v>
      </c>
      <c r="M193">
        <f t="shared" si="36"/>
        <v>55.02</v>
      </c>
      <c r="N193">
        <f t="shared" si="37"/>
        <v>0.13</v>
      </c>
      <c r="O193" s="8">
        <f t="shared" si="38"/>
        <v>55.150000000000006</v>
      </c>
      <c r="P193">
        <f t="shared" si="39"/>
        <v>1.5900000000000001E-2</v>
      </c>
      <c r="T193">
        <f t="shared" si="40"/>
        <v>55.02</v>
      </c>
      <c r="U193">
        <f t="shared" si="41"/>
        <v>0.17</v>
      </c>
      <c r="V193" s="8">
        <f t="shared" si="42"/>
        <v>55.190000000000005</v>
      </c>
      <c r="W193">
        <f t="shared" si="43"/>
        <v>1.52E-2</v>
      </c>
      <c r="AA193">
        <f t="shared" si="44"/>
        <v>55.02</v>
      </c>
      <c r="AB193">
        <f t="shared" si="45"/>
        <v>0.28999999999999998</v>
      </c>
      <c r="AC193" s="8">
        <f t="shared" si="46"/>
        <v>55.31</v>
      </c>
      <c r="AD193">
        <f t="shared" si="47"/>
        <v>1.2999999999999999E-2</v>
      </c>
      <c r="AH193">
        <f t="shared" si="48"/>
        <v>55.02</v>
      </c>
      <c r="AI193">
        <f t="shared" si="49"/>
        <v>0.54</v>
      </c>
      <c r="AJ193" s="8">
        <f t="shared" si="50"/>
        <v>55.56</v>
      </c>
      <c r="AK193">
        <f t="shared" si="51"/>
        <v>8.6E-3</v>
      </c>
      <c r="AM193">
        <v>56.040000999999997</v>
      </c>
      <c r="AN193">
        <v>55.02</v>
      </c>
      <c r="AO193" s="8">
        <f t="shared" si="52"/>
        <v>111.060001</v>
      </c>
      <c r="AP193" s="8">
        <f t="shared" si="52"/>
        <v>166.08000100000001</v>
      </c>
      <c r="AQ193" s="8">
        <f t="shared" si="52"/>
        <v>277.14000199999998</v>
      </c>
      <c r="AR193" s="8">
        <f t="shared" si="52"/>
        <v>443.22000300000002</v>
      </c>
    </row>
    <row r="194" spans="1:44" x14ac:dyDescent="0.3">
      <c r="A194" s="4">
        <v>44498</v>
      </c>
      <c r="B194" s="1">
        <v>193</v>
      </c>
      <c r="C194">
        <v>56.369999</v>
      </c>
      <c r="D194">
        <v>24460800</v>
      </c>
      <c r="M194">
        <f t="shared" si="36"/>
        <v>55.58</v>
      </c>
      <c r="N194">
        <f t="shared" si="37"/>
        <v>0.19</v>
      </c>
      <c r="O194" s="8">
        <f t="shared" si="38"/>
        <v>55.769999999999996</v>
      </c>
      <c r="P194">
        <f t="shared" si="39"/>
        <v>1.06E-2</v>
      </c>
      <c r="T194">
        <f t="shared" si="40"/>
        <v>55.58</v>
      </c>
      <c r="U194">
        <f t="shared" si="41"/>
        <v>0.27</v>
      </c>
      <c r="V194" s="8">
        <f t="shared" si="42"/>
        <v>55.85</v>
      </c>
      <c r="W194">
        <f t="shared" si="43"/>
        <v>9.1999999999999998E-3</v>
      </c>
      <c r="AA194">
        <f t="shared" si="44"/>
        <v>55.58</v>
      </c>
      <c r="AB194">
        <f t="shared" si="45"/>
        <v>0.41</v>
      </c>
      <c r="AC194" s="8">
        <f t="shared" si="46"/>
        <v>55.989999999999995</v>
      </c>
      <c r="AD194">
        <f t="shared" si="47"/>
        <v>6.7000000000000002E-3</v>
      </c>
      <c r="AH194">
        <f t="shared" si="48"/>
        <v>55.58</v>
      </c>
      <c r="AI194">
        <f t="shared" si="49"/>
        <v>0.56000000000000005</v>
      </c>
      <c r="AJ194" s="8">
        <f t="shared" si="50"/>
        <v>56.14</v>
      </c>
      <c r="AK194">
        <f t="shared" si="51"/>
        <v>4.1000000000000003E-3</v>
      </c>
      <c r="AM194">
        <v>56.369999</v>
      </c>
      <c r="AN194">
        <v>55.58</v>
      </c>
      <c r="AO194" s="8">
        <f t="shared" si="52"/>
        <v>111.94999899999999</v>
      </c>
      <c r="AP194" s="8">
        <f t="shared" si="52"/>
        <v>167.52999899999998</v>
      </c>
      <c r="AQ194" s="8">
        <f t="shared" si="52"/>
        <v>279.47999799999997</v>
      </c>
      <c r="AR194" s="8">
        <f t="shared" si="52"/>
        <v>447.00999699999994</v>
      </c>
    </row>
    <row r="195" spans="1:44" x14ac:dyDescent="0.3">
      <c r="A195" s="4">
        <v>44501</v>
      </c>
      <c r="B195" s="1">
        <v>194</v>
      </c>
      <c r="C195">
        <v>56.169998</v>
      </c>
      <c r="D195">
        <v>11651100</v>
      </c>
      <c r="M195">
        <f t="shared" si="36"/>
        <v>56.01</v>
      </c>
      <c r="N195">
        <f t="shared" si="37"/>
        <v>0.23</v>
      </c>
      <c r="O195" s="8">
        <f t="shared" si="38"/>
        <v>56.239999999999995</v>
      </c>
      <c r="P195">
        <f t="shared" si="39"/>
        <v>1.1999999999999999E-3</v>
      </c>
      <c r="T195">
        <f t="shared" si="40"/>
        <v>56.01</v>
      </c>
      <c r="U195">
        <f t="shared" si="41"/>
        <v>0.31</v>
      </c>
      <c r="V195" s="8">
        <f t="shared" si="42"/>
        <v>56.32</v>
      </c>
      <c r="W195">
        <f t="shared" si="43"/>
        <v>2.7000000000000001E-3</v>
      </c>
      <c r="AA195">
        <f t="shared" si="44"/>
        <v>56.01</v>
      </c>
      <c r="AB195">
        <f t="shared" si="45"/>
        <v>0.42</v>
      </c>
      <c r="AC195" s="8">
        <f t="shared" si="46"/>
        <v>56.43</v>
      </c>
      <c r="AD195">
        <f t="shared" si="47"/>
        <v>4.5999999999999999E-3</v>
      </c>
      <c r="AH195">
        <f t="shared" si="48"/>
        <v>56.01</v>
      </c>
      <c r="AI195">
        <f t="shared" si="49"/>
        <v>0.45</v>
      </c>
      <c r="AJ195" s="8">
        <f t="shared" si="50"/>
        <v>56.46</v>
      </c>
      <c r="AK195">
        <f t="shared" si="51"/>
        <v>5.1999999999999998E-3</v>
      </c>
      <c r="AM195">
        <v>56.169998</v>
      </c>
      <c r="AN195">
        <v>56.01</v>
      </c>
      <c r="AO195" s="8">
        <f t="shared" si="52"/>
        <v>112.179998</v>
      </c>
      <c r="AP195" s="8">
        <f t="shared" si="52"/>
        <v>168.189998</v>
      </c>
      <c r="AQ195" s="8">
        <f t="shared" si="52"/>
        <v>280.36999600000001</v>
      </c>
      <c r="AR195" s="8">
        <f t="shared" ref="AR195" si="53">AQ195+AP195</f>
        <v>448.55999400000002</v>
      </c>
    </row>
    <row r="196" spans="1:44" x14ac:dyDescent="0.3">
      <c r="A196" s="4">
        <v>44502</v>
      </c>
      <c r="B196" s="1">
        <v>195</v>
      </c>
      <c r="C196">
        <v>56.099997999999999</v>
      </c>
      <c r="D196">
        <v>11498900</v>
      </c>
      <c r="M196">
        <f t="shared" ref="M196:M254" si="54">ROUND($L$2*C195+(1-$L$2)*M195,2)</f>
        <v>56.1</v>
      </c>
      <c r="N196">
        <f t="shared" ref="N196:N253" si="55">ROUND($L$3*(M196-M195)+(1-$L$3)*N195,2)</f>
        <v>0.21</v>
      </c>
      <c r="O196" s="8">
        <f t="shared" ref="O196:O253" si="56">N196+M196</f>
        <v>56.31</v>
      </c>
      <c r="P196">
        <f t="shared" ref="P196:P253" si="57">ROUND(ABS(O196-C196)/C196,4)</f>
        <v>3.7000000000000002E-3</v>
      </c>
      <c r="T196">
        <f t="shared" ref="T196:T254" si="58">ROUND($S$2*C195+(1-$S$2)*T195,2)</f>
        <v>56.1</v>
      </c>
      <c r="U196">
        <f t="shared" ref="U196:U253" si="59">ROUND($S$3*(T196-T195)+(1-$S$3)*U195,2)</f>
        <v>0.26</v>
      </c>
      <c r="V196" s="8">
        <f t="shared" ref="V196:V253" si="60">U196+T196</f>
        <v>56.36</v>
      </c>
      <c r="W196">
        <f t="shared" ref="W196:W253" si="61">ROUND(ABS(V196-C196)/C196,4)</f>
        <v>4.5999999999999999E-3</v>
      </c>
      <c r="AA196">
        <f t="shared" ref="AA196:AA254" si="62">ROUND($Z$2*C195+(1-$Z$2)*AA195,2)</f>
        <v>56.1</v>
      </c>
      <c r="AB196">
        <f t="shared" ref="AB196:AB253" si="63">ROUND($Z$3*(AA196-AA195)+(1-$Z$3)*AB195,2)</f>
        <v>0.27</v>
      </c>
      <c r="AC196" s="8">
        <f t="shared" ref="AC196:AC253" si="64">AB196+AA196</f>
        <v>56.370000000000005</v>
      </c>
      <c r="AD196">
        <f t="shared" ref="AD196:AD253" si="65">ROUND(ABS(AC196-C196)/C196,4)</f>
        <v>4.7999999999999996E-3</v>
      </c>
      <c r="AH196">
        <f t="shared" ref="AH196:AH254" si="66">ROUND($AG$2*C195+(1-$AG$2)*AH195,2)</f>
        <v>56.1</v>
      </c>
      <c r="AI196">
        <f t="shared" ref="AI196:AI253" si="67">ROUND($AG$3*(AH196-AH195)+(1-$AG$3)*AI195,2)</f>
        <v>0.14000000000000001</v>
      </c>
      <c r="AJ196" s="8">
        <f t="shared" ref="AJ196:AJ253" si="68">AI196+AH196</f>
        <v>56.24</v>
      </c>
      <c r="AK196">
        <f t="shared" ref="AK196:AK253" si="69">ROUND(ABS(AJ196-C196)/C196,4)</f>
        <v>2.5000000000000001E-3</v>
      </c>
      <c r="AM196">
        <v>56.099997999999999</v>
      </c>
      <c r="AN196">
        <v>56.1</v>
      </c>
      <c r="AO196" s="8">
        <f t="shared" ref="AO196:AR253" si="70">AN196+AM196</f>
        <v>112.19999799999999</v>
      </c>
      <c r="AP196" s="8">
        <f t="shared" si="70"/>
        <v>168.29999799999999</v>
      </c>
      <c r="AQ196" s="8">
        <f t="shared" si="70"/>
        <v>280.49999600000001</v>
      </c>
      <c r="AR196" s="8">
        <f t="shared" si="70"/>
        <v>448.79999399999997</v>
      </c>
    </row>
    <row r="197" spans="1:44" x14ac:dyDescent="0.3">
      <c r="A197" s="4">
        <v>44503</v>
      </c>
      <c r="B197" s="1">
        <v>196</v>
      </c>
      <c r="C197">
        <v>56.290000999999997</v>
      </c>
      <c r="D197">
        <v>10788300</v>
      </c>
      <c r="M197">
        <f t="shared" si="54"/>
        <v>56.1</v>
      </c>
      <c r="N197">
        <f t="shared" si="55"/>
        <v>0.18</v>
      </c>
      <c r="O197" s="8">
        <f t="shared" si="56"/>
        <v>56.28</v>
      </c>
      <c r="P197">
        <f t="shared" si="57"/>
        <v>2.0000000000000001E-4</v>
      </c>
      <c r="T197">
        <f t="shared" si="58"/>
        <v>56.1</v>
      </c>
      <c r="U197">
        <f t="shared" si="59"/>
        <v>0.2</v>
      </c>
      <c r="V197" s="8">
        <f t="shared" si="60"/>
        <v>56.300000000000004</v>
      </c>
      <c r="W197">
        <f t="shared" si="61"/>
        <v>2.0000000000000001E-4</v>
      </c>
      <c r="AA197">
        <f t="shared" si="62"/>
        <v>56.1</v>
      </c>
      <c r="AB197">
        <f t="shared" si="63"/>
        <v>0.15</v>
      </c>
      <c r="AC197" s="8">
        <f t="shared" si="64"/>
        <v>56.25</v>
      </c>
      <c r="AD197">
        <f t="shared" si="65"/>
        <v>6.9999999999999999E-4</v>
      </c>
      <c r="AH197">
        <f t="shared" si="66"/>
        <v>56.1</v>
      </c>
      <c r="AI197">
        <f t="shared" si="67"/>
        <v>0.02</v>
      </c>
      <c r="AJ197" s="8">
        <f t="shared" si="68"/>
        <v>56.120000000000005</v>
      </c>
      <c r="AK197">
        <f t="shared" si="69"/>
        <v>3.0000000000000001E-3</v>
      </c>
      <c r="AM197">
        <v>56.290000999999997</v>
      </c>
      <c r="AN197">
        <v>56.1</v>
      </c>
      <c r="AO197" s="8">
        <f t="shared" si="70"/>
        <v>112.390001</v>
      </c>
      <c r="AP197" s="8">
        <f t="shared" si="70"/>
        <v>168.49000100000001</v>
      </c>
      <c r="AQ197" s="8">
        <f t="shared" si="70"/>
        <v>280.88000199999999</v>
      </c>
      <c r="AR197" s="8">
        <f t="shared" si="70"/>
        <v>449.370003</v>
      </c>
    </row>
    <row r="198" spans="1:44" x14ac:dyDescent="0.3">
      <c r="A198" s="4">
        <v>44504</v>
      </c>
      <c r="B198" s="1">
        <v>197</v>
      </c>
      <c r="C198">
        <v>56.599997999999999</v>
      </c>
      <c r="D198">
        <v>10820200</v>
      </c>
      <c r="M198">
        <f t="shared" si="54"/>
        <v>56.2</v>
      </c>
      <c r="N198">
        <f t="shared" si="55"/>
        <v>0.17</v>
      </c>
      <c r="O198" s="8">
        <f t="shared" si="56"/>
        <v>56.370000000000005</v>
      </c>
      <c r="P198">
        <f t="shared" si="57"/>
        <v>4.1000000000000003E-3</v>
      </c>
      <c r="T198">
        <f t="shared" si="58"/>
        <v>56.2</v>
      </c>
      <c r="U198">
        <f t="shared" si="59"/>
        <v>0.18</v>
      </c>
      <c r="V198" s="8">
        <f t="shared" si="60"/>
        <v>56.38</v>
      </c>
      <c r="W198">
        <f t="shared" si="61"/>
        <v>3.8999999999999998E-3</v>
      </c>
      <c r="AA198">
        <f t="shared" si="62"/>
        <v>56.2</v>
      </c>
      <c r="AB198">
        <f t="shared" si="63"/>
        <v>0.13</v>
      </c>
      <c r="AC198" s="8">
        <f t="shared" si="64"/>
        <v>56.330000000000005</v>
      </c>
      <c r="AD198">
        <f t="shared" si="65"/>
        <v>4.7999999999999996E-3</v>
      </c>
      <c r="AH198">
        <f t="shared" si="66"/>
        <v>56.2</v>
      </c>
      <c r="AI198">
        <f t="shared" si="67"/>
        <v>0.09</v>
      </c>
      <c r="AJ198" s="8">
        <f t="shared" si="68"/>
        <v>56.290000000000006</v>
      </c>
      <c r="AK198">
        <f t="shared" si="69"/>
        <v>5.4999999999999997E-3</v>
      </c>
      <c r="AM198">
        <v>56.599997999999999</v>
      </c>
      <c r="AN198">
        <v>56.2</v>
      </c>
      <c r="AO198" s="8">
        <f t="shared" si="70"/>
        <v>112.799998</v>
      </c>
      <c r="AP198" s="8">
        <f t="shared" si="70"/>
        <v>168.99999800000001</v>
      </c>
      <c r="AQ198" s="8">
        <f t="shared" si="70"/>
        <v>281.79999600000002</v>
      </c>
      <c r="AR198" s="8">
        <f t="shared" si="70"/>
        <v>450.79999400000003</v>
      </c>
    </row>
    <row r="199" spans="1:44" x14ac:dyDescent="0.3">
      <c r="A199" s="4">
        <v>44505</v>
      </c>
      <c r="B199" s="1">
        <v>198</v>
      </c>
      <c r="C199">
        <v>56.84</v>
      </c>
      <c r="D199">
        <v>12884200</v>
      </c>
      <c r="M199">
        <f t="shared" si="54"/>
        <v>56.42</v>
      </c>
      <c r="N199">
        <f t="shared" si="55"/>
        <v>0.18</v>
      </c>
      <c r="O199" s="8">
        <f t="shared" si="56"/>
        <v>56.6</v>
      </c>
      <c r="P199">
        <f t="shared" si="57"/>
        <v>4.1999999999999997E-3</v>
      </c>
      <c r="T199">
        <f t="shared" si="58"/>
        <v>56.42</v>
      </c>
      <c r="U199">
        <f t="shared" si="59"/>
        <v>0.19</v>
      </c>
      <c r="V199" s="8">
        <f t="shared" si="60"/>
        <v>56.61</v>
      </c>
      <c r="W199">
        <f t="shared" si="61"/>
        <v>4.0000000000000001E-3</v>
      </c>
      <c r="AA199">
        <f t="shared" si="62"/>
        <v>56.42</v>
      </c>
      <c r="AB199">
        <f t="shared" si="63"/>
        <v>0.17</v>
      </c>
      <c r="AC199" s="8">
        <f t="shared" si="64"/>
        <v>56.59</v>
      </c>
      <c r="AD199">
        <f t="shared" si="65"/>
        <v>4.4000000000000003E-3</v>
      </c>
      <c r="AH199">
        <f t="shared" si="66"/>
        <v>56.42</v>
      </c>
      <c r="AI199">
        <f t="shared" si="67"/>
        <v>0.2</v>
      </c>
      <c r="AJ199" s="8">
        <f t="shared" si="68"/>
        <v>56.620000000000005</v>
      </c>
      <c r="AK199">
        <f t="shared" si="69"/>
        <v>3.8999999999999998E-3</v>
      </c>
      <c r="AM199">
        <v>56.84</v>
      </c>
      <c r="AN199">
        <v>56.42</v>
      </c>
      <c r="AO199" s="8">
        <f t="shared" si="70"/>
        <v>113.26</v>
      </c>
      <c r="AP199" s="8">
        <f t="shared" si="70"/>
        <v>169.68</v>
      </c>
      <c r="AQ199" s="8">
        <f t="shared" si="70"/>
        <v>282.94</v>
      </c>
      <c r="AR199" s="8">
        <f t="shared" si="70"/>
        <v>452.62</v>
      </c>
    </row>
    <row r="200" spans="1:44" x14ac:dyDescent="0.3">
      <c r="A200" s="4">
        <v>44508</v>
      </c>
      <c r="B200" s="1">
        <v>199</v>
      </c>
      <c r="C200">
        <v>56.330002</v>
      </c>
      <c r="D200">
        <v>12828000</v>
      </c>
      <c r="M200">
        <f t="shared" si="54"/>
        <v>56.65</v>
      </c>
      <c r="N200">
        <f t="shared" si="55"/>
        <v>0.19</v>
      </c>
      <c r="O200" s="8">
        <f t="shared" si="56"/>
        <v>56.839999999999996</v>
      </c>
      <c r="P200">
        <f t="shared" si="57"/>
        <v>9.1000000000000004E-3</v>
      </c>
      <c r="T200">
        <f t="shared" si="58"/>
        <v>56.65</v>
      </c>
      <c r="U200">
        <f t="shared" si="59"/>
        <v>0.2</v>
      </c>
      <c r="V200" s="8">
        <f t="shared" si="60"/>
        <v>56.85</v>
      </c>
      <c r="W200">
        <f t="shared" si="61"/>
        <v>9.1999999999999998E-3</v>
      </c>
      <c r="AA200">
        <f t="shared" si="62"/>
        <v>56.65</v>
      </c>
      <c r="AB200">
        <f t="shared" si="63"/>
        <v>0.2</v>
      </c>
      <c r="AC200" s="8">
        <f t="shared" si="64"/>
        <v>56.85</v>
      </c>
      <c r="AD200">
        <f t="shared" si="65"/>
        <v>9.1999999999999998E-3</v>
      </c>
      <c r="AH200">
        <f t="shared" si="66"/>
        <v>56.65</v>
      </c>
      <c r="AI200">
        <f t="shared" si="67"/>
        <v>0.23</v>
      </c>
      <c r="AJ200" s="8">
        <f t="shared" si="68"/>
        <v>56.879999999999995</v>
      </c>
      <c r="AK200">
        <f t="shared" si="69"/>
        <v>9.7999999999999997E-3</v>
      </c>
      <c r="AM200">
        <v>56.330002</v>
      </c>
      <c r="AN200">
        <v>56.65</v>
      </c>
      <c r="AO200" s="8">
        <f t="shared" si="70"/>
        <v>112.980002</v>
      </c>
      <c r="AP200" s="8">
        <f t="shared" si="70"/>
        <v>169.63000199999999</v>
      </c>
      <c r="AQ200" s="8">
        <f t="shared" si="70"/>
        <v>282.610004</v>
      </c>
      <c r="AR200" s="8">
        <f t="shared" si="70"/>
        <v>452.24000599999999</v>
      </c>
    </row>
    <row r="201" spans="1:44" x14ac:dyDescent="0.3">
      <c r="A201" s="4">
        <v>44509</v>
      </c>
      <c r="B201" s="1">
        <v>200</v>
      </c>
      <c r="C201">
        <v>56.490001999999997</v>
      </c>
      <c r="D201">
        <v>10155800</v>
      </c>
      <c r="M201">
        <f t="shared" si="54"/>
        <v>56.47</v>
      </c>
      <c r="N201">
        <f t="shared" si="55"/>
        <v>0.13</v>
      </c>
      <c r="O201" s="8">
        <f t="shared" si="56"/>
        <v>56.6</v>
      </c>
      <c r="P201">
        <f t="shared" si="57"/>
        <v>1.9E-3</v>
      </c>
      <c r="T201">
        <f t="shared" si="58"/>
        <v>56.47</v>
      </c>
      <c r="U201">
        <f t="shared" si="59"/>
        <v>0.11</v>
      </c>
      <c r="V201" s="8">
        <f t="shared" si="60"/>
        <v>56.58</v>
      </c>
      <c r="W201">
        <f t="shared" si="61"/>
        <v>1.6000000000000001E-3</v>
      </c>
      <c r="AA201">
        <f t="shared" si="62"/>
        <v>56.47</v>
      </c>
      <c r="AB201">
        <f t="shared" si="63"/>
        <v>0.03</v>
      </c>
      <c r="AC201" s="8">
        <f t="shared" si="64"/>
        <v>56.5</v>
      </c>
      <c r="AD201">
        <f t="shared" si="65"/>
        <v>2.0000000000000001E-4</v>
      </c>
      <c r="AH201">
        <f t="shared" si="66"/>
        <v>56.47</v>
      </c>
      <c r="AI201">
        <f t="shared" si="67"/>
        <v>-0.12</v>
      </c>
      <c r="AJ201" s="8">
        <f t="shared" si="68"/>
        <v>56.35</v>
      </c>
      <c r="AK201">
        <f t="shared" si="69"/>
        <v>2.5000000000000001E-3</v>
      </c>
      <c r="AM201">
        <v>56.490001999999997</v>
      </c>
      <c r="AN201">
        <v>56.47</v>
      </c>
      <c r="AO201" s="8">
        <f t="shared" si="70"/>
        <v>112.960002</v>
      </c>
      <c r="AP201" s="8">
        <f t="shared" si="70"/>
        <v>169.430002</v>
      </c>
      <c r="AQ201" s="8">
        <f t="shared" si="70"/>
        <v>282.39000399999998</v>
      </c>
      <c r="AR201" s="8">
        <f t="shared" si="70"/>
        <v>451.82000599999998</v>
      </c>
    </row>
    <row r="202" spans="1:44" x14ac:dyDescent="0.3">
      <c r="A202" s="4">
        <v>44510</v>
      </c>
      <c r="B202" s="1">
        <v>201</v>
      </c>
      <c r="C202">
        <v>56.720001000000003</v>
      </c>
      <c r="D202">
        <v>8813600</v>
      </c>
      <c r="M202">
        <f t="shared" si="54"/>
        <v>56.48</v>
      </c>
      <c r="N202">
        <f t="shared" si="55"/>
        <v>0.11</v>
      </c>
      <c r="O202" s="8">
        <f t="shared" si="56"/>
        <v>56.589999999999996</v>
      </c>
      <c r="P202">
        <f t="shared" si="57"/>
        <v>2.3E-3</v>
      </c>
      <c r="T202">
        <f t="shared" si="58"/>
        <v>56.48</v>
      </c>
      <c r="U202">
        <f t="shared" si="59"/>
        <v>0.08</v>
      </c>
      <c r="V202" s="8">
        <f t="shared" si="60"/>
        <v>56.559999999999995</v>
      </c>
      <c r="W202">
        <f t="shared" si="61"/>
        <v>2.8E-3</v>
      </c>
      <c r="AA202">
        <f t="shared" si="62"/>
        <v>56.48</v>
      </c>
      <c r="AB202">
        <f t="shared" si="63"/>
        <v>0.02</v>
      </c>
      <c r="AC202" s="8">
        <f t="shared" si="64"/>
        <v>56.5</v>
      </c>
      <c r="AD202">
        <f t="shared" si="65"/>
        <v>3.8999999999999998E-3</v>
      </c>
      <c r="AH202">
        <f t="shared" si="66"/>
        <v>56.48</v>
      </c>
      <c r="AI202">
        <f t="shared" si="67"/>
        <v>-0.01</v>
      </c>
      <c r="AJ202" s="8">
        <f t="shared" si="68"/>
        <v>56.47</v>
      </c>
      <c r="AK202">
        <f t="shared" si="69"/>
        <v>4.4000000000000003E-3</v>
      </c>
      <c r="AM202">
        <v>56.720001000000003</v>
      </c>
      <c r="AN202">
        <v>56.48</v>
      </c>
      <c r="AO202" s="8">
        <f t="shared" si="70"/>
        <v>113.200001</v>
      </c>
      <c r="AP202" s="8">
        <f t="shared" si="70"/>
        <v>169.680001</v>
      </c>
      <c r="AQ202" s="8">
        <f t="shared" si="70"/>
        <v>282.88000199999999</v>
      </c>
      <c r="AR202" s="8">
        <f t="shared" si="70"/>
        <v>452.56000299999999</v>
      </c>
    </row>
    <row r="203" spans="1:44" x14ac:dyDescent="0.3">
      <c r="A203" s="4">
        <v>44511</v>
      </c>
      <c r="B203" s="1">
        <v>202</v>
      </c>
      <c r="C203">
        <v>56.740001999999997</v>
      </c>
      <c r="D203">
        <v>7257700</v>
      </c>
      <c r="M203">
        <f t="shared" si="54"/>
        <v>56.61</v>
      </c>
      <c r="N203">
        <f t="shared" si="55"/>
        <v>0.11</v>
      </c>
      <c r="O203" s="8">
        <f t="shared" si="56"/>
        <v>56.72</v>
      </c>
      <c r="P203">
        <f t="shared" si="57"/>
        <v>4.0000000000000002E-4</v>
      </c>
      <c r="T203">
        <f t="shared" si="58"/>
        <v>56.61</v>
      </c>
      <c r="U203">
        <f t="shared" si="59"/>
        <v>0.09</v>
      </c>
      <c r="V203" s="8">
        <f t="shared" si="60"/>
        <v>56.7</v>
      </c>
      <c r="W203">
        <f t="shared" si="61"/>
        <v>6.9999999999999999E-4</v>
      </c>
      <c r="AA203">
        <f t="shared" si="62"/>
        <v>56.61</v>
      </c>
      <c r="AB203">
        <f t="shared" si="63"/>
        <v>7.0000000000000007E-2</v>
      </c>
      <c r="AC203" s="8">
        <f t="shared" si="64"/>
        <v>56.68</v>
      </c>
      <c r="AD203">
        <f t="shared" si="65"/>
        <v>1.1000000000000001E-3</v>
      </c>
      <c r="AH203">
        <f t="shared" si="66"/>
        <v>56.61</v>
      </c>
      <c r="AI203">
        <f t="shared" si="67"/>
        <v>0.11</v>
      </c>
      <c r="AJ203" s="8">
        <f t="shared" si="68"/>
        <v>56.72</v>
      </c>
      <c r="AK203">
        <f t="shared" si="69"/>
        <v>4.0000000000000002E-4</v>
      </c>
      <c r="AM203">
        <v>56.740001999999997</v>
      </c>
      <c r="AN203">
        <v>56.61</v>
      </c>
      <c r="AO203" s="8">
        <f t="shared" si="70"/>
        <v>113.35000199999999</v>
      </c>
      <c r="AP203" s="8">
        <f t="shared" si="70"/>
        <v>169.96000199999997</v>
      </c>
      <c r="AQ203" s="8">
        <f t="shared" si="70"/>
        <v>283.31000399999994</v>
      </c>
      <c r="AR203" s="8">
        <f t="shared" si="70"/>
        <v>453.27000599999991</v>
      </c>
    </row>
    <row r="204" spans="1:44" x14ac:dyDescent="0.3">
      <c r="A204" s="4">
        <v>44512</v>
      </c>
      <c r="B204" s="1">
        <v>203</v>
      </c>
      <c r="C204">
        <v>56.610000999999997</v>
      </c>
      <c r="D204">
        <v>10161800</v>
      </c>
      <c r="M204">
        <f t="shared" si="54"/>
        <v>56.68</v>
      </c>
      <c r="N204">
        <f t="shared" si="55"/>
        <v>0.1</v>
      </c>
      <c r="O204" s="8">
        <f t="shared" si="56"/>
        <v>56.78</v>
      </c>
      <c r="P204">
        <f t="shared" si="57"/>
        <v>3.0000000000000001E-3</v>
      </c>
      <c r="T204">
        <f t="shared" si="58"/>
        <v>56.68</v>
      </c>
      <c r="U204">
        <f t="shared" si="59"/>
        <v>0.09</v>
      </c>
      <c r="V204" s="8">
        <f t="shared" si="60"/>
        <v>56.77</v>
      </c>
      <c r="W204">
        <f t="shared" si="61"/>
        <v>2.8E-3</v>
      </c>
      <c r="AA204">
        <f t="shared" si="62"/>
        <v>56.68</v>
      </c>
      <c r="AB204">
        <f t="shared" si="63"/>
        <v>7.0000000000000007E-2</v>
      </c>
      <c r="AC204" s="8">
        <f t="shared" si="64"/>
        <v>56.75</v>
      </c>
      <c r="AD204">
        <f t="shared" si="65"/>
        <v>2.5000000000000001E-3</v>
      </c>
      <c r="AH204">
        <f t="shared" si="66"/>
        <v>56.68</v>
      </c>
      <c r="AI204">
        <f t="shared" si="67"/>
        <v>0.08</v>
      </c>
      <c r="AJ204" s="8">
        <f t="shared" si="68"/>
        <v>56.76</v>
      </c>
      <c r="AK204">
        <f t="shared" si="69"/>
        <v>2.5999999999999999E-3</v>
      </c>
      <c r="AM204">
        <v>56.610000999999997</v>
      </c>
      <c r="AN204">
        <v>56.68</v>
      </c>
      <c r="AO204" s="8">
        <f t="shared" si="70"/>
        <v>113.29000099999999</v>
      </c>
      <c r="AP204" s="8">
        <f t="shared" si="70"/>
        <v>169.970001</v>
      </c>
      <c r="AQ204" s="8">
        <f t="shared" si="70"/>
        <v>283.26000199999999</v>
      </c>
      <c r="AR204" s="8">
        <f t="shared" si="70"/>
        <v>453.23000300000001</v>
      </c>
    </row>
    <row r="205" spans="1:44" x14ac:dyDescent="0.3">
      <c r="A205" s="4">
        <v>44515</v>
      </c>
      <c r="B205" s="1">
        <v>204</v>
      </c>
      <c r="C205">
        <v>56.619999</v>
      </c>
      <c r="D205">
        <v>10289200</v>
      </c>
      <c r="M205">
        <f t="shared" si="54"/>
        <v>56.64</v>
      </c>
      <c r="N205">
        <f t="shared" si="55"/>
        <v>0.08</v>
      </c>
      <c r="O205" s="8">
        <f t="shared" si="56"/>
        <v>56.72</v>
      </c>
      <c r="P205">
        <f t="shared" si="57"/>
        <v>1.8E-3</v>
      </c>
      <c r="T205">
        <f t="shared" si="58"/>
        <v>56.64</v>
      </c>
      <c r="U205">
        <f t="shared" si="59"/>
        <v>0.06</v>
      </c>
      <c r="V205" s="8">
        <f t="shared" si="60"/>
        <v>56.7</v>
      </c>
      <c r="W205">
        <f t="shared" si="61"/>
        <v>1.4E-3</v>
      </c>
      <c r="AA205">
        <f t="shared" si="62"/>
        <v>56.64</v>
      </c>
      <c r="AB205">
        <f t="shared" si="63"/>
        <v>0.02</v>
      </c>
      <c r="AC205" s="8">
        <f t="shared" si="64"/>
        <v>56.660000000000004</v>
      </c>
      <c r="AD205">
        <f t="shared" si="65"/>
        <v>6.9999999999999999E-4</v>
      </c>
      <c r="AH205">
        <f t="shared" si="66"/>
        <v>56.64</v>
      </c>
      <c r="AI205">
        <f t="shared" si="67"/>
        <v>-0.02</v>
      </c>
      <c r="AJ205" s="8">
        <f t="shared" si="68"/>
        <v>56.62</v>
      </c>
      <c r="AK205">
        <f t="shared" si="69"/>
        <v>0</v>
      </c>
      <c r="AM205">
        <v>56.619999</v>
      </c>
      <c r="AN205">
        <v>56.64</v>
      </c>
      <c r="AO205" s="8">
        <f t="shared" si="70"/>
        <v>113.25999899999999</v>
      </c>
      <c r="AP205" s="8">
        <f t="shared" si="70"/>
        <v>169.89999899999998</v>
      </c>
      <c r="AQ205" s="8">
        <f t="shared" si="70"/>
        <v>283.15999799999997</v>
      </c>
      <c r="AR205" s="8">
        <f t="shared" si="70"/>
        <v>453.05999699999995</v>
      </c>
    </row>
    <row r="206" spans="1:44" x14ac:dyDescent="0.3">
      <c r="A206" s="4">
        <v>44516</v>
      </c>
      <c r="B206" s="1">
        <v>205</v>
      </c>
      <c r="C206">
        <v>56.220001000000003</v>
      </c>
      <c r="D206">
        <v>13756500</v>
      </c>
      <c r="M206">
        <f t="shared" si="54"/>
        <v>56.63</v>
      </c>
      <c r="N206">
        <f t="shared" si="55"/>
        <v>7.0000000000000007E-2</v>
      </c>
      <c r="O206" s="8">
        <f t="shared" si="56"/>
        <v>56.7</v>
      </c>
      <c r="P206">
        <f t="shared" si="57"/>
        <v>8.5000000000000006E-3</v>
      </c>
      <c r="T206">
        <f t="shared" si="58"/>
        <v>56.63</v>
      </c>
      <c r="U206">
        <f t="shared" si="59"/>
        <v>0.04</v>
      </c>
      <c r="V206" s="8">
        <f t="shared" si="60"/>
        <v>56.67</v>
      </c>
      <c r="W206">
        <f t="shared" si="61"/>
        <v>8.0000000000000002E-3</v>
      </c>
      <c r="AA206">
        <f t="shared" si="62"/>
        <v>56.63</v>
      </c>
      <c r="AB206">
        <f t="shared" si="63"/>
        <v>0.01</v>
      </c>
      <c r="AC206" s="8">
        <f t="shared" si="64"/>
        <v>56.64</v>
      </c>
      <c r="AD206">
        <f t="shared" si="65"/>
        <v>7.4999999999999997E-3</v>
      </c>
      <c r="AH206">
        <f t="shared" si="66"/>
        <v>56.63</v>
      </c>
      <c r="AI206">
        <f t="shared" si="67"/>
        <v>-0.01</v>
      </c>
      <c r="AJ206" s="8">
        <f t="shared" si="68"/>
        <v>56.620000000000005</v>
      </c>
      <c r="AK206">
        <f t="shared" si="69"/>
        <v>7.1000000000000004E-3</v>
      </c>
      <c r="AM206">
        <v>56.220001000000003</v>
      </c>
      <c r="AN206">
        <v>56.63</v>
      </c>
      <c r="AO206" s="8">
        <f t="shared" si="70"/>
        <v>112.85000100000001</v>
      </c>
      <c r="AP206" s="8">
        <f t="shared" si="70"/>
        <v>169.48000100000002</v>
      </c>
      <c r="AQ206" s="8">
        <f t="shared" si="70"/>
        <v>282.33000200000004</v>
      </c>
      <c r="AR206" s="8">
        <f t="shared" si="70"/>
        <v>451.81000300000005</v>
      </c>
    </row>
    <row r="207" spans="1:44" x14ac:dyDescent="0.3">
      <c r="A207" s="4">
        <v>44517</v>
      </c>
      <c r="B207" s="1">
        <v>206</v>
      </c>
      <c r="C207">
        <v>55.91</v>
      </c>
      <c r="D207">
        <v>13288700</v>
      </c>
      <c r="M207">
        <f t="shared" si="54"/>
        <v>56.4</v>
      </c>
      <c r="N207">
        <f t="shared" si="55"/>
        <v>0.02</v>
      </c>
      <c r="O207" s="8">
        <f t="shared" si="56"/>
        <v>56.42</v>
      </c>
      <c r="P207">
        <f t="shared" si="57"/>
        <v>9.1000000000000004E-3</v>
      </c>
      <c r="T207">
        <f t="shared" si="58"/>
        <v>56.4</v>
      </c>
      <c r="U207">
        <f t="shared" si="59"/>
        <v>-0.03</v>
      </c>
      <c r="V207" s="8">
        <f t="shared" si="60"/>
        <v>56.37</v>
      </c>
      <c r="W207">
        <f t="shared" si="61"/>
        <v>8.2000000000000007E-3</v>
      </c>
      <c r="AA207">
        <f t="shared" si="62"/>
        <v>56.4</v>
      </c>
      <c r="AB207">
        <f t="shared" si="63"/>
        <v>-0.1</v>
      </c>
      <c r="AC207" s="8">
        <f t="shared" si="64"/>
        <v>56.3</v>
      </c>
      <c r="AD207">
        <f t="shared" si="65"/>
        <v>7.0000000000000001E-3</v>
      </c>
      <c r="AH207">
        <f t="shared" si="66"/>
        <v>56.4</v>
      </c>
      <c r="AI207">
        <f t="shared" si="67"/>
        <v>-0.2</v>
      </c>
      <c r="AJ207" s="8">
        <f t="shared" si="68"/>
        <v>56.199999999999996</v>
      </c>
      <c r="AK207">
        <f t="shared" si="69"/>
        <v>5.1999999999999998E-3</v>
      </c>
      <c r="AM207">
        <v>55.91</v>
      </c>
      <c r="AN207">
        <v>56.4</v>
      </c>
      <c r="AO207" s="8">
        <f t="shared" si="70"/>
        <v>112.31</v>
      </c>
      <c r="AP207" s="8">
        <f t="shared" si="70"/>
        <v>168.71</v>
      </c>
      <c r="AQ207" s="8">
        <f t="shared" si="70"/>
        <v>281.02</v>
      </c>
      <c r="AR207" s="8">
        <f t="shared" si="70"/>
        <v>449.73</v>
      </c>
    </row>
    <row r="208" spans="1:44" x14ac:dyDescent="0.3">
      <c r="A208" s="4">
        <v>44518</v>
      </c>
      <c r="B208" s="1">
        <v>207</v>
      </c>
      <c r="C208">
        <v>55.41</v>
      </c>
      <c r="D208">
        <v>15380100</v>
      </c>
      <c r="M208">
        <f t="shared" si="54"/>
        <v>56.13</v>
      </c>
      <c r="N208">
        <f t="shared" si="55"/>
        <v>-0.02</v>
      </c>
      <c r="O208" s="8">
        <f t="shared" si="56"/>
        <v>56.11</v>
      </c>
      <c r="P208">
        <f t="shared" si="57"/>
        <v>1.26E-2</v>
      </c>
      <c r="T208">
        <f t="shared" si="58"/>
        <v>56.13</v>
      </c>
      <c r="U208">
        <f t="shared" si="59"/>
        <v>-0.09</v>
      </c>
      <c r="V208" s="8">
        <f t="shared" si="60"/>
        <v>56.04</v>
      </c>
      <c r="W208">
        <f t="shared" si="61"/>
        <v>1.14E-2</v>
      </c>
      <c r="AA208">
        <f t="shared" si="62"/>
        <v>56.13</v>
      </c>
      <c r="AB208">
        <f t="shared" si="63"/>
        <v>-0.18</v>
      </c>
      <c r="AC208" s="8">
        <f t="shared" si="64"/>
        <v>55.95</v>
      </c>
      <c r="AD208">
        <f t="shared" si="65"/>
        <v>9.7000000000000003E-3</v>
      </c>
      <c r="AH208">
        <f t="shared" si="66"/>
        <v>56.13</v>
      </c>
      <c r="AI208">
        <f t="shared" si="67"/>
        <v>-0.26</v>
      </c>
      <c r="AJ208" s="8">
        <f t="shared" si="68"/>
        <v>55.870000000000005</v>
      </c>
      <c r="AK208">
        <f t="shared" si="69"/>
        <v>8.3000000000000001E-3</v>
      </c>
      <c r="AM208">
        <v>55.41</v>
      </c>
      <c r="AN208">
        <v>56.13</v>
      </c>
      <c r="AO208" s="8">
        <f t="shared" si="70"/>
        <v>111.53999999999999</v>
      </c>
      <c r="AP208" s="8">
        <f t="shared" si="70"/>
        <v>167.67</v>
      </c>
      <c r="AQ208" s="8">
        <f t="shared" si="70"/>
        <v>279.20999999999998</v>
      </c>
      <c r="AR208" s="8">
        <f t="shared" si="70"/>
        <v>446.88</v>
      </c>
    </row>
    <row r="209" spans="1:44" x14ac:dyDescent="0.3">
      <c r="A209" s="4">
        <v>44519</v>
      </c>
      <c r="B209" s="1">
        <v>208</v>
      </c>
      <c r="C209">
        <v>55.130001</v>
      </c>
      <c r="D209">
        <v>15813700</v>
      </c>
      <c r="M209">
        <f t="shared" si="54"/>
        <v>55.73</v>
      </c>
      <c r="N209">
        <f t="shared" si="55"/>
        <v>-0.08</v>
      </c>
      <c r="O209" s="8">
        <f t="shared" si="56"/>
        <v>55.65</v>
      </c>
      <c r="P209">
        <f t="shared" si="57"/>
        <v>9.4000000000000004E-3</v>
      </c>
      <c r="T209">
        <f t="shared" si="58"/>
        <v>55.73</v>
      </c>
      <c r="U209">
        <f t="shared" si="59"/>
        <v>-0.17</v>
      </c>
      <c r="V209" s="8">
        <f t="shared" si="60"/>
        <v>55.559999999999995</v>
      </c>
      <c r="W209">
        <f t="shared" si="61"/>
        <v>7.7999999999999996E-3</v>
      </c>
      <c r="AA209">
        <f t="shared" si="62"/>
        <v>55.73</v>
      </c>
      <c r="AB209">
        <f t="shared" si="63"/>
        <v>-0.28000000000000003</v>
      </c>
      <c r="AC209" s="8">
        <f t="shared" si="64"/>
        <v>55.449999999999996</v>
      </c>
      <c r="AD209">
        <f t="shared" si="65"/>
        <v>5.7999999999999996E-3</v>
      </c>
      <c r="AH209">
        <f t="shared" si="66"/>
        <v>55.73</v>
      </c>
      <c r="AI209">
        <f t="shared" si="67"/>
        <v>-0.38</v>
      </c>
      <c r="AJ209" s="8">
        <f t="shared" si="68"/>
        <v>55.349999999999994</v>
      </c>
      <c r="AK209">
        <f t="shared" si="69"/>
        <v>4.0000000000000001E-3</v>
      </c>
      <c r="AM209">
        <v>55.130001</v>
      </c>
      <c r="AN209">
        <v>55.73</v>
      </c>
      <c r="AO209" s="8">
        <f t="shared" si="70"/>
        <v>110.860001</v>
      </c>
      <c r="AP209" s="8">
        <f t="shared" si="70"/>
        <v>166.590001</v>
      </c>
      <c r="AQ209" s="8">
        <f t="shared" si="70"/>
        <v>277.45000199999998</v>
      </c>
      <c r="AR209" s="8">
        <f t="shared" si="70"/>
        <v>444.04000299999996</v>
      </c>
    </row>
    <row r="210" spans="1:44" x14ac:dyDescent="0.3">
      <c r="A210" s="4">
        <v>44522</v>
      </c>
      <c r="B210" s="1">
        <v>209</v>
      </c>
      <c r="C210">
        <v>55.470001000000003</v>
      </c>
      <c r="D210">
        <v>16905600</v>
      </c>
      <c r="M210">
        <f t="shared" si="54"/>
        <v>55.4</v>
      </c>
      <c r="N210">
        <f t="shared" si="55"/>
        <v>-0.12</v>
      </c>
      <c r="O210" s="8">
        <f t="shared" si="56"/>
        <v>55.28</v>
      </c>
      <c r="P210">
        <f t="shared" si="57"/>
        <v>3.3999999999999998E-3</v>
      </c>
      <c r="T210">
        <f t="shared" si="58"/>
        <v>55.4</v>
      </c>
      <c r="U210">
        <f t="shared" si="59"/>
        <v>-0.21</v>
      </c>
      <c r="V210" s="8">
        <f t="shared" si="60"/>
        <v>55.19</v>
      </c>
      <c r="W210">
        <f t="shared" si="61"/>
        <v>5.0000000000000001E-3</v>
      </c>
      <c r="AA210">
        <f t="shared" si="62"/>
        <v>55.4</v>
      </c>
      <c r="AB210">
        <f t="shared" si="63"/>
        <v>-0.3</v>
      </c>
      <c r="AC210" s="8">
        <f t="shared" si="64"/>
        <v>55.1</v>
      </c>
      <c r="AD210">
        <f t="shared" si="65"/>
        <v>6.7000000000000002E-3</v>
      </c>
      <c r="AH210">
        <f t="shared" si="66"/>
        <v>55.4</v>
      </c>
      <c r="AI210">
        <f t="shared" si="67"/>
        <v>-0.34</v>
      </c>
      <c r="AJ210" s="8">
        <f t="shared" si="68"/>
        <v>55.059999999999995</v>
      </c>
      <c r="AK210">
        <f t="shared" si="69"/>
        <v>7.4000000000000003E-3</v>
      </c>
      <c r="AM210">
        <v>55.470001000000003</v>
      </c>
      <c r="AN210">
        <v>55.4</v>
      </c>
      <c r="AO210" s="8">
        <f t="shared" si="70"/>
        <v>110.870001</v>
      </c>
      <c r="AP210" s="8">
        <f t="shared" si="70"/>
        <v>166.27000100000001</v>
      </c>
      <c r="AQ210" s="8">
        <f t="shared" si="70"/>
        <v>277.14000199999998</v>
      </c>
      <c r="AR210" s="8">
        <f t="shared" si="70"/>
        <v>443.41000299999996</v>
      </c>
    </row>
    <row r="211" spans="1:44" x14ac:dyDescent="0.3">
      <c r="A211" s="4">
        <v>44523</v>
      </c>
      <c r="B211" s="1">
        <v>210</v>
      </c>
      <c r="C211">
        <v>55.880001</v>
      </c>
      <c r="D211">
        <v>13835900</v>
      </c>
      <c r="M211">
        <f t="shared" si="54"/>
        <v>55.44</v>
      </c>
      <c r="N211">
        <f t="shared" si="55"/>
        <v>-0.1</v>
      </c>
      <c r="O211" s="8">
        <f t="shared" si="56"/>
        <v>55.339999999999996</v>
      </c>
      <c r="P211">
        <f t="shared" si="57"/>
        <v>9.7000000000000003E-3</v>
      </c>
      <c r="T211">
        <f t="shared" si="58"/>
        <v>55.44</v>
      </c>
      <c r="U211">
        <f t="shared" si="59"/>
        <v>-0.15</v>
      </c>
      <c r="V211" s="8">
        <f t="shared" si="60"/>
        <v>55.29</v>
      </c>
      <c r="W211">
        <f t="shared" si="61"/>
        <v>1.06E-2</v>
      </c>
      <c r="AA211">
        <f t="shared" si="62"/>
        <v>55.44</v>
      </c>
      <c r="AB211">
        <f t="shared" si="63"/>
        <v>-0.15</v>
      </c>
      <c r="AC211" s="8">
        <f t="shared" si="64"/>
        <v>55.29</v>
      </c>
      <c r="AD211">
        <f t="shared" si="65"/>
        <v>1.06E-2</v>
      </c>
      <c r="AH211">
        <f t="shared" si="66"/>
        <v>55.44</v>
      </c>
      <c r="AI211">
        <f t="shared" si="67"/>
        <v>-0.02</v>
      </c>
      <c r="AJ211" s="8">
        <f t="shared" si="68"/>
        <v>55.419999999999995</v>
      </c>
      <c r="AK211">
        <f t="shared" si="69"/>
        <v>8.2000000000000007E-3</v>
      </c>
      <c r="AM211">
        <v>55.880001</v>
      </c>
      <c r="AN211">
        <v>55.44</v>
      </c>
      <c r="AO211" s="8">
        <f t="shared" si="70"/>
        <v>111.32000099999999</v>
      </c>
      <c r="AP211" s="8">
        <f t="shared" si="70"/>
        <v>166.76000099999999</v>
      </c>
      <c r="AQ211" s="8">
        <f t="shared" si="70"/>
        <v>278.08000199999998</v>
      </c>
      <c r="AR211" s="8">
        <f t="shared" si="70"/>
        <v>444.84000299999997</v>
      </c>
    </row>
    <row r="212" spans="1:44" x14ac:dyDescent="0.3">
      <c r="A212" s="4">
        <v>44524</v>
      </c>
      <c r="B212" s="1">
        <v>211</v>
      </c>
      <c r="C212">
        <v>55.43</v>
      </c>
      <c r="D212">
        <v>12598900</v>
      </c>
      <c r="M212">
        <f t="shared" si="54"/>
        <v>55.68</v>
      </c>
      <c r="N212">
        <f t="shared" si="55"/>
        <v>-0.05</v>
      </c>
      <c r="O212" s="8">
        <f t="shared" si="56"/>
        <v>55.63</v>
      </c>
      <c r="P212">
        <f t="shared" si="57"/>
        <v>3.5999999999999999E-3</v>
      </c>
      <c r="T212">
        <f t="shared" si="58"/>
        <v>55.68</v>
      </c>
      <c r="U212">
        <f t="shared" si="59"/>
        <v>-0.05</v>
      </c>
      <c r="V212" s="8">
        <f t="shared" si="60"/>
        <v>55.63</v>
      </c>
      <c r="W212">
        <f t="shared" si="61"/>
        <v>3.5999999999999999E-3</v>
      </c>
      <c r="AA212">
        <f t="shared" si="62"/>
        <v>55.68</v>
      </c>
      <c r="AB212">
        <f t="shared" si="63"/>
        <v>0.03</v>
      </c>
      <c r="AC212" s="8">
        <f t="shared" si="64"/>
        <v>55.71</v>
      </c>
      <c r="AD212">
        <f t="shared" si="65"/>
        <v>5.1000000000000004E-3</v>
      </c>
      <c r="AH212">
        <f t="shared" si="66"/>
        <v>55.68</v>
      </c>
      <c r="AI212">
        <f t="shared" si="67"/>
        <v>0.2</v>
      </c>
      <c r="AJ212" s="8">
        <f t="shared" si="68"/>
        <v>55.88</v>
      </c>
      <c r="AK212">
        <f t="shared" si="69"/>
        <v>8.0999999999999996E-3</v>
      </c>
      <c r="AM212">
        <v>55.43</v>
      </c>
      <c r="AN212">
        <v>55.68</v>
      </c>
      <c r="AO212" s="8">
        <f t="shared" si="70"/>
        <v>111.11</v>
      </c>
      <c r="AP212" s="8">
        <f t="shared" si="70"/>
        <v>166.79</v>
      </c>
      <c r="AQ212" s="8">
        <f t="shared" si="70"/>
        <v>277.89999999999998</v>
      </c>
      <c r="AR212" s="8">
        <f t="shared" si="70"/>
        <v>444.68999999999994</v>
      </c>
    </row>
    <row r="213" spans="1:44" x14ac:dyDescent="0.3">
      <c r="A213" s="4">
        <v>44526</v>
      </c>
      <c r="B213" s="1">
        <v>212</v>
      </c>
      <c r="C213">
        <v>53.73</v>
      </c>
      <c r="D213">
        <v>14754300</v>
      </c>
      <c r="M213">
        <f t="shared" si="54"/>
        <v>55.54</v>
      </c>
      <c r="N213">
        <f t="shared" si="55"/>
        <v>-0.06</v>
      </c>
      <c r="O213" s="8">
        <f t="shared" si="56"/>
        <v>55.48</v>
      </c>
      <c r="P213">
        <f t="shared" si="57"/>
        <v>3.2599999999999997E-2</v>
      </c>
      <c r="T213">
        <f t="shared" si="58"/>
        <v>55.54</v>
      </c>
      <c r="U213">
        <f t="shared" si="59"/>
        <v>-7.0000000000000007E-2</v>
      </c>
      <c r="V213" s="8">
        <f t="shared" si="60"/>
        <v>55.47</v>
      </c>
      <c r="W213">
        <f t="shared" si="61"/>
        <v>3.2399999999999998E-2</v>
      </c>
      <c r="AA213">
        <f t="shared" si="62"/>
        <v>55.54</v>
      </c>
      <c r="AB213">
        <f t="shared" si="63"/>
        <v>-0.05</v>
      </c>
      <c r="AC213" s="8">
        <f t="shared" si="64"/>
        <v>55.49</v>
      </c>
      <c r="AD213">
        <f t="shared" si="65"/>
        <v>3.2800000000000003E-2</v>
      </c>
      <c r="AH213">
        <f t="shared" si="66"/>
        <v>55.54</v>
      </c>
      <c r="AI213">
        <f t="shared" si="67"/>
        <v>-0.09</v>
      </c>
      <c r="AJ213" s="8">
        <f t="shared" si="68"/>
        <v>55.449999999999996</v>
      </c>
      <c r="AK213">
        <f t="shared" si="69"/>
        <v>3.2000000000000001E-2</v>
      </c>
      <c r="AM213">
        <v>53.73</v>
      </c>
      <c r="AN213">
        <v>55.54</v>
      </c>
      <c r="AO213" s="8">
        <f t="shared" si="70"/>
        <v>109.27</v>
      </c>
      <c r="AP213" s="8">
        <f t="shared" si="70"/>
        <v>164.81</v>
      </c>
      <c r="AQ213" s="8">
        <f t="shared" si="70"/>
        <v>274.08</v>
      </c>
      <c r="AR213" s="8">
        <f t="shared" si="70"/>
        <v>438.89</v>
      </c>
    </row>
    <row r="214" spans="1:44" x14ac:dyDescent="0.3">
      <c r="A214" s="4">
        <v>44529</v>
      </c>
      <c r="B214" s="1">
        <v>213</v>
      </c>
      <c r="C214">
        <v>54.580002</v>
      </c>
      <c r="D214">
        <v>22712500</v>
      </c>
      <c r="M214">
        <f t="shared" si="54"/>
        <v>54.54</v>
      </c>
      <c r="N214">
        <f t="shared" si="55"/>
        <v>-0.2</v>
      </c>
      <c r="O214" s="8">
        <f t="shared" si="56"/>
        <v>54.339999999999996</v>
      </c>
      <c r="P214">
        <f t="shared" si="57"/>
        <v>4.4000000000000003E-3</v>
      </c>
      <c r="T214">
        <f t="shared" si="58"/>
        <v>54.54</v>
      </c>
      <c r="U214">
        <f t="shared" si="59"/>
        <v>-0.3</v>
      </c>
      <c r="V214" s="8">
        <f t="shared" si="60"/>
        <v>54.24</v>
      </c>
      <c r="W214">
        <f t="shared" si="61"/>
        <v>6.1999999999999998E-3</v>
      </c>
      <c r="AA214">
        <f t="shared" si="62"/>
        <v>54.54</v>
      </c>
      <c r="AB214">
        <f t="shared" si="63"/>
        <v>-0.48</v>
      </c>
      <c r="AC214" s="8">
        <f t="shared" si="64"/>
        <v>54.06</v>
      </c>
      <c r="AD214">
        <f t="shared" si="65"/>
        <v>9.4999999999999998E-3</v>
      </c>
      <c r="AH214">
        <f t="shared" si="66"/>
        <v>54.54</v>
      </c>
      <c r="AI214">
        <f t="shared" si="67"/>
        <v>-0.86</v>
      </c>
      <c r="AJ214" s="8">
        <f t="shared" si="68"/>
        <v>53.68</v>
      </c>
      <c r="AK214">
        <f t="shared" si="69"/>
        <v>1.6500000000000001E-2</v>
      </c>
      <c r="AM214">
        <v>54.580002</v>
      </c>
      <c r="AN214">
        <v>54.54</v>
      </c>
      <c r="AO214" s="8">
        <f t="shared" si="70"/>
        <v>109.120002</v>
      </c>
      <c r="AP214" s="8">
        <f t="shared" si="70"/>
        <v>163.66000199999999</v>
      </c>
      <c r="AQ214" s="8">
        <f t="shared" si="70"/>
        <v>272.78000399999996</v>
      </c>
      <c r="AR214" s="8">
        <f t="shared" si="70"/>
        <v>436.44000599999993</v>
      </c>
    </row>
    <row r="215" spans="1:44" x14ac:dyDescent="0.3">
      <c r="A215" s="4">
        <v>44530</v>
      </c>
      <c r="B215" s="1">
        <v>214</v>
      </c>
      <c r="C215">
        <v>52.450001</v>
      </c>
      <c r="D215">
        <v>30485200</v>
      </c>
      <c r="M215">
        <f t="shared" si="54"/>
        <v>54.56</v>
      </c>
      <c r="N215">
        <f t="shared" si="55"/>
        <v>-0.17</v>
      </c>
      <c r="O215" s="8">
        <f t="shared" si="56"/>
        <v>54.39</v>
      </c>
      <c r="P215">
        <f t="shared" si="57"/>
        <v>3.6999999999999998E-2</v>
      </c>
      <c r="T215">
        <f t="shared" si="58"/>
        <v>54.56</v>
      </c>
      <c r="U215">
        <f t="shared" si="59"/>
        <v>-0.22</v>
      </c>
      <c r="V215" s="8">
        <f t="shared" si="60"/>
        <v>54.34</v>
      </c>
      <c r="W215">
        <f t="shared" si="61"/>
        <v>3.5999999999999997E-2</v>
      </c>
      <c r="AA215">
        <f t="shared" si="62"/>
        <v>54.56</v>
      </c>
      <c r="AB215">
        <f t="shared" si="63"/>
        <v>-0.25</v>
      </c>
      <c r="AC215" s="8">
        <f t="shared" si="64"/>
        <v>54.31</v>
      </c>
      <c r="AD215">
        <f t="shared" si="65"/>
        <v>3.5499999999999997E-2</v>
      </c>
      <c r="AH215">
        <f t="shared" si="66"/>
        <v>54.56</v>
      </c>
      <c r="AI215">
        <f t="shared" si="67"/>
        <v>-0.11</v>
      </c>
      <c r="AJ215" s="8">
        <f t="shared" si="68"/>
        <v>54.45</v>
      </c>
      <c r="AK215">
        <f t="shared" si="69"/>
        <v>3.8100000000000002E-2</v>
      </c>
      <c r="AM215">
        <v>52.450001</v>
      </c>
      <c r="AN215">
        <v>54.56</v>
      </c>
      <c r="AO215" s="8">
        <f t="shared" si="70"/>
        <v>107.010001</v>
      </c>
      <c r="AP215" s="8">
        <f t="shared" si="70"/>
        <v>161.57000099999999</v>
      </c>
      <c r="AQ215" s="8">
        <f t="shared" si="70"/>
        <v>268.58000199999998</v>
      </c>
      <c r="AR215" s="8">
        <f t="shared" si="70"/>
        <v>430.15000299999997</v>
      </c>
    </row>
    <row r="216" spans="1:44" x14ac:dyDescent="0.3">
      <c r="A216" s="4">
        <v>44531</v>
      </c>
      <c r="B216" s="1">
        <v>215</v>
      </c>
      <c r="C216">
        <v>52.299999</v>
      </c>
      <c r="D216">
        <v>18719600</v>
      </c>
      <c r="M216">
        <f t="shared" si="54"/>
        <v>53.4</v>
      </c>
      <c r="N216">
        <f t="shared" si="55"/>
        <v>-0.32</v>
      </c>
      <c r="O216" s="8">
        <f t="shared" si="56"/>
        <v>53.08</v>
      </c>
      <c r="P216">
        <f t="shared" si="57"/>
        <v>1.49E-2</v>
      </c>
      <c r="T216">
        <f t="shared" si="58"/>
        <v>53.4</v>
      </c>
      <c r="U216">
        <f t="shared" si="59"/>
        <v>-0.46</v>
      </c>
      <c r="V216" s="8">
        <f t="shared" si="60"/>
        <v>52.94</v>
      </c>
      <c r="W216">
        <f t="shared" si="61"/>
        <v>1.2200000000000001E-2</v>
      </c>
      <c r="AA216">
        <f t="shared" si="62"/>
        <v>53.4</v>
      </c>
      <c r="AB216">
        <f t="shared" si="63"/>
        <v>-0.66</v>
      </c>
      <c r="AC216" s="8">
        <f t="shared" si="64"/>
        <v>52.74</v>
      </c>
      <c r="AD216">
        <f t="shared" si="65"/>
        <v>8.3999999999999995E-3</v>
      </c>
      <c r="AH216">
        <f t="shared" si="66"/>
        <v>53.4</v>
      </c>
      <c r="AI216">
        <f t="shared" si="67"/>
        <v>-1</v>
      </c>
      <c r="AJ216" s="8">
        <f t="shared" si="68"/>
        <v>52.4</v>
      </c>
      <c r="AK216">
        <f t="shared" si="69"/>
        <v>1.9E-3</v>
      </c>
      <c r="AM216">
        <v>52.299999</v>
      </c>
      <c r="AN216">
        <v>53.4</v>
      </c>
      <c r="AO216" s="8">
        <f t="shared" si="70"/>
        <v>105.69999899999999</v>
      </c>
      <c r="AP216" s="8">
        <f t="shared" si="70"/>
        <v>159.099999</v>
      </c>
      <c r="AQ216" s="8">
        <f t="shared" si="70"/>
        <v>264.79999799999996</v>
      </c>
      <c r="AR216" s="8">
        <f t="shared" si="70"/>
        <v>423.89999699999998</v>
      </c>
    </row>
    <row r="217" spans="1:44" x14ac:dyDescent="0.3">
      <c r="A217" s="4">
        <v>44532</v>
      </c>
      <c r="B217" s="1">
        <v>216</v>
      </c>
      <c r="C217">
        <v>53.07</v>
      </c>
      <c r="D217">
        <v>17074200</v>
      </c>
      <c r="M217">
        <f t="shared" si="54"/>
        <v>52.79</v>
      </c>
      <c r="N217">
        <f t="shared" si="55"/>
        <v>-0.36</v>
      </c>
      <c r="O217" s="8">
        <f t="shared" si="56"/>
        <v>52.43</v>
      </c>
      <c r="P217">
        <f t="shared" si="57"/>
        <v>1.21E-2</v>
      </c>
      <c r="T217">
        <f t="shared" si="58"/>
        <v>52.79</v>
      </c>
      <c r="U217">
        <f t="shared" si="59"/>
        <v>-0.5</v>
      </c>
      <c r="V217" s="8">
        <f t="shared" si="60"/>
        <v>52.29</v>
      </c>
      <c r="W217">
        <f t="shared" si="61"/>
        <v>1.47E-2</v>
      </c>
      <c r="AA217">
        <f t="shared" si="62"/>
        <v>52.79</v>
      </c>
      <c r="AB217">
        <f t="shared" si="63"/>
        <v>-0.64</v>
      </c>
      <c r="AC217" s="8">
        <f t="shared" si="64"/>
        <v>52.15</v>
      </c>
      <c r="AD217">
        <f t="shared" si="65"/>
        <v>1.7299999999999999E-2</v>
      </c>
      <c r="AH217">
        <f t="shared" si="66"/>
        <v>52.79</v>
      </c>
      <c r="AI217">
        <f t="shared" si="67"/>
        <v>-0.67</v>
      </c>
      <c r="AJ217" s="8">
        <f t="shared" si="68"/>
        <v>52.12</v>
      </c>
      <c r="AK217">
        <f t="shared" si="69"/>
        <v>1.7899999999999999E-2</v>
      </c>
      <c r="AM217">
        <v>53.07</v>
      </c>
      <c r="AN217">
        <v>52.79</v>
      </c>
      <c r="AO217" s="8">
        <f t="shared" si="70"/>
        <v>105.86</v>
      </c>
      <c r="AP217" s="8">
        <f t="shared" si="70"/>
        <v>158.65</v>
      </c>
      <c r="AQ217" s="8">
        <f t="shared" si="70"/>
        <v>264.51</v>
      </c>
      <c r="AR217" s="8">
        <f t="shared" si="70"/>
        <v>423.15999999999997</v>
      </c>
    </row>
    <row r="218" spans="1:44" x14ac:dyDescent="0.3">
      <c r="A218" s="4">
        <v>44533</v>
      </c>
      <c r="B218" s="1">
        <v>217</v>
      </c>
      <c r="C218">
        <v>53.540000999999997</v>
      </c>
      <c r="D218">
        <v>21062400</v>
      </c>
      <c r="M218">
        <f t="shared" si="54"/>
        <v>52.94</v>
      </c>
      <c r="N218">
        <f t="shared" si="55"/>
        <v>-0.28000000000000003</v>
      </c>
      <c r="O218" s="8">
        <f t="shared" si="56"/>
        <v>52.66</v>
      </c>
      <c r="P218">
        <f t="shared" si="57"/>
        <v>1.6400000000000001E-2</v>
      </c>
      <c r="T218">
        <f t="shared" si="58"/>
        <v>52.94</v>
      </c>
      <c r="U218">
        <f t="shared" si="59"/>
        <v>-0.34</v>
      </c>
      <c r="V218" s="8">
        <f t="shared" si="60"/>
        <v>52.599999999999994</v>
      </c>
      <c r="W218">
        <f t="shared" si="61"/>
        <v>1.7600000000000001E-2</v>
      </c>
      <c r="AA218">
        <f t="shared" si="62"/>
        <v>52.94</v>
      </c>
      <c r="AB218">
        <f t="shared" si="63"/>
        <v>-0.28000000000000003</v>
      </c>
      <c r="AC218" s="8">
        <f t="shared" si="64"/>
        <v>52.66</v>
      </c>
      <c r="AD218">
        <f t="shared" si="65"/>
        <v>1.6400000000000001E-2</v>
      </c>
      <c r="AH218">
        <f t="shared" si="66"/>
        <v>52.94</v>
      </c>
      <c r="AI218">
        <f t="shared" si="67"/>
        <v>0.03</v>
      </c>
      <c r="AJ218" s="8">
        <f t="shared" si="68"/>
        <v>52.97</v>
      </c>
      <c r="AK218">
        <f t="shared" si="69"/>
        <v>1.06E-2</v>
      </c>
      <c r="AM218">
        <v>53.540000999999997</v>
      </c>
      <c r="AN218">
        <v>52.94</v>
      </c>
      <c r="AO218" s="8">
        <f t="shared" si="70"/>
        <v>106.48000099999999</v>
      </c>
      <c r="AP218" s="8">
        <f t="shared" si="70"/>
        <v>159.42000099999998</v>
      </c>
      <c r="AQ218" s="8">
        <f t="shared" si="70"/>
        <v>265.90000199999997</v>
      </c>
      <c r="AR218" s="8">
        <f t="shared" si="70"/>
        <v>425.32000299999993</v>
      </c>
    </row>
    <row r="219" spans="1:44" x14ac:dyDescent="0.3">
      <c r="A219" s="4">
        <v>44536</v>
      </c>
      <c r="B219" s="1">
        <v>218</v>
      </c>
      <c r="C219">
        <v>54.91</v>
      </c>
      <c r="D219">
        <v>26624100</v>
      </c>
      <c r="M219">
        <f t="shared" si="54"/>
        <v>53.27</v>
      </c>
      <c r="N219">
        <f t="shared" si="55"/>
        <v>-0.19</v>
      </c>
      <c r="O219" s="8">
        <f t="shared" si="56"/>
        <v>53.080000000000005</v>
      </c>
      <c r="P219">
        <f t="shared" si="57"/>
        <v>3.3300000000000003E-2</v>
      </c>
      <c r="T219">
        <f t="shared" si="58"/>
        <v>53.27</v>
      </c>
      <c r="U219">
        <f t="shared" si="59"/>
        <v>-0.17</v>
      </c>
      <c r="V219" s="8">
        <f t="shared" si="60"/>
        <v>53.1</v>
      </c>
      <c r="W219">
        <f t="shared" si="61"/>
        <v>3.3000000000000002E-2</v>
      </c>
      <c r="AA219">
        <f t="shared" si="62"/>
        <v>53.27</v>
      </c>
      <c r="AB219">
        <f t="shared" si="63"/>
        <v>-0.01</v>
      </c>
      <c r="AC219" s="8">
        <f t="shared" si="64"/>
        <v>53.260000000000005</v>
      </c>
      <c r="AD219">
        <f t="shared" si="65"/>
        <v>0.03</v>
      </c>
      <c r="AH219">
        <f t="shared" si="66"/>
        <v>53.27</v>
      </c>
      <c r="AI219">
        <f t="shared" si="67"/>
        <v>0.28999999999999998</v>
      </c>
      <c r="AJ219" s="8">
        <f t="shared" si="68"/>
        <v>53.56</v>
      </c>
      <c r="AK219">
        <f t="shared" si="69"/>
        <v>2.46E-2</v>
      </c>
      <c r="AM219">
        <v>54.91</v>
      </c>
      <c r="AN219">
        <v>53.27</v>
      </c>
      <c r="AO219" s="8">
        <f t="shared" si="70"/>
        <v>108.18</v>
      </c>
      <c r="AP219" s="8">
        <f t="shared" si="70"/>
        <v>161.45000000000002</v>
      </c>
      <c r="AQ219" s="8">
        <f t="shared" si="70"/>
        <v>269.63</v>
      </c>
      <c r="AR219" s="8">
        <f t="shared" si="70"/>
        <v>431.08000000000004</v>
      </c>
    </row>
    <row r="220" spans="1:44" x14ac:dyDescent="0.3">
      <c r="A220" s="4">
        <v>44537</v>
      </c>
      <c r="B220" s="1">
        <v>219</v>
      </c>
      <c r="C220">
        <v>55.209999000000003</v>
      </c>
      <c r="D220">
        <v>23832700</v>
      </c>
      <c r="M220">
        <f t="shared" si="54"/>
        <v>54.17</v>
      </c>
      <c r="N220">
        <f t="shared" si="55"/>
        <v>-0.03</v>
      </c>
      <c r="O220" s="8">
        <f t="shared" si="56"/>
        <v>54.14</v>
      </c>
      <c r="P220">
        <f t="shared" si="57"/>
        <v>1.9400000000000001E-2</v>
      </c>
      <c r="T220">
        <f t="shared" si="58"/>
        <v>54.17</v>
      </c>
      <c r="U220">
        <f t="shared" si="59"/>
        <v>0.1</v>
      </c>
      <c r="V220" s="8">
        <f t="shared" si="60"/>
        <v>54.27</v>
      </c>
      <c r="W220">
        <f t="shared" si="61"/>
        <v>1.7000000000000001E-2</v>
      </c>
      <c r="AA220">
        <f t="shared" si="62"/>
        <v>54.17</v>
      </c>
      <c r="AB220">
        <f t="shared" si="63"/>
        <v>0.4</v>
      </c>
      <c r="AC220" s="8">
        <f t="shared" si="64"/>
        <v>54.57</v>
      </c>
      <c r="AD220">
        <f t="shared" si="65"/>
        <v>1.1599999999999999E-2</v>
      </c>
      <c r="AH220">
        <f t="shared" si="66"/>
        <v>54.17</v>
      </c>
      <c r="AI220">
        <f t="shared" si="67"/>
        <v>0.81</v>
      </c>
      <c r="AJ220" s="8">
        <f t="shared" si="68"/>
        <v>54.980000000000004</v>
      </c>
      <c r="AK220">
        <f t="shared" si="69"/>
        <v>4.1999999999999997E-3</v>
      </c>
      <c r="AM220">
        <v>55.209999000000003</v>
      </c>
      <c r="AN220">
        <v>54.17</v>
      </c>
      <c r="AO220" s="8">
        <f t="shared" si="70"/>
        <v>109.379999</v>
      </c>
      <c r="AP220" s="8">
        <f t="shared" si="70"/>
        <v>163.54999900000001</v>
      </c>
      <c r="AQ220" s="8">
        <f t="shared" si="70"/>
        <v>272.92999800000001</v>
      </c>
      <c r="AR220" s="8">
        <f t="shared" si="70"/>
        <v>436.47999700000003</v>
      </c>
    </row>
    <row r="221" spans="1:44" x14ac:dyDescent="0.3">
      <c r="A221" s="4">
        <v>44538</v>
      </c>
      <c r="B221" s="1">
        <v>220</v>
      </c>
      <c r="C221">
        <v>55</v>
      </c>
      <c r="D221">
        <v>18026300</v>
      </c>
      <c r="M221">
        <f t="shared" si="54"/>
        <v>54.74</v>
      </c>
      <c r="N221">
        <f t="shared" si="55"/>
        <v>0.06</v>
      </c>
      <c r="O221" s="8">
        <f t="shared" si="56"/>
        <v>54.800000000000004</v>
      </c>
      <c r="P221">
        <f t="shared" si="57"/>
        <v>3.5999999999999999E-3</v>
      </c>
      <c r="T221">
        <f t="shared" si="58"/>
        <v>54.74</v>
      </c>
      <c r="U221">
        <f t="shared" si="59"/>
        <v>0.22</v>
      </c>
      <c r="V221" s="8">
        <f t="shared" si="60"/>
        <v>54.96</v>
      </c>
      <c r="W221">
        <f t="shared" si="61"/>
        <v>6.9999999999999999E-4</v>
      </c>
      <c r="AA221">
        <f t="shared" si="62"/>
        <v>54.74</v>
      </c>
      <c r="AB221">
        <f t="shared" si="63"/>
        <v>0.48</v>
      </c>
      <c r="AC221" s="8">
        <f t="shared" si="64"/>
        <v>55.22</v>
      </c>
      <c r="AD221">
        <f t="shared" si="65"/>
        <v>4.0000000000000001E-3</v>
      </c>
      <c r="AH221">
        <f t="shared" si="66"/>
        <v>54.74</v>
      </c>
      <c r="AI221">
        <f t="shared" si="67"/>
        <v>0.61</v>
      </c>
      <c r="AJ221" s="8">
        <f t="shared" si="68"/>
        <v>55.35</v>
      </c>
      <c r="AK221">
        <f t="shared" si="69"/>
        <v>6.4000000000000003E-3</v>
      </c>
      <c r="AM221">
        <v>55</v>
      </c>
      <c r="AN221">
        <v>54.74</v>
      </c>
      <c r="AO221" s="8">
        <f t="shared" si="70"/>
        <v>109.74000000000001</v>
      </c>
      <c r="AP221" s="8">
        <f t="shared" si="70"/>
        <v>164.48000000000002</v>
      </c>
      <c r="AQ221" s="8">
        <f t="shared" si="70"/>
        <v>274.22000000000003</v>
      </c>
      <c r="AR221" s="8">
        <f t="shared" si="70"/>
        <v>438.70000000000005</v>
      </c>
    </row>
    <row r="222" spans="1:44" x14ac:dyDescent="0.3">
      <c r="A222" s="4">
        <v>44539</v>
      </c>
      <c r="B222" s="1">
        <v>221</v>
      </c>
      <c r="C222">
        <v>54.860000999999997</v>
      </c>
      <c r="D222">
        <v>13846400</v>
      </c>
      <c r="M222">
        <f t="shared" si="54"/>
        <v>54.88</v>
      </c>
      <c r="N222">
        <f t="shared" si="55"/>
        <v>7.0000000000000007E-2</v>
      </c>
      <c r="O222" s="8">
        <f t="shared" si="56"/>
        <v>54.95</v>
      </c>
      <c r="P222">
        <f t="shared" si="57"/>
        <v>1.6000000000000001E-3</v>
      </c>
      <c r="T222">
        <f t="shared" si="58"/>
        <v>54.88</v>
      </c>
      <c r="U222">
        <f t="shared" si="59"/>
        <v>0.2</v>
      </c>
      <c r="V222" s="8">
        <f t="shared" si="60"/>
        <v>55.080000000000005</v>
      </c>
      <c r="W222">
        <f t="shared" si="61"/>
        <v>4.0000000000000001E-3</v>
      </c>
      <c r="AA222">
        <f t="shared" si="62"/>
        <v>54.88</v>
      </c>
      <c r="AB222">
        <f t="shared" si="63"/>
        <v>0.33</v>
      </c>
      <c r="AC222" s="8">
        <f t="shared" si="64"/>
        <v>55.21</v>
      </c>
      <c r="AD222">
        <f t="shared" si="65"/>
        <v>6.4000000000000003E-3</v>
      </c>
      <c r="AH222">
        <f t="shared" si="66"/>
        <v>54.88</v>
      </c>
      <c r="AI222">
        <f t="shared" si="67"/>
        <v>0.21</v>
      </c>
      <c r="AJ222" s="8">
        <f t="shared" si="68"/>
        <v>55.09</v>
      </c>
      <c r="AK222">
        <f t="shared" si="69"/>
        <v>4.1999999999999997E-3</v>
      </c>
      <c r="AM222">
        <v>54.860000999999997</v>
      </c>
      <c r="AN222">
        <v>54.88</v>
      </c>
      <c r="AO222" s="8">
        <f t="shared" si="70"/>
        <v>109.74000100000001</v>
      </c>
      <c r="AP222" s="8">
        <f t="shared" si="70"/>
        <v>164.620001</v>
      </c>
      <c r="AQ222" s="8">
        <f t="shared" si="70"/>
        <v>274.36000200000001</v>
      </c>
      <c r="AR222" s="8">
        <f t="shared" si="70"/>
        <v>438.98000300000001</v>
      </c>
    </row>
    <row r="223" spans="1:44" x14ac:dyDescent="0.3">
      <c r="A223" s="4">
        <v>44540</v>
      </c>
      <c r="B223" s="1">
        <v>222</v>
      </c>
      <c r="C223">
        <v>56.279998999999997</v>
      </c>
      <c r="D223">
        <v>23151000</v>
      </c>
      <c r="M223">
        <f t="shared" si="54"/>
        <v>54.87</v>
      </c>
      <c r="N223">
        <f t="shared" si="55"/>
        <v>0.06</v>
      </c>
      <c r="O223" s="8">
        <f t="shared" si="56"/>
        <v>54.93</v>
      </c>
      <c r="P223">
        <f t="shared" si="57"/>
        <v>2.4E-2</v>
      </c>
      <c r="T223">
        <f t="shared" si="58"/>
        <v>54.87</v>
      </c>
      <c r="U223">
        <f t="shared" si="59"/>
        <v>0.15</v>
      </c>
      <c r="V223" s="8">
        <f t="shared" si="60"/>
        <v>55.019999999999996</v>
      </c>
      <c r="W223">
        <f t="shared" si="61"/>
        <v>2.24E-2</v>
      </c>
      <c r="AA223">
        <f t="shared" si="62"/>
        <v>54.87</v>
      </c>
      <c r="AB223">
        <f t="shared" si="63"/>
        <v>0.18</v>
      </c>
      <c r="AC223" s="8">
        <f t="shared" si="64"/>
        <v>55.05</v>
      </c>
      <c r="AD223">
        <f t="shared" si="65"/>
        <v>2.1899999999999999E-2</v>
      </c>
      <c r="AH223">
        <f t="shared" si="66"/>
        <v>54.87</v>
      </c>
      <c r="AI223">
        <f t="shared" si="67"/>
        <v>0.02</v>
      </c>
      <c r="AJ223" s="8">
        <f t="shared" si="68"/>
        <v>54.89</v>
      </c>
      <c r="AK223">
        <f t="shared" si="69"/>
        <v>2.47E-2</v>
      </c>
      <c r="AM223">
        <v>56.279998999999997</v>
      </c>
      <c r="AN223">
        <v>54.87</v>
      </c>
      <c r="AO223" s="8">
        <f t="shared" si="70"/>
        <v>111.14999899999999</v>
      </c>
      <c r="AP223" s="8">
        <f t="shared" si="70"/>
        <v>166.01999899999998</v>
      </c>
      <c r="AQ223" s="8">
        <f t="shared" si="70"/>
        <v>277.16999799999996</v>
      </c>
      <c r="AR223" s="8">
        <f t="shared" si="70"/>
        <v>443.18999699999995</v>
      </c>
    </row>
    <row r="224" spans="1:44" x14ac:dyDescent="0.3">
      <c r="A224" s="4">
        <v>44543</v>
      </c>
      <c r="B224" s="1">
        <v>223</v>
      </c>
      <c r="C224">
        <v>57.759998000000003</v>
      </c>
      <c r="D224">
        <v>31362800</v>
      </c>
      <c r="M224">
        <f t="shared" si="54"/>
        <v>55.65</v>
      </c>
      <c r="N224">
        <f t="shared" si="55"/>
        <v>0.17</v>
      </c>
      <c r="O224" s="8">
        <f t="shared" si="56"/>
        <v>55.82</v>
      </c>
      <c r="P224">
        <f t="shared" si="57"/>
        <v>3.3599999999999998E-2</v>
      </c>
      <c r="T224">
        <f t="shared" si="58"/>
        <v>55.65</v>
      </c>
      <c r="U224">
        <f t="shared" si="59"/>
        <v>0.31</v>
      </c>
      <c r="V224" s="8">
        <f t="shared" si="60"/>
        <v>55.96</v>
      </c>
      <c r="W224">
        <f t="shared" si="61"/>
        <v>3.1199999999999999E-2</v>
      </c>
      <c r="AA224">
        <f t="shared" si="62"/>
        <v>55.65</v>
      </c>
      <c r="AB224">
        <f t="shared" si="63"/>
        <v>0.45</v>
      </c>
      <c r="AC224" s="8">
        <f t="shared" si="64"/>
        <v>56.1</v>
      </c>
      <c r="AD224">
        <f t="shared" si="65"/>
        <v>2.87E-2</v>
      </c>
      <c r="AH224">
        <f t="shared" si="66"/>
        <v>55.65</v>
      </c>
      <c r="AI224">
        <f t="shared" si="67"/>
        <v>0.67</v>
      </c>
      <c r="AJ224" s="8">
        <f t="shared" si="68"/>
        <v>56.32</v>
      </c>
      <c r="AK224">
        <f t="shared" si="69"/>
        <v>2.4899999999999999E-2</v>
      </c>
      <c r="AM224">
        <v>57.759998000000003</v>
      </c>
      <c r="AN224">
        <v>55.65</v>
      </c>
      <c r="AO224" s="8">
        <f t="shared" si="70"/>
        <v>113.409998</v>
      </c>
      <c r="AP224" s="8">
        <f t="shared" si="70"/>
        <v>169.05999800000001</v>
      </c>
      <c r="AQ224" s="8">
        <f t="shared" si="70"/>
        <v>282.46999600000004</v>
      </c>
      <c r="AR224" s="8">
        <f t="shared" si="70"/>
        <v>451.52999400000004</v>
      </c>
    </row>
    <row r="225" spans="1:44" x14ac:dyDescent="0.3">
      <c r="A225" s="4">
        <v>44544</v>
      </c>
      <c r="B225" s="1">
        <v>224</v>
      </c>
      <c r="C225">
        <v>57.799999</v>
      </c>
      <c r="D225">
        <v>24806600</v>
      </c>
      <c r="M225">
        <f t="shared" si="54"/>
        <v>56.81</v>
      </c>
      <c r="N225">
        <f t="shared" si="55"/>
        <v>0.32</v>
      </c>
      <c r="O225" s="8">
        <f t="shared" si="56"/>
        <v>57.13</v>
      </c>
      <c r="P225">
        <f t="shared" si="57"/>
        <v>1.1599999999999999E-2</v>
      </c>
      <c r="T225">
        <f t="shared" si="58"/>
        <v>56.81</v>
      </c>
      <c r="U225">
        <f t="shared" si="59"/>
        <v>0.52</v>
      </c>
      <c r="V225" s="8">
        <f t="shared" si="60"/>
        <v>57.330000000000005</v>
      </c>
      <c r="W225">
        <f t="shared" si="61"/>
        <v>8.0999999999999996E-3</v>
      </c>
      <c r="AA225">
        <f t="shared" si="62"/>
        <v>56.81</v>
      </c>
      <c r="AB225">
        <f t="shared" si="63"/>
        <v>0.77</v>
      </c>
      <c r="AC225" s="8">
        <f t="shared" si="64"/>
        <v>57.580000000000005</v>
      </c>
      <c r="AD225">
        <f t="shared" si="65"/>
        <v>3.8E-3</v>
      </c>
      <c r="AH225">
        <f t="shared" si="66"/>
        <v>56.81</v>
      </c>
      <c r="AI225">
        <f t="shared" si="67"/>
        <v>1.0900000000000001</v>
      </c>
      <c r="AJ225" s="8">
        <f t="shared" si="68"/>
        <v>57.900000000000006</v>
      </c>
      <c r="AK225">
        <f t="shared" si="69"/>
        <v>1.6999999999999999E-3</v>
      </c>
      <c r="AM225">
        <v>57.799999</v>
      </c>
      <c r="AN225">
        <v>56.81</v>
      </c>
      <c r="AO225" s="8">
        <f t="shared" si="70"/>
        <v>114.609999</v>
      </c>
      <c r="AP225" s="8">
        <f t="shared" si="70"/>
        <v>171.41999900000002</v>
      </c>
      <c r="AQ225" s="8">
        <f t="shared" si="70"/>
        <v>286.02999800000003</v>
      </c>
      <c r="AR225" s="8">
        <f t="shared" si="70"/>
        <v>457.44999700000005</v>
      </c>
    </row>
    <row r="226" spans="1:44" x14ac:dyDescent="0.3">
      <c r="A226" s="4">
        <v>44545</v>
      </c>
      <c r="B226" s="1">
        <v>225</v>
      </c>
      <c r="C226">
        <v>58.060001</v>
      </c>
      <c r="D226">
        <v>24923800</v>
      </c>
      <c r="M226">
        <f t="shared" si="54"/>
        <v>57.35</v>
      </c>
      <c r="N226">
        <f t="shared" si="55"/>
        <v>0.35</v>
      </c>
      <c r="O226" s="8">
        <f t="shared" si="56"/>
        <v>57.7</v>
      </c>
      <c r="P226">
        <f t="shared" si="57"/>
        <v>6.1999999999999998E-3</v>
      </c>
      <c r="T226">
        <f t="shared" si="58"/>
        <v>57.35</v>
      </c>
      <c r="U226">
        <f t="shared" si="59"/>
        <v>0.53</v>
      </c>
      <c r="V226" s="8">
        <f t="shared" si="60"/>
        <v>57.88</v>
      </c>
      <c r="W226">
        <f t="shared" si="61"/>
        <v>3.0999999999999999E-3</v>
      </c>
      <c r="AA226">
        <f t="shared" si="62"/>
        <v>57.35</v>
      </c>
      <c r="AB226">
        <f t="shared" si="63"/>
        <v>0.67</v>
      </c>
      <c r="AC226" s="8">
        <f t="shared" si="64"/>
        <v>58.02</v>
      </c>
      <c r="AD226">
        <f t="shared" si="65"/>
        <v>6.9999999999999999E-4</v>
      </c>
      <c r="AH226">
        <f t="shared" si="66"/>
        <v>57.35</v>
      </c>
      <c r="AI226">
        <f t="shared" si="67"/>
        <v>0.62</v>
      </c>
      <c r="AJ226" s="8">
        <f t="shared" si="68"/>
        <v>57.97</v>
      </c>
      <c r="AK226">
        <f t="shared" si="69"/>
        <v>1.6000000000000001E-3</v>
      </c>
      <c r="AM226">
        <v>58.060001</v>
      </c>
      <c r="AN226">
        <v>57.35</v>
      </c>
      <c r="AO226" s="8">
        <f t="shared" si="70"/>
        <v>115.41000099999999</v>
      </c>
      <c r="AP226" s="8">
        <f t="shared" si="70"/>
        <v>172.76000099999999</v>
      </c>
      <c r="AQ226" s="8">
        <f t="shared" si="70"/>
        <v>288.17000199999995</v>
      </c>
      <c r="AR226" s="8">
        <f t="shared" si="70"/>
        <v>460.93000299999994</v>
      </c>
    </row>
    <row r="227" spans="1:44" x14ac:dyDescent="0.3">
      <c r="A227" s="4">
        <v>44546</v>
      </c>
      <c r="B227" s="1">
        <v>226</v>
      </c>
      <c r="C227">
        <v>58.650002000000001</v>
      </c>
      <c r="D227">
        <v>24696900</v>
      </c>
      <c r="M227">
        <f t="shared" si="54"/>
        <v>57.74</v>
      </c>
      <c r="N227">
        <f t="shared" si="55"/>
        <v>0.36</v>
      </c>
      <c r="O227" s="8">
        <f t="shared" si="56"/>
        <v>58.1</v>
      </c>
      <c r="P227">
        <f t="shared" si="57"/>
        <v>9.4000000000000004E-3</v>
      </c>
      <c r="T227">
        <f t="shared" si="58"/>
        <v>57.74</v>
      </c>
      <c r="U227">
        <f t="shared" si="59"/>
        <v>0.5</v>
      </c>
      <c r="V227" s="8">
        <f t="shared" si="60"/>
        <v>58.24</v>
      </c>
      <c r="W227">
        <f t="shared" si="61"/>
        <v>7.0000000000000001E-3</v>
      </c>
      <c r="AA227">
        <f t="shared" si="62"/>
        <v>57.74</v>
      </c>
      <c r="AB227">
        <f t="shared" si="63"/>
        <v>0.54</v>
      </c>
      <c r="AC227" s="8">
        <f t="shared" si="64"/>
        <v>58.28</v>
      </c>
      <c r="AD227">
        <f t="shared" si="65"/>
        <v>6.3E-3</v>
      </c>
      <c r="AH227">
        <f t="shared" si="66"/>
        <v>57.74</v>
      </c>
      <c r="AI227">
        <f t="shared" si="67"/>
        <v>0.42</v>
      </c>
      <c r="AJ227" s="8">
        <f t="shared" si="68"/>
        <v>58.160000000000004</v>
      </c>
      <c r="AK227">
        <f t="shared" si="69"/>
        <v>8.3999999999999995E-3</v>
      </c>
      <c r="AM227">
        <v>58.650002000000001</v>
      </c>
      <c r="AN227">
        <v>57.74</v>
      </c>
      <c r="AO227" s="8">
        <f t="shared" si="70"/>
        <v>116.39000200000001</v>
      </c>
      <c r="AP227" s="8">
        <f t="shared" si="70"/>
        <v>174.13000200000002</v>
      </c>
      <c r="AQ227" s="8">
        <f t="shared" si="70"/>
        <v>290.52000400000003</v>
      </c>
      <c r="AR227" s="8">
        <f t="shared" si="70"/>
        <v>464.65000600000008</v>
      </c>
    </row>
    <row r="228" spans="1:44" x14ac:dyDescent="0.3">
      <c r="A228" s="4">
        <v>44547</v>
      </c>
      <c r="B228" s="1">
        <v>227</v>
      </c>
      <c r="C228">
        <v>57.73</v>
      </c>
      <c r="D228">
        <v>51874400</v>
      </c>
      <c r="M228">
        <f t="shared" si="54"/>
        <v>58.24</v>
      </c>
      <c r="N228">
        <f t="shared" si="55"/>
        <v>0.38</v>
      </c>
      <c r="O228" s="8">
        <f t="shared" si="56"/>
        <v>58.620000000000005</v>
      </c>
      <c r="P228">
        <f t="shared" si="57"/>
        <v>1.54E-2</v>
      </c>
      <c r="T228">
        <f t="shared" si="58"/>
        <v>58.24</v>
      </c>
      <c r="U228">
        <f t="shared" si="59"/>
        <v>0.5</v>
      </c>
      <c r="V228" s="8">
        <f t="shared" si="60"/>
        <v>58.74</v>
      </c>
      <c r="W228">
        <f t="shared" si="61"/>
        <v>1.7500000000000002E-2</v>
      </c>
      <c r="AA228">
        <f t="shared" si="62"/>
        <v>58.24</v>
      </c>
      <c r="AB228">
        <f t="shared" si="63"/>
        <v>0.52</v>
      </c>
      <c r="AC228" s="8">
        <f t="shared" si="64"/>
        <v>58.760000000000005</v>
      </c>
      <c r="AD228">
        <f t="shared" si="65"/>
        <v>1.78E-2</v>
      </c>
      <c r="AH228">
        <f t="shared" si="66"/>
        <v>58.24</v>
      </c>
      <c r="AI228">
        <f t="shared" si="67"/>
        <v>0.49</v>
      </c>
      <c r="AJ228" s="8">
        <f t="shared" si="68"/>
        <v>58.730000000000004</v>
      </c>
      <c r="AK228">
        <f t="shared" si="69"/>
        <v>1.7299999999999999E-2</v>
      </c>
      <c r="AM228">
        <v>57.73</v>
      </c>
      <c r="AN228">
        <v>58.24</v>
      </c>
      <c r="AO228" s="8">
        <f t="shared" si="70"/>
        <v>115.97</v>
      </c>
      <c r="AP228" s="8">
        <f t="shared" si="70"/>
        <v>174.21</v>
      </c>
      <c r="AQ228" s="8">
        <f t="shared" si="70"/>
        <v>290.18</v>
      </c>
      <c r="AR228" s="8">
        <f t="shared" si="70"/>
        <v>464.39</v>
      </c>
    </row>
    <row r="229" spans="1:44" x14ac:dyDescent="0.3">
      <c r="A229" s="4">
        <v>44550</v>
      </c>
      <c r="B229" s="1">
        <v>228</v>
      </c>
      <c r="C229">
        <v>57.540000999999997</v>
      </c>
      <c r="D229">
        <v>20879500</v>
      </c>
      <c r="M229">
        <f t="shared" si="54"/>
        <v>57.96</v>
      </c>
      <c r="N229">
        <f t="shared" si="55"/>
        <v>0.28000000000000003</v>
      </c>
      <c r="O229" s="8">
        <f t="shared" si="56"/>
        <v>58.24</v>
      </c>
      <c r="P229">
        <f t="shared" si="57"/>
        <v>1.2200000000000001E-2</v>
      </c>
      <c r="T229">
        <f t="shared" si="58"/>
        <v>57.96</v>
      </c>
      <c r="U229">
        <f t="shared" si="59"/>
        <v>0.31</v>
      </c>
      <c r="V229" s="8">
        <f t="shared" si="60"/>
        <v>58.27</v>
      </c>
      <c r="W229">
        <f t="shared" si="61"/>
        <v>1.2699999999999999E-2</v>
      </c>
      <c r="AA229">
        <f t="shared" si="62"/>
        <v>57.96</v>
      </c>
      <c r="AB229">
        <f t="shared" si="63"/>
        <v>0.16</v>
      </c>
      <c r="AC229" s="8">
        <f t="shared" si="64"/>
        <v>58.12</v>
      </c>
      <c r="AD229">
        <f t="shared" si="65"/>
        <v>1.01E-2</v>
      </c>
      <c r="AH229">
        <f t="shared" si="66"/>
        <v>57.96</v>
      </c>
      <c r="AI229">
        <f t="shared" si="67"/>
        <v>-0.16</v>
      </c>
      <c r="AJ229" s="8">
        <f t="shared" si="68"/>
        <v>57.800000000000004</v>
      </c>
      <c r="AK229">
        <f t="shared" si="69"/>
        <v>4.4999999999999997E-3</v>
      </c>
      <c r="AM229">
        <v>57.540000999999997</v>
      </c>
      <c r="AN229">
        <v>57.96</v>
      </c>
      <c r="AO229" s="8">
        <f t="shared" si="70"/>
        <v>115.500001</v>
      </c>
      <c r="AP229" s="8">
        <f t="shared" si="70"/>
        <v>173.46000100000001</v>
      </c>
      <c r="AQ229" s="8">
        <f t="shared" si="70"/>
        <v>288.96000200000003</v>
      </c>
      <c r="AR229" s="8">
        <f t="shared" si="70"/>
        <v>462.42000300000007</v>
      </c>
    </row>
    <row r="230" spans="1:44" x14ac:dyDescent="0.3">
      <c r="A230" s="4">
        <v>44551</v>
      </c>
      <c r="B230" s="1">
        <v>229</v>
      </c>
      <c r="C230">
        <v>57.77</v>
      </c>
      <c r="D230">
        <v>15864900</v>
      </c>
      <c r="M230">
        <f t="shared" si="54"/>
        <v>57.73</v>
      </c>
      <c r="N230">
        <f t="shared" si="55"/>
        <v>0.2</v>
      </c>
      <c r="O230" s="8">
        <f t="shared" si="56"/>
        <v>57.93</v>
      </c>
      <c r="P230">
        <f t="shared" si="57"/>
        <v>2.8E-3</v>
      </c>
      <c r="T230">
        <f t="shared" si="58"/>
        <v>57.73</v>
      </c>
      <c r="U230">
        <f t="shared" si="59"/>
        <v>0.17</v>
      </c>
      <c r="V230" s="8">
        <f t="shared" si="60"/>
        <v>57.9</v>
      </c>
      <c r="W230">
        <f t="shared" si="61"/>
        <v>2.3E-3</v>
      </c>
      <c r="AA230">
        <f t="shared" si="62"/>
        <v>57.73</v>
      </c>
      <c r="AB230">
        <f t="shared" si="63"/>
        <v>-0.02</v>
      </c>
      <c r="AC230" s="8">
        <f t="shared" si="64"/>
        <v>57.709999999999994</v>
      </c>
      <c r="AD230">
        <f t="shared" si="65"/>
        <v>1E-3</v>
      </c>
      <c r="AH230">
        <f t="shared" si="66"/>
        <v>57.73</v>
      </c>
      <c r="AI230">
        <f t="shared" si="67"/>
        <v>-0.22</v>
      </c>
      <c r="AJ230" s="8">
        <f t="shared" si="68"/>
        <v>57.51</v>
      </c>
      <c r="AK230">
        <f t="shared" si="69"/>
        <v>4.4999999999999997E-3</v>
      </c>
      <c r="AM230">
        <v>57.77</v>
      </c>
      <c r="AN230">
        <v>57.73</v>
      </c>
      <c r="AO230" s="8">
        <f t="shared" si="70"/>
        <v>115.5</v>
      </c>
      <c r="AP230" s="8">
        <f t="shared" si="70"/>
        <v>173.23</v>
      </c>
      <c r="AQ230" s="8">
        <f t="shared" si="70"/>
        <v>288.73</v>
      </c>
      <c r="AR230" s="8">
        <f t="shared" si="70"/>
        <v>461.96000000000004</v>
      </c>
    </row>
    <row r="231" spans="1:44" x14ac:dyDescent="0.3">
      <c r="A231" s="4">
        <v>44552</v>
      </c>
      <c r="B231" s="1">
        <v>230</v>
      </c>
      <c r="C231">
        <v>58.18</v>
      </c>
      <c r="D231">
        <v>12447400</v>
      </c>
      <c r="M231">
        <f t="shared" si="54"/>
        <v>57.75</v>
      </c>
      <c r="N231">
        <f t="shared" si="55"/>
        <v>0.17</v>
      </c>
      <c r="O231" s="8">
        <f t="shared" si="56"/>
        <v>57.92</v>
      </c>
      <c r="P231">
        <f t="shared" si="57"/>
        <v>4.4999999999999997E-3</v>
      </c>
      <c r="T231">
        <f t="shared" si="58"/>
        <v>57.75</v>
      </c>
      <c r="U231">
        <f t="shared" si="59"/>
        <v>0.13</v>
      </c>
      <c r="V231" s="8">
        <f t="shared" si="60"/>
        <v>57.88</v>
      </c>
      <c r="W231">
        <f t="shared" si="61"/>
        <v>5.1999999999999998E-3</v>
      </c>
      <c r="AA231">
        <f t="shared" si="62"/>
        <v>57.75</v>
      </c>
      <c r="AB231">
        <f t="shared" si="63"/>
        <v>0</v>
      </c>
      <c r="AC231" s="8">
        <f t="shared" si="64"/>
        <v>57.75</v>
      </c>
      <c r="AD231">
        <f t="shared" si="65"/>
        <v>7.4000000000000003E-3</v>
      </c>
      <c r="AH231">
        <f t="shared" si="66"/>
        <v>57.75</v>
      </c>
      <c r="AI231">
        <f t="shared" si="67"/>
        <v>-0.02</v>
      </c>
      <c r="AJ231" s="8">
        <f t="shared" si="68"/>
        <v>57.73</v>
      </c>
      <c r="AK231">
        <f t="shared" si="69"/>
        <v>7.7000000000000002E-3</v>
      </c>
      <c r="AM231">
        <v>58.18</v>
      </c>
      <c r="AN231">
        <v>57.75</v>
      </c>
      <c r="AO231" s="8">
        <f t="shared" si="70"/>
        <v>115.93</v>
      </c>
      <c r="AP231" s="8">
        <f t="shared" si="70"/>
        <v>173.68</v>
      </c>
      <c r="AQ231" s="8">
        <f t="shared" si="70"/>
        <v>289.61</v>
      </c>
      <c r="AR231" s="8">
        <f t="shared" si="70"/>
        <v>463.29</v>
      </c>
    </row>
    <row r="232" spans="1:44" x14ac:dyDescent="0.3">
      <c r="A232" s="4">
        <v>44553</v>
      </c>
      <c r="B232" s="1">
        <v>231</v>
      </c>
      <c r="C232">
        <v>58.220001000000003</v>
      </c>
      <c r="D232">
        <v>11027300</v>
      </c>
      <c r="M232">
        <f t="shared" si="54"/>
        <v>57.99</v>
      </c>
      <c r="N232">
        <f t="shared" si="55"/>
        <v>0.18</v>
      </c>
      <c r="O232" s="8">
        <f t="shared" si="56"/>
        <v>58.17</v>
      </c>
      <c r="P232">
        <f t="shared" si="57"/>
        <v>8.9999999999999998E-4</v>
      </c>
      <c r="T232">
        <f t="shared" si="58"/>
        <v>57.99</v>
      </c>
      <c r="U232">
        <f t="shared" si="59"/>
        <v>0.16</v>
      </c>
      <c r="V232" s="8">
        <f t="shared" si="60"/>
        <v>58.15</v>
      </c>
      <c r="W232">
        <f t="shared" si="61"/>
        <v>1.1999999999999999E-3</v>
      </c>
      <c r="AA232">
        <f t="shared" si="62"/>
        <v>57.99</v>
      </c>
      <c r="AB232">
        <f t="shared" si="63"/>
        <v>0.11</v>
      </c>
      <c r="AC232" s="8">
        <f t="shared" si="64"/>
        <v>58.1</v>
      </c>
      <c r="AD232">
        <f t="shared" si="65"/>
        <v>2.0999999999999999E-3</v>
      </c>
      <c r="AH232">
        <f t="shared" si="66"/>
        <v>57.99</v>
      </c>
      <c r="AI232">
        <f t="shared" si="67"/>
        <v>0.2</v>
      </c>
      <c r="AJ232" s="8">
        <f t="shared" si="68"/>
        <v>58.190000000000005</v>
      </c>
      <c r="AK232">
        <f t="shared" si="69"/>
        <v>5.0000000000000001E-4</v>
      </c>
      <c r="AM232">
        <v>58.220001000000003</v>
      </c>
      <c r="AN232">
        <v>57.99</v>
      </c>
      <c r="AO232" s="8">
        <f t="shared" si="70"/>
        <v>116.21000100000001</v>
      </c>
      <c r="AP232" s="8">
        <f t="shared" si="70"/>
        <v>174.20000100000001</v>
      </c>
      <c r="AQ232" s="8">
        <f t="shared" si="70"/>
        <v>290.41000200000002</v>
      </c>
      <c r="AR232" s="8">
        <f t="shared" si="70"/>
        <v>464.61000300000001</v>
      </c>
    </row>
    <row r="233" spans="1:44" x14ac:dyDescent="0.3">
      <c r="A233" s="4">
        <v>44557</v>
      </c>
      <c r="B233" s="1">
        <v>232</v>
      </c>
      <c r="C233">
        <v>58.650002000000001</v>
      </c>
      <c r="D233">
        <v>9860000</v>
      </c>
      <c r="M233">
        <f t="shared" si="54"/>
        <v>58.12</v>
      </c>
      <c r="N233">
        <f t="shared" si="55"/>
        <v>0.17</v>
      </c>
      <c r="O233" s="8">
        <f t="shared" si="56"/>
        <v>58.29</v>
      </c>
      <c r="P233">
        <f t="shared" si="57"/>
        <v>6.1000000000000004E-3</v>
      </c>
      <c r="T233">
        <f t="shared" si="58"/>
        <v>58.12</v>
      </c>
      <c r="U233">
        <f t="shared" si="59"/>
        <v>0.15</v>
      </c>
      <c r="V233" s="8">
        <f t="shared" si="60"/>
        <v>58.269999999999996</v>
      </c>
      <c r="W233">
        <f t="shared" si="61"/>
        <v>6.4999999999999997E-3</v>
      </c>
      <c r="AA233">
        <f t="shared" si="62"/>
        <v>58.12</v>
      </c>
      <c r="AB233">
        <f t="shared" si="63"/>
        <v>0.12</v>
      </c>
      <c r="AC233" s="8">
        <f t="shared" si="64"/>
        <v>58.239999999999995</v>
      </c>
      <c r="AD233">
        <f t="shared" si="65"/>
        <v>7.0000000000000001E-3</v>
      </c>
      <c r="AH233">
        <f t="shared" si="66"/>
        <v>58.12</v>
      </c>
      <c r="AI233">
        <f t="shared" si="67"/>
        <v>0.14000000000000001</v>
      </c>
      <c r="AJ233" s="8">
        <f t="shared" si="68"/>
        <v>58.26</v>
      </c>
      <c r="AK233">
        <f t="shared" si="69"/>
        <v>6.6E-3</v>
      </c>
      <c r="AM233">
        <v>58.650002000000001</v>
      </c>
      <c r="AN233">
        <v>58.12</v>
      </c>
      <c r="AO233" s="8">
        <f t="shared" si="70"/>
        <v>116.77000200000001</v>
      </c>
      <c r="AP233" s="8">
        <f t="shared" si="70"/>
        <v>174.89000200000001</v>
      </c>
      <c r="AQ233" s="8">
        <f t="shared" si="70"/>
        <v>291.66000400000001</v>
      </c>
      <c r="AR233" s="8">
        <f t="shared" si="70"/>
        <v>466.55000600000005</v>
      </c>
    </row>
    <row r="234" spans="1:44" x14ac:dyDescent="0.3">
      <c r="A234" s="4">
        <v>44558</v>
      </c>
      <c r="B234" s="1">
        <v>233</v>
      </c>
      <c r="C234">
        <v>58.880001</v>
      </c>
      <c r="D234">
        <v>8979900</v>
      </c>
      <c r="M234">
        <f t="shared" si="54"/>
        <v>58.41</v>
      </c>
      <c r="N234">
        <f t="shared" si="55"/>
        <v>0.19</v>
      </c>
      <c r="O234" s="8">
        <f t="shared" si="56"/>
        <v>58.599999999999994</v>
      </c>
      <c r="P234">
        <f t="shared" si="57"/>
        <v>4.7999999999999996E-3</v>
      </c>
      <c r="T234">
        <f t="shared" si="58"/>
        <v>58.41</v>
      </c>
      <c r="U234">
        <f t="shared" si="59"/>
        <v>0.19</v>
      </c>
      <c r="V234" s="8">
        <f t="shared" si="60"/>
        <v>58.599999999999994</v>
      </c>
      <c r="W234">
        <f t="shared" si="61"/>
        <v>4.7999999999999996E-3</v>
      </c>
      <c r="AA234">
        <f t="shared" si="62"/>
        <v>58.41</v>
      </c>
      <c r="AB234">
        <f t="shared" si="63"/>
        <v>0.2</v>
      </c>
      <c r="AC234" s="8">
        <f t="shared" si="64"/>
        <v>58.61</v>
      </c>
      <c r="AD234">
        <f t="shared" si="65"/>
        <v>4.5999999999999999E-3</v>
      </c>
      <c r="AH234">
        <f t="shared" si="66"/>
        <v>58.41</v>
      </c>
      <c r="AI234">
        <f t="shared" si="67"/>
        <v>0.27</v>
      </c>
      <c r="AJ234" s="8">
        <f t="shared" si="68"/>
        <v>58.68</v>
      </c>
      <c r="AK234">
        <f t="shared" si="69"/>
        <v>3.3999999999999998E-3</v>
      </c>
      <c r="AM234">
        <v>58.880001</v>
      </c>
      <c r="AN234">
        <v>58.41</v>
      </c>
      <c r="AO234" s="8">
        <f t="shared" si="70"/>
        <v>117.29000099999999</v>
      </c>
      <c r="AP234" s="8">
        <f t="shared" si="70"/>
        <v>175.70000099999999</v>
      </c>
      <c r="AQ234" s="8">
        <f t="shared" si="70"/>
        <v>292.990002</v>
      </c>
      <c r="AR234" s="8">
        <f t="shared" si="70"/>
        <v>468.69000299999999</v>
      </c>
    </row>
    <row r="235" spans="1:44" x14ac:dyDescent="0.3">
      <c r="A235" s="4">
        <v>44559</v>
      </c>
      <c r="B235" s="1">
        <v>234</v>
      </c>
      <c r="C235">
        <v>58.950001</v>
      </c>
      <c r="D235">
        <v>9996000</v>
      </c>
      <c r="M235">
        <f t="shared" si="54"/>
        <v>58.67</v>
      </c>
      <c r="N235">
        <f t="shared" si="55"/>
        <v>0.2</v>
      </c>
      <c r="O235" s="8">
        <f t="shared" si="56"/>
        <v>58.870000000000005</v>
      </c>
      <c r="P235">
        <f t="shared" si="57"/>
        <v>1.4E-3</v>
      </c>
      <c r="T235">
        <f t="shared" si="58"/>
        <v>58.67</v>
      </c>
      <c r="U235">
        <f t="shared" si="59"/>
        <v>0.21</v>
      </c>
      <c r="V235" s="8">
        <f t="shared" si="60"/>
        <v>58.88</v>
      </c>
      <c r="W235">
        <f t="shared" si="61"/>
        <v>1.1999999999999999E-3</v>
      </c>
      <c r="AA235">
        <f t="shared" si="62"/>
        <v>58.67</v>
      </c>
      <c r="AB235">
        <f t="shared" si="63"/>
        <v>0.23</v>
      </c>
      <c r="AC235" s="8">
        <f t="shared" si="64"/>
        <v>58.9</v>
      </c>
      <c r="AD235">
        <f t="shared" si="65"/>
        <v>8.0000000000000004E-4</v>
      </c>
      <c r="AH235">
        <f t="shared" si="66"/>
        <v>58.67</v>
      </c>
      <c r="AI235">
        <f t="shared" si="67"/>
        <v>0.26</v>
      </c>
      <c r="AJ235" s="8">
        <f t="shared" si="68"/>
        <v>58.93</v>
      </c>
      <c r="AK235">
        <f t="shared" si="69"/>
        <v>2.9999999999999997E-4</v>
      </c>
      <c r="AM235">
        <v>58.950001</v>
      </c>
      <c r="AN235">
        <v>58.67</v>
      </c>
      <c r="AO235" s="8">
        <f t="shared" si="70"/>
        <v>117.620001</v>
      </c>
      <c r="AP235" s="8">
        <f t="shared" si="70"/>
        <v>176.29000100000002</v>
      </c>
      <c r="AQ235" s="8">
        <f t="shared" si="70"/>
        <v>293.91000200000002</v>
      </c>
      <c r="AR235" s="8">
        <f t="shared" si="70"/>
        <v>470.20000300000004</v>
      </c>
    </row>
    <row r="236" spans="1:44" x14ac:dyDescent="0.3">
      <c r="A236" s="4">
        <v>44560</v>
      </c>
      <c r="B236" s="1">
        <v>235</v>
      </c>
      <c r="C236">
        <v>58.779998999999997</v>
      </c>
      <c r="D236">
        <v>7703900</v>
      </c>
      <c r="M236">
        <f t="shared" si="54"/>
        <v>58.82</v>
      </c>
      <c r="N236">
        <f t="shared" si="55"/>
        <v>0.19</v>
      </c>
      <c r="O236" s="8">
        <f t="shared" si="56"/>
        <v>59.01</v>
      </c>
      <c r="P236">
        <f t="shared" si="57"/>
        <v>3.8999999999999998E-3</v>
      </c>
      <c r="T236">
        <f t="shared" si="58"/>
        <v>58.82</v>
      </c>
      <c r="U236">
        <f t="shared" si="59"/>
        <v>0.2</v>
      </c>
      <c r="V236" s="8">
        <f t="shared" si="60"/>
        <v>59.02</v>
      </c>
      <c r="W236">
        <f t="shared" si="61"/>
        <v>4.1000000000000003E-3</v>
      </c>
      <c r="AA236">
        <f t="shared" si="62"/>
        <v>58.82</v>
      </c>
      <c r="AB236">
        <f t="shared" si="63"/>
        <v>0.19</v>
      </c>
      <c r="AC236" s="8">
        <f t="shared" si="64"/>
        <v>59.01</v>
      </c>
      <c r="AD236">
        <f t="shared" si="65"/>
        <v>3.8999999999999998E-3</v>
      </c>
      <c r="AH236">
        <f t="shared" si="66"/>
        <v>58.82</v>
      </c>
      <c r="AI236">
        <f t="shared" si="67"/>
        <v>0.17</v>
      </c>
      <c r="AJ236" s="8">
        <f t="shared" si="68"/>
        <v>58.99</v>
      </c>
      <c r="AK236">
        <f t="shared" si="69"/>
        <v>3.5999999999999999E-3</v>
      </c>
      <c r="AM236">
        <v>58.779998999999997</v>
      </c>
      <c r="AN236">
        <v>58.82</v>
      </c>
      <c r="AO236" s="8">
        <f t="shared" si="70"/>
        <v>117.599999</v>
      </c>
      <c r="AP236" s="8">
        <f t="shared" si="70"/>
        <v>176.41999899999999</v>
      </c>
      <c r="AQ236" s="8">
        <f t="shared" si="70"/>
        <v>294.01999799999999</v>
      </c>
      <c r="AR236" s="8">
        <f t="shared" si="70"/>
        <v>470.43999699999995</v>
      </c>
    </row>
    <row r="237" spans="1:44" x14ac:dyDescent="0.3">
      <c r="A237" s="4">
        <v>44561</v>
      </c>
      <c r="B237" s="1">
        <v>236</v>
      </c>
      <c r="C237">
        <v>59.209999000000003</v>
      </c>
      <c r="D237">
        <v>10021300</v>
      </c>
      <c r="M237">
        <f t="shared" si="54"/>
        <v>58.8</v>
      </c>
      <c r="N237">
        <f t="shared" si="55"/>
        <v>0.16</v>
      </c>
      <c r="O237" s="8">
        <f t="shared" si="56"/>
        <v>58.959999999999994</v>
      </c>
      <c r="P237">
        <f t="shared" si="57"/>
        <v>4.1999999999999997E-3</v>
      </c>
      <c r="T237">
        <f t="shared" si="58"/>
        <v>58.8</v>
      </c>
      <c r="U237">
        <f t="shared" si="59"/>
        <v>0.14000000000000001</v>
      </c>
      <c r="V237" s="8">
        <f t="shared" si="60"/>
        <v>58.94</v>
      </c>
      <c r="W237">
        <f t="shared" si="61"/>
        <v>4.5999999999999999E-3</v>
      </c>
      <c r="AA237">
        <f t="shared" si="62"/>
        <v>58.8</v>
      </c>
      <c r="AB237">
        <f t="shared" si="63"/>
        <v>0.1</v>
      </c>
      <c r="AC237" s="8">
        <f t="shared" si="64"/>
        <v>58.9</v>
      </c>
      <c r="AD237">
        <f t="shared" si="65"/>
        <v>5.1999999999999998E-3</v>
      </c>
      <c r="AH237">
        <f t="shared" si="66"/>
        <v>58.8</v>
      </c>
      <c r="AI237">
        <f t="shared" si="67"/>
        <v>0.01</v>
      </c>
      <c r="AJ237" s="8">
        <f t="shared" si="68"/>
        <v>58.809999999999995</v>
      </c>
      <c r="AK237">
        <f t="shared" si="69"/>
        <v>6.7999999999999996E-3</v>
      </c>
      <c r="AM237">
        <v>59.209999000000003</v>
      </c>
      <c r="AN237">
        <v>58.8</v>
      </c>
      <c r="AO237" s="8">
        <f t="shared" si="70"/>
        <v>118.00999899999999</v>
      </c>
      <c r="AP237" s="8">
        <f t="shared" si="70"/>
        <v>176.809999</v>
      </c>
      <c r="AQ237" s="8">
        <f t="shared" si="70"/>
        <v>294.819998</v>
      </c>
      <c r="AR237" s="8">
        <f t="shared" si="70"/>
        <v>471.629997</v>
      </c>
    </row>
    <row r="238" spans="1:44" x14ac:dyDescent="0.3">
      <c r="A238" s="4">
        <v>44564</v>
      </c>
      <c r="B238" s="1">
        <v>237</v>
      </c>
      <c r="C238">
        <v>59.299999</v>
      </c>
      <c r="D238">
        <v>20187300</v>
      </c>
      <c r="M238">
        <f t="shared" si="54"/>
        <v>59.03</v>
      </c>
      <c r="N238">
        <f t="shared" si="55"/>
        <v>0.17</v>
      </c>
      <c r="O238" s="8">
        <f t="shared" si="56"/>
        <v>59.2</v>
      </c>
      <c r="P238">
        <f t="shared" si="57"/>
        <v>1.6999999999999999E-3</v>
      </c>
      <c r="T238">
        <f t="shared" si="58"/>
        <v>59.03</v>
      </c>
      <c r="U238">
        <f t="shared" si="59"/>
        <v>0.16</v>
      </c>
      <c r="V238" s="8">
        <f t="shared" si="60"/>
        <v>59.19</v>
      </c>
      <c r="W238">
        <f t="shared" si="61"/>
        <v>1.9E-3</v>
      </c>
      <c r="AA238">
        <f t="shared" si="62"/>
        <v>59.03</v>
      </c>
      <c r="AB238">
        <f t="shared" si="63"/>
        <v>0.16</v>
      </c>
      <c r="AC238" s="8">
        <f t="shared" si="64"/>
        <v>59.19</v>
      </c>
      <c r="AD238">
        <f t="shared" si="65"/>
        <v>1.9E-3</v>
      </c>
      <c r="AH238">
        <f t="shared" si="66"/>
        <v>59.03</v>
      </c>
      <c r="AI238">
        <f t="shared" si="67"/>
        <v>0.2</v>
      </c>
      <c r="AJ238" s="8">
        <f t="shared" si="68"/>
        <v>59.230000000000004</v>
      </c>
      <c r="AK238">
        <f t="shared" si="69"/>
        <v>1.1999999999999999E-3</v>
      </c>
      <c r="AM238">
        <v>59.299999</v>
      </c>
      <c r="AN238">
        <v>59.03</v>
      </c>
      <c r="AO238" s="8">
        <f t="shared" si="70"/>
        <v>118.329999</v>
      </c>
      <c r="AP238" s="8">
        <f t="shared" si="70"/>
        <v>177.35999900000002</v>
      </c>
      <c r="AQ238" s="8">
        <f t="shared" si="70"/>
        <v>295.689998</v>
      </c>
      <c r="AR238" s="8">
        <f t="shared" si="70"/>
        <v>473.04999700000002</v>
      </c>
    </row>
    <row r="239" spans="1:44" x14ac:dyDescent="0.3">
      <c r="A239" s="4">
        <v>44565</v>
      </c>
      <c r="B239" s="1">
        <v>238</v>
      </c>
      <c r="C239">
        <v>60.290000999999997</v>
      </c>
      <c r="D239">
        <v>26141600</v>
      </c>
      <c r="M239">
        <f t="shared" si="54"/>
        <v>59.18</v>
      </c>
      <c r="N239">
        <f t="shared" si="55"/>
        <v>0.17</v>
      </c>
      <c r="O239" s="8">
        <f t="shared" si="56"/>
        <v>59.35</v>
      </c>
      <c r="P239">
        <f t="shared" si="57"/>
        <v>1.5599999999999999E-2</v>
      </c>
      <c r="T239">
        <f t="shared" si="58"/>
        <v>59.18</v>
      </c>
      <c r="U239">
        <f t="shared" si="59"/>
        <v>0.16</v>
      </c>
      <c r="V239" s="8">
        <f t="shared" si="60"/>
        <v>59.339999999999996</v>
      </c>
      <c r="W239">
        <f t="shared" si="61"/>
        <v>1.5800000000000002E-2</v>
      </c>
      <c r="AA239">
        <f t="shared" si="62"/>
        <v>59.18</v>
      </c>
      <c r="AB239">
        <f t="shared" si="63"/>
        <v>0.16</v>
      </c>
      <c r="AC239" s="8">
        <f t="shared" si="64"/>
        <v>59.339999999999996</v>
      </c>
      <c r="AD239">
        <f t="shared" si="65"/>
        <v>1.5800000000000002E-2</v>
      </c>
      <c r="AH239">
        <f t="shared" si="66"/>
        <v>59.18</v>
      </c>
      <c r="AI239">
        <f t="shared" si="67"/>
        <v>0.16</v>
      </c>
      <c r="AJ239" s="8">
        <f t="shared" si="68"/>
        <v>59.339999999999996</v>
      </c>
      <c r="AK239">
        <f t="shared" si="69"/>
        <v>1.5800000000000002E-2</v>
      </c>
      <c r="AM239">
        <v>60.290000999999997</v>
      </c>
      <c r="AN239">
        <v>59.18</v>
      </c>
      <c r="AO239" s="8">
        <f t="shared" si="70"/>
        <v>119.470001</v>
      </c>
      <c r="AP239" s="8">
        <f t="shared" si="70"/>
        <v>178.650001</v>
      </c>
      <c r="AQ239" s="8">
        <f t="shared" si="70"/>
        <v>298.120002</v>
      </c>
      <c r="AR239" s="8">
        <f t="shared" si="70"/>
        <v>476.77000299999997</v>
      </c>
    </row>
    <row r="240" spans="1:44" x14ac:dyDescent="0.3">
      <c r="A240" s="4">
        <v>44566</v>
      </c>
      <c r="B240" s="1">
        <v>239</v>
      </c>
      <c r="C240">
        <v>60.790000999999997</v>
      </c>
      <c r="D240">
        <v>22507300</v>
      </c>
      <c r="M240">
        <f t="shared" si="54"/>
        <v>59.79</v>
      </c>
      <c r="N240">
        <f t="shared" si="55"/>
        <v>0.24</v>
      </c>
      <c r="O240" s="8">
        <f t="shared" si="56"/>
        <v>60.03</v>
      </c>
      <c r="P240">
        <f t="shared" si="57"/>
        <v>1.2500000000000001E-2</v>
      </c>
      <c r="T240">
        <f t="shared" si="58"/>
        <v>59.79</v>
      </c>
      <c r="U240">
        <f t="shared" si="59"/>
        <v>0.27</v>
      </c>
      <c r="V240" s="8">
        <f t="shared" si="60"/>
        <v>60.06</v>
      </c>
      <c r="W240">
        <f t="shared" si="61"/>
        <v>1.2E-2</v>
      </c>
      <c r="AA240">
        <f t="shared" si="62"/>
        <v>59.79</v>
      </c>
      <c r="AB240">
        <f t="shared" si="63"/>
        <v>0.36</v>
      </c>
      <c r="AC240" s="8">
        <f t="shared" si="64"/>
        <v>60.15</v>
      </c>
      <c r="AD240">
        <f t="shared" si="65"/>
        <v>1.0500000000000001E-2</v>
      </c>
      <c r="AH240">
        <f t="shared" si="66"/>
        <v>59.79</v>
      </c>
      <c r="AI240">
        <f t="shared" si="67"/>
        <v>0.54</v>
      </c>
      <c r="AJ240" s="8">
        <f t="shared" si="68"/>
        <v>60.33</v>
      </c>
      <c r="AK240">
        <f t="shared" si="69"/>
        <v>7.6E-3</v>
      </c>
      <c r="AM240">
        <v>60.790000999999997</v>
      </c>
      <c r="AN240">
        <v>59.79</v>
      </c>
      <c r="AO240" s="8">
        <f t="shared" si="70"/>
        <v>120.580001</v>
      </c>
      <c r="AP240" s="8">
        <f t="shared" si="70"/>
        <v>180.370001</v>
      </c>
      <c r="AQ240" s="8">
        <f t="shared" si="70"/>
        <v>300.95000199999998</v>
      </c>
      <c r="AR240" s="8">
        <f t="shared" si="70"/>
        <v>481.32000299999999</v>
      </c>
    </row>
    <row r="241" spans="1:44" x14ac:dyDescent="0.3">
      <c r="A241" s="4">
        <v>44567</v>
      </c>
      <c r="B241" s="1">
        <v>240</v>
      </c>
      <c r="C241">
        <v>60.470001000000003</v>
      </c>
      <c r="D241">
        <v>17902300</v>
      </c>
      <c r="M241">
        <f t="shared" si="54"/>
        <v>60.34</v>
      </c>
      <c r="N241">
        <f t="shared" si="55"/>
        <v>0.28999999999999998</v>
      </c>
      <c r="O241" s="8">
        <f t="shared" si="56"/>
        <v>60.63</v>
      </c>
      <c r="P241">
        <f t="shared" si="57"/>
        <v>2.5999999999999999E-3</v>
      </c>
      <c r="T241">
        <f t="shared" si="58"/>
        <v>60.34</v>
      </c>
      <c r="U241">
        <f t="shared" si="59"/>
        <v>0.34</v>
      </c>
      <c r="V241" s="8">
        <f t="shared" si="60"/>
        <v>60.680000000000007</v>
      </c>
      <c r="W241">
        <f t="shared" si="61"/>
        <v>3.5000000000000001E-3</v>
      </c>
      <c r="AA241">
        <f t="shared" si="62"/>
        <v>60.34</v>
      </c>
      <c r="AB241">
        <f t="shared" si="63"/>
        <v>0.45</v>
      </c>
      <c r="AC241" s="8">
        <f t="shared" si="64"/>
        <v>60.790000000000006</v>
      </c>
      <c r="AD241">
        <f t="shared" si="65"/>
        <v>5.3E-3</v>
      </c>
      <c r="AH241">
        <f t="shared" si="66"/>
        <v>60.34</v>
      </c>
      <c r="AI241">
        <f t="shared" si="67"/>
        <v>0.55000000000000004</v>
      </c>
      <c r="AJ241" s="8">
        <f t="shared" si="68"/>
        <v>60.89</v>
      </c>
      <c r="AK241">
        <f t="shared" si="69"/>
        <v>6.8999999999999999E-3</v>
      </c>
      <c r="AM241">
        <v>60.470001000000003</v>
      </c>
      <c r="AN241">
        <v>60.34</v>
      </c>
      <c r="AO241" s="8">
        <f t="shared" si="70"/>
        <v>120.810001</v>
      </c>
      <c r="AP241" s="8">
        <f t="shared" si="70"/>
        <v>181.150001</v>
      </c>
      <c r="AQ241" s="8">
        <f t="shared" si="70"/>
        <v>301.96000200000003</v>
      </c>
      <c r="AR241" s="8">
        <f t="shared" si="70"/>
        <v>483.11000300000001</v>
      </c>
    </row>
    <row r="242" spans="1:44" x14ac:dyDescent="0.3">
      <c r="A242" s="4">
        <v>44568</v>
      </c>
      <c r="B242" s="1">
        <v>241</v>
      </c>
      <c r="C242">
        <v>60.330002</v>
      </c>
      <c r="D242">
        <v>12307400</v>
      </c>
      <c r="M242">
        <f t="shared" si="54"/>
        <v>60.41</v>
      </c>
      <c r="N242">
        <f t="shared" si="55"/>
        <v>0.26</v>
      </c>
      <c r="O242" s="8">
        <f t="shared" si="56"/>
        <v>60.669999999999995</v>
      </c>
      <c r="P242">
        <f t="shared" si="57"/>
        <v>5.5999999999999999E-3</v>
      </c>
      <c r="T242">
        <f t="shared" si="58"/>
        <v>60.41</v>
      </c>
      <c r="U242">
        <f t="shared" si="59"/>
        <v>0.27</v>
      </c>
      <c r="V242" s="8">
        <f t="shared" si="60"/>
        <v>60.68</v>
      </c>
      <c r="W242">
        <f t="shared" si="61"/>
        <v>5.7999999999999996E-3</v>
      </c>
      <c r="AA242">
        <f t="shared" si="62"/>
        <v>60.41</v>
      </c>
      <c r="AB242">
        <f t="shared" si="63"/>
        <v>0.28000000000000003</v>
      </c>
      <c r="AC242" s="8">
        <f t="shared" si="64"/>
        <v>60.69</v>
      </c>
      <c r="AD242">
        <f t="shared" si="65"/>
        <v>6.0000000000000001E-3</v>
      </c>
      <c r="AH242">
        <f t="shared" si="66"/>
        <v>60.41</v>
      </c>
      <c r="AI242">
        <f t="shared" si="67"/>
        <v>0.14000000000000001</v>
      </c>
      <c r="AJ242" s="8">
        <f t="shared" si="68"/>
        <v>60.55</v>
      </c>
      <c r="AK242">
        <f t="shared" si="69"/>
        <v>3.5999999999999999E-3</v>
      </c>
      <c r="AM242">
        <v>60.330002</v>
      </c>
      <c r="AN242">
        <v>60.41</v>
      </c>
      <c r="AO242" s="8">
        <f t="shared" si="70"/>
        <v>120.740002</v>
      </c>
      <c r="AP242" s="8">
        <f t="shared" si="70"/>
        <v>181.150002</v>
      </c>
      <c r="AQ242" s="8">
        <f t="shared" si="70"/>
        <v>301.89000399999998</v>
      </c>
      <c r="AR242" s="8">
        <f t="shared" si="70"/>
        <v>483.04000599999995</v>
      </c>
    </row>
    <row r="243" spans="1:44" x14ac:dyDescent="0.3">
      <c r="A243" s="4">
        <v>44571</v>
      </c>
      <c r="B243" s="1">
        <v>242</v>
      </c>
      <c r="C243">
        <v>60.43</v>
      </c>
      <c r="D243">
        <v>20954300</v>
      </c>
      <c r="M243">
        <f t="shared" si="54"/>
        <v>60.37</v>
      </c>
      <c r="N243">
        <f t="shared" si="55"/>
        <v>0.22</v>
      </c>
      <c r="O243" s="8">
        <f t="shared" si="56"/>
        <v>60.589999999999996</v>
      </c>
      <c r="P243">
        <f t="shared" si="57"/>
        <v>2.5999999999999999E-3</v>
      </c>
      <c r="T243">
        <f t="shared" si="58"/>
        <v>60.37</v>
      </c>
      <c r="U243">
        <f t="shared" si="59"/>
        <v>0.19</v>
      </c>
      <c r="V243" s="8">
        <f t="shared" si="60"/>
        <v>60.559999999999995</v>
      </c>
      <c r="W243">
        <f t="shared" si="61"/>
        <v>2.2000000000000001E-3</v>
      </c>
      <c r="AA243">
        <f t="shared" si="62"/>
        <v>60.37</v>
      </c>
      <c r="AB243">
        <f t="shared" si="63"/>
        <v>0.14000000000000001</v>
      </c>
      <c r="AC243" s="8">
        <f t="shared" si="64"/>
        <v>60.51</v>
      </c>
      <c r="AD243">
        <f t="shared" si="65"/>
        <v>1.2999999999999999E-3</v>
      </c>
      <c r="AH243">
        <f t="shared" si="66"/>
        <v>60.37</v>
      </c>
      <c r="AI243">
        <f t="shared" si="67"/>
        <v>-0.01</v>
      </c>
      <c r="AJ243" s="8">
        <f t="shared" si="68"/>
        <v>60.36</v>
      </c>
      <c r="AK243">
        <f t="shared" si="69"/>
        <v>1.1999999999999999E-3</v>
      </c>
      <c r="AM243">
        <v>60.43</v>
      </c>
      <c r="AN243">
        <v>60.37</v>
      </c>
      <c r="AO243" s="8">
        <f t="shared" si="70"/>
        <v>120.8</v>
      </c>
      <c r="AP243" s="8">
        <f t="shared" si="70"/>
        <v>181.17</v>
      </c>
      <c r="AQ243" s="8">
        <f t="shared" si="70"/>
        <v>301.96999999999997</v>
      </c>
      <c r="AR243" s="8">
        <f t="shared" si="70"/>
        <v>483.14</v>
      </c>
    </row>
    <row r="244" spans="1:44" x14ac:dyDescent="0.3">
      <c r="A244" s="4">
        <v>44572</v>
      </c>
      <c r="B244" s="1">
        <v>243</v>
      </c>
      <c r="C244">
        <v>60.450001</v>
      </c>
      <c r="D244">
        <v>19369600</v>
      </c>
      <c r="M244">
        <f t="shared" si="54"/>
        <v>60.4</v>
      </c>
      <c r="N244">
        <f t="shared" si="55"/>
        <v>0.19</v>
      </c>
      <c r="O244" s="8">
        <f t="shared" si="56"/>
        <v>60.589999999999996</v>
      </c>
      <c r="P244">
        <f t="shared" si="57"/>
        <v>2.3E-3</v>
      </c>
      <c r="T244">
        <f t="shared" si="58"/>
        <v>60.4</v>
      </c>
      <c r="U244">
        <f t="shared" si="59"/>
        <v>0.15</v>
      </c>
      <c r="V244" s="8">
        <f t="shared" si="60"/>
        <v>60.55</v>
      </c>
      <c r="W244">
        <f t="shared" si="61"/>
        <v>1.6999999999999999E-3</v>
      </c>
      <c r="AA244">
        <f t="shared" si="62"/>
        <v>60.4</v>
      </c>
      <c r="AB244">
        <f t="shared" si="63"/>
        <v>0.09</v>
      </c>
      <c r="AC244" s="8">
        <f t="shared" si="64"/>
        <v>60.49</v>
      </c>
      <c r="AD244">
        <f t="shared" si="65"/>
        <v>6.9999999999999999E-4</v>
      </c>
      <c r="AH244">
        <f t="shared" si="66"/>
        <v>60.4</v>
      </c>
      <c r="AI244">
        <f t="shared" si="67"/>
        <v>0.02</v>
      </c>
      <c r="AJ244" s="8">
        <f t="shared" si="68"/>
        <v>60.42</v>
      </c>
      <c r="AK244">
        <f t="shared" si="69"/>
        <v>5.0000000000000001E-4</v>
      </c>
      <c r="AM244">
        <v>60.450001</v>
      </c>
      <c r="AN244">
        <v>60.4</v>
      </c>
      <c r="AO244" s="8">
        <f t="shared" si="70"/>
        <v>120.85000099999999</v>
      </c>
      <c r="AP244" s="8">
        <f t="shared" si="70"/>
        <v>181.250001</v>
      </c>
      <c r="AQ244" s="8">
        <f t="shared" si="70"/>
        <v>302.10000200000002</v>
      </c>
      <c r="AR244" s="8">
        <f t="shared" si="70"/>
        <v>483.35000300000002</v>
      </c>
    </row>
    <row r="245" spans="1:44" x14ac:dyDescent="0.3">
      <c r="A245" s="4">
        <v>44573</v>
      </c>
      <c r="B245" s="1">
        <v>244</v>
      </c>
      <c r="C245">
        <v>60.540000999999997</v>
      </c>
      <c r="D245">
        <v>15753800</v>
      </c>
      <c r="M245">
        <f t="shared" si="54"/>
        <v>60.43</v>
      </c>
      <c r="N245">
        <f t="shared" si="55"/>
        <v>0.17</v>
      </c>
      <c r="O245" s="8">
        <f t="shared" si="56"/>
        <v>60.6</v>
      </c>
      <c r="P245">
        <f t="shared" si="57"/>
        <v>1E-3</v>
      </c>
      <c r="T245">
        <f t="shared" si="58"/>
        <v>60.43</v>
      </c>
      <c r="U245">
        <f t="shared" si="59"/>
        <v>0.12</v>
      </c>
      <c r="V245" s="8">
        <f t="shared" si="60"/>
        <v>60.55</v>
      </c>
      <c r="W245">
        <f t="shared" si="61"/>
        <v>2.0000000000000001E-4</v>
      </c>
      <c r="AA245">
        <f t="shared" si="62"/>
        <v>60.43</v>
      </c>
      <c r="AB245">
        <f t="shared" si="63"/>
        <v>0.06</v>
      </c>
      <c r="AC245" s="8">
        <f t="shared" si="64"/>
        <v>60.49</v>
      </c>
      <c r="AD245">
        <f t="shared" si="65"/>
        <v>8.0000000000000004E-4</v>
      </c>
      <c r="AH245">
        <f t="shared" si="66"/>
        <v>60.43</v>
      </c>
      <c r="AI245">
        <f t="shared" si="67"/>
        <v>0.03</v>
      </c>
      <c r="AJ245" s="8">
        <f t="shared" si="68"/>
        <v>60.46</v>
      </c>
      <c r="AK245">
        <f t="shared" si="69"/>
        <v>1.2999999999999999E-3</v>
      </c>
      <c r="AM245">
        <v>60.540000999999997</v>
      </c>
      <c r="AN245">
        <v>60.43</v>
      </c>
      <c r="AO245" s="8">
        <f t="shared" si="70"/>
        <v>120.970001</v>
      </c>
      <c r="AP245" s="8">
        <f t="shared" si="70"/>
        <v>181.400001</v>
      </c>
      <c r="AQ245" s="8">
        <f t="shared" si="70"/>
        <v>302.370002</v>
      </c>
      <c r="AR245" s="8">
        <f t="shared" si="70"/>
        <v>483.77000299999997</v>
      </c>
    </row>
    <row r="246" spans="1:44" x14ac:dyDescent="0.3">
      <c r="A246" s="4">
        <v>44574</v>
      </c>
      <c r="B246" s="1">
        <v>245</v>
      </c>
      <c r="C246">
        <v>60.900002000000001</v>
      </c>
      <c r="D246">
        <v>14318000</v>
      </c>
      <c r="M246">
        <f t="shared" si="54"/>
        <v>60.49</v>
      </c>
      <c r="N246">
        <f t="shared" si="55"/>
        <v>0.15</v>
      </c>
      <c r="O246" s="8">
        <f t="shared" si="56"/>
        <v>60.64</v>
      </c>
      <c r="P246">
        <f t="shared" si="57"/>
        <v>4.3E-3</v>
      </c>
      <c r="T246">
        <f t="shared" si="58"/>
        <v>60.49</v>
      </c>
      <c r="U246">
        <f t="shared" si="59"/>
        <v>0.11</v>
      </c>
      <c r="V246" s="8">
        <f t="shared" si="60"/>
        <v>60.6</v>
      </c>
      <c r="W246">
        <f t="shared" si="61"/>
        <v>4.8999999999999998E-3</v>
      </c>
      <c r="AA246">
        <f t="shared" si="62"/>
        <v>60.49</v>
      </c>
      <c r="AB246">
        <f t="shared" si="63"/>
        <v>0.06</v>
      </c>
      <c r="AC246" s="8">
        <f t="shared" si="64"/>
        <v>60.550000000000004</v>
      </c>
      <c r="AD246">
        <f t="shared" si="65"/>
        <v>5.7000000000000002E-3</v>
      </c>
      <c r="AH246">
        <f t="shared" si="66"/>
        <v>60.49</v>
      </c>
      <c r="AI246">
        <f t="shared" si="67"/>
        <v>0.06</v>
      </c>
      <c r="AJ246" s="8">
        <f t="shared" si="68"/>
        <v>60.550000000000004</v>
      </c>
      <c r="AK246">
        <f t="shared" si="69"/>
        <v>5.7000000000000002E-3</v>
      </c>
      <c r="AM246">
        <v>60.900002000000001</v>
      </c>
      <c r="AN246">
        <v>60.49</v>
      </c>
      <c r="AO246" s="8">
        <f t="shared" si="70"/>
        <v>121.39000200000001</v>
      </c>
      <c r="AP246" s="8">
        <f t="shared" si="70"/>
        <v>181.88000200000002</v>
      </c>
      <c r="AQ246" s="8">
        <f t="shared" si="70"/>
        <v>303.27000400000003</v>
      </c>
      <c r="AR246" s="8">
        <f t="shared" si="70"/>
        <v>485.15000600000008</v>
      </c>
    </row>
    <row r="247" spans="1:44" x14ac:dyDescent="0.3">
      <c r="A247" s="4">
        <v>44575</v>
      </c>
      <c r="B247" s="1">
        <v>246</v>
      </c>
      <c r="C247">
        <v>61.389999000000003</v>
      </c>
      <c r="D247">
        <v>19726600</v>
      </c>
      <c r="M247">
        <f t="shared" si="54"/>
        <v>60.72</v>
      </c>
      <c r="N247">
        <f t="shared" si="55"/>
        <v>0.16</v>
      </c>
      <c r="O247" s="8">
        <f t="shared" si="56"/>
        <v>60.879999999999995</v>
      </c>
      <c r="P247">
        <f t="shared" si="57"/>
        <v>8.3000000000000001E-3</v>
      </c>
      <c r="T247">
        <f t="shared" si="58"/>
        <v>60.72</v>
      </c>
      <c r="U247">
        <f t="shared" si="59"/>
        <v>0.14000000000000001</v>
      </c>
      <c r="V247" s="8">
        <f t="shared" si="60"/>
        <v>60.86</v>
      </c>
      <c r="W247">
        <f t="shared" si="61"/>
        <v>8.6E-3</v>
      </c>
      <c r="AA247">
        <f t="shared" si="62"/>
        <v>60.72</v>
      </c>
      <c r="AB247">
        <f t="shared" si="63"/>
        <v>0.14000000000000001</v>
      </c>
      <c r="AC247" s="8">
        <f t="shared" si="64"/>
        <v>60.86</v>
      </c>
      <c r="AD247">
        <f t="shared" si="65"/>
        <v>8.6E-3</v>
      </c>
      <c r="AH247">
        <f t="shared" si="66"/>
        <v>60.72</v>
      </c>
      <c r="AI247">
        <f t="shared" si="67"/>
        <v>0.2</v>
      </c>
      <c r="AJ247" s="8">
        <f t="shared" si="68"/>
        <v>60.92</v>
      </c>
      <c r="AK247">
        <f t="shared" si="69"/>
        <v>7.7000000000000002E-3</v>
      </c>
      <c r="AM247">
        <v>61.389999000000003</v>
      </c>
      <c r="AN247">
        <v>60.72</v>
      </c>
      <c r="AO247" s="8">
        <f t="shared" si="70"/>
        <v>122.109999</v>
      </c>
      <c r="AP247" s="8">
        <f t="shared" si="70"/>
        <v>182.82999899999999</v>
      </c>
      <c r="AQ247" s="8">
        <f t="shared" si="70"/>
        <v>304.939998</v>
      </c>
      <c r="AR247" s="8">
        <f t="shared" si="70"/>
        <v>487.76999699999999</v>
      </c>
    </row>
    <row r="248" spans="1:44" x14ac:dyDescent="0.3">
      <c r="A248" s="4">
        <v>44579</v>
      </c>
      <c r="B248" s="1">
        <v>247</v>
      </c>
      <c r="C248">
        <v>60.900002000000001</v>
      </c>
      <c r="D248">
        <v>21976700</v>
      </c>
      <c r="M248">
        <f t="shared" si="54"/>
        <v>61.09</v>
      </c>
      <c r="N248">
        <f t="shared" si="55"/>
        <v>0.19</v>
      </c>
      <c r="O248" s="8">
        <f t="shared" si="56"/>
        <v>61.28</v>
      </c>
      <c r="P248">
        <f t="shared" si="57"/>
        <v>6.1999999999999998E-3</v>
      </c>
      <c r="T248">
        <f t="shared" si="58"/>
        <v>61.09</v>
      </c>
      <c r="U248">
        <f t="shared" si="59"/>
        <v>0.2</v>
      </c>
      <c r="V248" s="8">
        <f t="shared" si="60"/>
        <v>61.290000000000006</v>
      </c>
      <c r="W248">
        <f t="shared" si="61"/>
        <v>6.4000000000000003E-3</v>
      </c>
      <c r="AA248">
        <f t="shared" si="62"/>
        <v>61.09</v>
      </c>
      <c r="AB248">
        <f t="shared" si="63"/>
        <v>0.24</v>
      </c>
      <c r="AC248" s="8">
        <f t="shared" si="64"/>
        <v>61.330000000000005</v>
      </c>
      <c r="AD248">
        <f t="shared" si="65"/>
        <v>7.1000000000000004E-3</v>
      </c>
      <c r="AH248">
        <f t="shared" si="66"/>
        <v>61.09</v>
      </c>
      <c r="AI248">
        <f t="shared" si="67"/>
        <v>0.34</v>
      </c>
      <c r="AJ248" s="8">
        <f t="shared" si="68"/>
        <v>61.430000000000007</v>
      </c>
      <c r="AK248">
        <f t="shared" si="69"/>
        <v>8.6999999999999994E-3</v>
      </c>
      <c r="AM248">
        <v>60.900002000000001</v>
      </c>
      <c r="AN248">
        <v>61.09</v>
      </c>
      <c r="AO248" s="8">
        <f t="shared" si="70"/>
        <v>121.990002</v>
      </c>
      <c r="AP248" s="8">
        <f t="shared" si="70"/>
        <v>183.08000200000001</v>
      </c>
      <c r="AQ248" s="8">
        <f t="shared" si="70"/>
        <v>305.07000400000004</v>
      </c>
      <c r="AR248" s="8">
        <f t="shared" si="70"/>
        <v>488.15000600000008</v>
      </c>
    </row>
    <row r="249" spans="1:44" x14ac:dyDescent="0.3">
      <c r="A249" s="4">
        <v>44580</v>
      </c>
      <c r="B249" s="1">
        <v>248</v>
      </c>
      <c r="C249">
        <v>61</v>
      </c>
      <c r="D249">
        <v>18654700</v>
      </c>
      <c r="M249">
        <f t="shared" si="54"/>
        <v>60.99</v>
      </c>
      <c r="N249">
        <f t="shared" si="55"/>
        <v>0.15</v>
      </c>
      <c r="O249" s="8">
        <f t="shared" si="56"/>
        <v>61.14</v>
      </c>
      <c r="P249">
        <f t="shared" si="57"/>
        <v>2.3E-3</v>
      </c>
      <c r="T249">
        <f t="shared" si="58"/>
        <v>60.99</v>
      </c>
      <c r="U249">
        <f t="shared" si="59"/>
        <v>0.13</v>
      </c>
      <c r="V249" s="8">
        <f t="shared" si="60"/>
        <v>61.120000000000005</v>
      </c>
      <c r="W249">
        <f t="shared" si="61"/>
        <v>2E-3</v>
      </c>
      <c r="AA249">
        <f t="shared" si="62"/>
        <v>60.99</v>
      </c>
      <c r="AB249">
        <f t="shared" si="63"/>
        <v>0.09</v>
      </c>
      <c r="AC249" s="8">
        <f t="shared" si="64"/>
        <v>61.080000000000005</v>
      </c>
      <c r="AD249">
        <f t="shared" si="65"/>
        <v>1.2999999999999999E-3</v>
      </c>
      <c r="AH249">
        <f t="shared" si="66"/>
        <v>60.99</v>
      </c>
      <c r="AI249">
        <f t="shared" si="67"/>
        <v>-0.03</v>
      </c>
      <c r="AJ249" s="8">
        <f t="shared" si="68"/>
        <v>60.96</v>
      </c>
      <c r="AK249">
        <f t="shared" si="69"/>
        <v>6.9999999999999999E-4</v>
      </c>
      <c r="AM249">
        <v>61</v>
      </c>
      <c r="AN249">
        <v>60.99</v>
      </c>
      <c r="AO249" s="8">
        <f t="shared" si="70"/>
        <v>121.99000000000001</v>
      </c>
      <c r="AP249" s="8">
        <f t="shared" si="70"/>
        <v>182.98000000000002</v>
      </c>
      <c r="AQ249" s="8">
        <f t="shared" si="70"/>
        <v>304.97000000000003</v>
      </c>
      <c r="AR249" s="8">
        <f t="shared" si="70"/>
        <v>487.95000000000005</v>
      </c>
    </row>
    <row r="250" spans="1:44" x14ac:dyDescent="0.3">
      <c r="A250" s="4">
        <v>44581</v>
      </c>
      <c r="B250" s="1">
        <v>249</v>
      </c>
      <c r="C250">
        <v>60.75</v>
      </c>
      <c r="D250">
        <v>23002400</v>
      </c>
      <c r="M250">
        <f t="shared" si="54"/>
        <v>61</v>
      </c>
      <c r="N250">
        <f t="shared" si="55"/>
        <v>0.13</v>
      </c>
      <c r="O250" s="8">
        <f t="shared" si="56"/>
        <v>61.13</v>
      </c>
      <c r="P250">
        <f t="shared" si="57"/>
        <v>6.3E-3</v>
      </c>
      <c r="T250">
        <f t="shared" si="58"/>
        <v>61</v>
      </c>
      <c r="U250">
        <f t="shared" si="59"/>
        <v>0.1</v>
      </c>
      <c r="V250" s="8">
        <f t="shared" si="60"/>
        <v>61.1</v>
      </c>
      <c r="W250">
        <f t="shared" si="61"/>
        <v>5.7999999999999996E-3</v>
      </c>
      <c r="AA250">
        <f t="shared" si="62"/>
        <v>61</v>
      </c>
      <c r="AB250">
        <f t="shared" si="63"/>
        <v>0.05</v>
      </c>
      <c r="AC250" s="8">
        <f t="shared" si="64"/>
        <v>61.05</v>
      </c>
      <c r="AD250">
        <f t="shared" si="65"/>
        <v>4.8999999999999998E-3</v>
      </c>
      <c r="AH250">
        <f t="shared" si="66"/>
        <v>61</v>
      </c>
      <c r="AI250">
        <f t="shared" si="67"/>
        <v>0</v>
      </c>
      <c r="AJ250" s="8">
        <f t="shared" si="68"/>
        <v>61</v>
      </c>
      <c r="AK250">
        <f t="shared" si="69"/>
        <v>4.1000000000000003E-3</v>
      </c>
      <c r="AM250">
        <v>60.75</v>
      </c>
      <c r="AN250">
        <v>61</v>
      </c>
      <c r="AO250" s="8">
        <f t="shared" si="70"/>
        <v>121.75</v>
      </c>
      <c r="AP250" s="8">
        <f t="shared" si="70"/>
        <v>182.75</v>
      </c>
      <c r="AQ250" s="8">
        <f t="shared" si="70"/>
        <v>304.5</v>
      </c>
      <c r="AR250" s="8">
        <f t="shared" si="70"/>
        <v>487.25</v>
      </c>
    </row>
    <row r="251" spans="1:44" x14ac:dyDescent="0.3">
      <c r="A251" s="4">
        <v>44582</v>
      </c>
      <c r="B251" s="1">
        <v>250</v>
      </c>
      <c r="C251">
        <v>60.450001</v>
      </c>
      <c r="D251">
        <v>26641500</v>
      </c>
      <c r="M251">
        <f t="shared" si="54"/>
        <v>60.86</v>
      </c>
      <c r="N251">
        <f t="shared" si="55"/>
        <v>0.09</v>
      </c>
      <c r="O251" s="8">
        <f t="shared" si="56"/>
        <v>60.95</v>
      </c>
      <c r="P251">
        <f t="shared" si="57"/>
        <v>8.3000000000000001E-3</v>
      </c>
      <c r="T251">
        <f t="shared" si="58"/>
        <v>60.86</v>
      </c>
      <c r="U251">
        <f t="shared" si="59"/>
        <v>0.04</v>
      </c>
      <c r="V251" s="8">
        <f t="shared" si="60"/>
        <v>60.9</v>
      </c>
      <c r="W251">
        <f t="shared" si="61"/>
        <v>7.4000000000000003E-3</v>
      </c>
      <c r="AA251">
        <f t="shared" si="62"/>
        <v>60.86</v>
      </c>
      <c r="AB251">
        <f t="shared" si="63"/>
        <v>-0.04</v>
      </c>
      <c r="AC251" s="8">
        <f t="shared" si="64"/>
        <v>60.82</v>
      </c>
      <c r="AD251">
        <f t="shared" si="65"/>
        <v>6.1000000000000004E-3</v>
      </c>
      <c r="AH251">
        <f t="shared" si="66"/>
        <v>60.86</v>
      </c>
      <c r="AI251">
        <f t="shared" si="67"/>
        <v>-0.12</v>
      </c>
      <c r="AJ251" s="8">
        <f t="shared" si="68"/>
        <v>60.74</v>
      </c>
      <c r="AK251">
        <f t="shared" si="69"/>
        <v>4.7999999999999996E-3</v>
      </c>
      <c r="AM251">
        <v>60.450001</v>
      </c>
      <c r="AN251">
        <v>60.86</v>
      </c>
      <c r="AO251" s="8">
        <f t="shared" si="70"/>
        <v>121.310001</v>
      </c>
      <c r="AP251" s="8">
        <f t="shared" si="70"/>
        <v>182.17000100000001</v>
      </c>
      <c r="AQ251" s="8">
        <f t="shared" si="70"/>
        <v>303.48000200000001</v>
      </c>
      <c r="AR251" s="8">
        <f t="shared" si="70"/>
        <v>485.65000300000003</v>
      </c>
    </row>
    <row r="252" spans="1:44" x14ac:dyDescent="0.3">
      <c r="A252" s="4">
        <v>44585</v>
      </c>
      <c r="B252" s="1">
        <v>251</v>
      </c>
      <c r="C252">
        <v>59.959999000000003</v>
      </c>
      <c r="D252">
        <v>30207500</v>
      </c>
      <c r="M252">
        <f t="shared" si="54"/>
        <v>60.63</v>
      </c>
      <c r="N252">
        <f t="shared" si="55"/>
        <v>0.04</v>
      </c>
      <c r="O252" s="8">
        <f t="shared" si="56"/>
        <v>60.67</v>
      </c>
      <c r="P252">
        <f t="shared" si="57"/>
        <v>1.18E-2</v>
      </c>
      <c r="T252">
        <f t="shared" si="58"/>
        <v>60.63</v>
      </c>
      <c r="U252">
        <f t="shared" si="59"/>
        <v>-0.03</v>
      </c>
      <c r="V252" s="8">
        <f t="shared" si="60"/>
        <v>60.6</v>
      </c>
      <c r="W252">
        <f t="shared" si="61"/>
        <v>1.0699999999999999E-2</v>
      </c>
      <c r="AA252">
        <f t="shared" si="62"/>
        <v>60.63</v>
      </c>
      <c r="AB252">
        <f t="shared" si="63"/>
        <v>-0.13</v>
      </c>
      <c r="AC252" s="8">
        <f t="shared" si="64"/>
        <v>60.5</v>
      </c>
      <c r="AD252">
        <f t="shared" si="65"/>
        <v>8.9999999999999993E-3</v>
      </c>
      <c r="AH252">
        <f t="shared" si="66"/>
        <v>60.63</v>
      </c>
      <c r="AI252">
        <f t="shared" si="67"/>
        <v>-0.21</v>
      </c>
      <c r="AJ252" s="8">
        <f t="shared" si="68"/>
        <v>60.42</v>
      </c>
      <c r="AK252">
        <f t="shared" si="69"/>
        <v>7.7000000000000002E-3</v>
      </c>
      <c r="AM252">
        <v>59.959999000000003</v>
      </c>
      <c r="AN252">
        <v>60.63</v>
      </c>
      <c r="AO252" s="8">
        <f t="shared" si="70"/>
        <v>120.58999900000001</v>
      </c>
      <c r="AP252" s="8">
        <f t="shared" si="70"/>
        <v>181.219999</v>
      </c>
      <c r="AQ252" s="8">
        <f t="shared" si="70"/>
        <v>301.80999800000001</v>
      </c>
      <c r="AR252" s="8">
        <f t="shared" si="70"/>
        <v>483.02999699999998</v>
      </c>
    </row>
    <row r="253" spans="1:44" ht="16.2" thickBot="1" x14ac:dyDescent="0.35">
      <c r="A253" s="4">
        <v>44586</v>
      </c>
      <c r="B253" s="1">
        <v>252</v>
      </c>
      <c r="C253">
        <v>59.82</v>
      </c>
      <c r="D253">
        <v>19027100</v>
      </c>
      <c r="M253">
        <f t="shared" si="54"/>
        <v>60.26</v>
      </c>
      <c r="N253">
        <f t="shared" si="55"/>
        <v>-0.02</v>
      </c>
      <c r="O253" s="8">
        <f t="shared" si="56"/>
        <v>60.239999999999995</v>
      </c>
      <c r="P253">
        <f t="shared" si="57"/>
        <v>7.0000000000000001E-3</v>
      </c>
      <c r="T253">
        <f t="shared" si="58"/>
        <v>60.26</v>
      </c>
      <c r="U253">
        <f t="shared" si="59"/>
        <v>-0.12</v>
      </c>
      <c r="V253" s="8">
        <f t="shared" si="60"/>
        <v>60.14</v>
      </c>
      <c r="W253">
        <f t="shared" si="61"/>
        <v>5.3E-3</v>
      </c>
      <c r="AA253">
        <f t="shared" si="62"/>
        <v>60.26</v>
      </c>
      <c r="AB253">
        <f t="shared" si="63"/>
        <v>-0.24</v>
      </c>
      <c r="AC253" s="8">
        <f t="shared" si="64"/>
        <v>60.019999999999996</v>
      </c>
      <c r="AD253">
        <f t="shared" si="65"/>
        <v>3.3E-3</v>
      </c>
      <c r="AH253">
        <f t="shared" si="66"/>
        <v>60.26</v>
      </c>
      <c r="AI253">
        <f t="shared" si="67"/>
        <v>-0.35</v>
      </c>
      <c r="AJ253" s="8">
        <f t="shared" si="68"/>
        <v>59.91</v>
      </c>
      <c r="AK253">
        <f t="shared" si="69"/>
        <v>1.5E-3</v>
      </c>
      <c r="AM253">
        <v>59.82</v>
      </c>
      <c r="AN253">
        <v>60.26</v>
      </c>
      <c r="AO253" s="8">
        <f t="shared" si="70"/>
        <v>120.08</v>
      </c>
      <c r="AP253" s="8">
        <f t="shared" si="70"/>
        <v>180.34</v>
      </c>
      <c r="AQ253" s="8">
        <f t="shared" si="70"/>
        <v>300.42</v>
      </c>
      <c r="AR253" s="8">
        <f t="shared" si="70"/>
        <v>480.76</v>
      </c>
    </row>
    <row r="254" spans="1:44" ht="16.2" thickBot="1" x14ac:dyDescent="0.35">
      <c r="A254" s="4">
        <v>44587</v>
      </c>
      <c r="B254" s="1">
        <v>253</v>
      </c>
      <c r="C254" s="3"/>
      <c r="M254">
        <f t="shared" si="54"/>
        <v>60.02</v>
      </c>
      <c r="T254">
        <f t="shared" si="58"/>
        <v>60.02</v>
      </c>
      <c r="AA254">
        <f t="shared" si="62"/>
        <v>60.02</v>
      </c>
      <c r="AH254">
        <f t="shared" si="66"/>
        <v>60.02</v>
      </c>
      <c r="AM254" s="3"/>
      <c r="AN254">
        <v>60.02</v>
      </c>
    </row>
    <row r="255" spans="1:44" x14ac:dyDescent="0.3">
      <c r="A255" s="4">
        <v>44588</v>
      </c>
      <c r="B255" s="1">
        <v>254</v>
      </c>
      <c r="O255" t="s">
        <v>13</v>
      </c>
      <c r="P255" s="9">
        <f>AVERAGE(P3:P253)</f>
        <v>7.034262948207172E-3</v>
      </c>
      <c r="V255" t="s">
        <v>13</v>
      </c>
      <c r="W255" s="9">
        <f>AVERAGE(W3:W253)</f>
        <v>6.9669322709163305E-3</v>
      </c>
      <c r="AC255" t="s">
        <v>13</v>
      </c>
      <c r="AD255" s="9">
        <f>AVERAGE(AD3:AD253)</f>
        <v>6.9087649402390407E-3</v>
      </c>
      <c r="AJ255" t="s">
        <v>13</v>
      </c>
      <c r="AK255" s="9">
        <f>AVERAGE(AK3:AK253)</f>
        <v>6.7972111553784844E-3</v>
      </c>
    </row>
    <row r="256" spans="1:44" x14ac:dyDescent="0.3">
      <c r="A256" s="4">
        <v>44589</v>
      </c>
      <c r="B256" s="1">
        <v>255</v>
      </c>
    </row>
    <row r="257" spans="1:2" x14ac:dyDescent="0.3">
      <c r="A257" s="4">
        <v>44590</v>
      </c>
      <c r="B257" s="1">
        <v>256</v>
      </c>
    </row>
    <row r="258" spans="1:2" x14ac:dyDescent="0.3">
      <c r="A258" s="4">
        <v>44591</v>
      </c>
      <c r="B258" s="1">
        <v>257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"/>
  <sheetViews>
    <sheetView workbookViewId="0">
      <selection activeCell="H28" sqref="H28"/>
    </sheetView>
  </sheetViews>
  <sheetFormatPr defaultColWidth="11" defaultRowHeight="15.6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AB277"/>
  <sheetViews>
    <sheetView topLeftCell="C269" workbookViewId="0">
      <selection activeCell="I276" sqref="I276"/>
    </sheetView>
  </sheetViews>
  <sheetFormatPr defaultColWidth="11" defaultRowHeight="15.6" x14ac:dyDescent="0.3"/>
  <cols>
    <col min="1" max="1" width="6" style="34" bestFit="1" customWidth="1"/>
    <col min="2" max="2" width="10.3984375" style="34" bestFit="1" customWidth="1"/>
    <col min="3" max="3" width="16.09765625" style="34" bestFit="1" customWidth="1"/>
    <col min="4" max="4" width="14.59765625" style="34" bestFit="1" customWidth="1"/>
    <col min="5" max="5" width="6.296875" style="27" bestFit="1" customWidth="1"/>
    <col min="6" max="6" width="24.19921875" style="27" bestFit="1" customWidth="1"/>
    <col min="7" max="7" width="27.09765625" style="27" bestFit="1" customWidth="1"/>
    <col min="8" max="8" width="28.69921875" style="27" bestFit="1" customWidth="1"/>
    <col min="9" max="9" width="31.59765625" style="27" bestFit="1" customWidth="1"/>
    <col min="10" max="12" width="11" style="27"/>
    <col min="13" max="13" width="22" style="27" bestFit="1" customWidth="1"/>
    <col min="14" max="14" width="11" style="27"/>
    <col min="15" max="15" width="25.59765625" style="27" customWidth="1"/>
    <col min="16" max="20" width="11" style="27"/>
    <col min="21" max="21" width="11" style="27" customWidth="1"/>
    <col min="22" max="22" width="15.09765625" style="27" bestFit="1" customWidth="1"/>
    <col min="23" max="26" width="11" style="27"/>
    <col min="27" max="27" width="16.19921875" style="27" customWidth="1"/>
    <col min="28" max="16384" width="11" style="27"/>
  </cols>
  <sheetData>
    <row r="1" spans="1:28" ht="62.4" x14ac:dyDescent="0.3">
      <c r="A1" s="34" t="s">
        <v>1</v>
      </c>
      <c r="B1" s="34" t="s">
        <v>0</v>
      </c>
      <c r="C1" s="27" t="s">
        <v>3</v>
      </c>
      <c r="D1" s="27" t="s">
        <v>5</v>
      </c>
      <c r="F1" s="25" t="s">
        <v>34</v>
      </c>
      <c r="G1" s="26"/>
      <c r="H1" s="27" t="s">
        <v>8</v>
      </c>
      <c r="I1" s="27" t="s">
        <v>22</v>
      </c>
      <c r="J1" s="27" t="s">
        <v>35</v>
      </c>
      <c r="K1" s="27" t="s">
        <v>11</v>
      </c>
      <c r="M1" s="27" t="s">
        <v>36</v>
      </c>
      <c r="O1" s="35" t="s">
        <v>37</v>
      </c>
      <c r="P1" s="27" t="s">
        <v>11</v>
      </c>
      <c r="R1" s="25" t="s">
        <v>33</v>
      </c>
      <c r="S1" s="26"/>
      <c r="T1" s="27" t="s">
        <v>8</v>
      </c>
      <c r="U1" s="27" t="s">
        <v>22</v>
      </c>
      <c r="V1" s="27" t="s">
        <v>26</v>
      </c>
      <c r="W1" s="27" t="s">
        <v>11</v>
      </c>
      <c r="Y1" s="35" t="s">
        <v>36</v>
      </c>
      <c r="AA1" s="35" t="s">
        <v>37</v>
      </c>
      <c r="AB1" s="27" t="s">
        <v>11</v>
      </c>
    </row>
    <row r="2" spans="1:28" x14ac:dyDescent="0.3">
      <c r="A2" s="36">
        <v>1</v>
      </c>
      <c r="B2" s="37">
        <v>44223</v>
      </c>
      <c r="C2" s="27">
        <v>356.39001500000001</v>
      </c>
      <c r="D2" s="27">
        <v>48.529998999999997</v>
      </c>
      <c r="F2" s="28" t="s">
        <v>6</v>
      </c>
      <c r="G2" s="29">
        <v>0.55000000000000004</v>
      </c>
      <c r="H2" s="30">
        <f>$C2</f>
        <v>356.39001500000001</v>
      </c>
      <c r="I2" s="27">
        <v>0</v>
      </c>
      <c r="J2" s="30">
        <f>H2+I2</f>
        <v>356.39001500000001</v>
      </c>
      <c r="K2" s="27">
        <f>ROUND(ABS(J2-$C2)/$C2,4)</f>
        <v>0</v>
      </c>
      <c r="O2" s="30">
        <v>356.39001500000001</v>
      </c>
      <c r="P2" s="27">
        <f>ROUND(ABS(O2-$C2)/$C2,4)</f>
        <v>0</v>
      </c>
      <c r="R2" s="28" t="s">
        <v>6</v>
      </c>
      <c r="S2" s="29">
        <v>0.55000000000000004</v>
      </c>
      <c r="T2" s="30">
        <f>D2</f>
        <v>48.529998999999997</v>
      </c>
      <c r="U2" s="27">
        <v>0</v>
      </c>
      <c r="V2" s="27">
        <v>48.53</v>
      </c>
      <c r="W2" s="53">
        <f>ROUND(ABS(V2-$D2)/$D2,4)</f>
        <v>0</v>
      </c>
      <c r="AA2" s="27">
        <v>48.53</v>
      </c>
      <c r="AB2" s="27">
        <f>ROUND(ABS(AA2-$D2)/$D2,4)</f>
        <v>0</v>
      </c>
    </row>
    <row r="3" spans="1:28" ht="16.2" thickBot="1" x14ac:dyDescent="0.35">
      <c r="A3" s="36">
        <v>2</v>
      </c>
      <c r="B3" s="37">
        <v>44224</v>
      </c>
      <c r="C3" s="27">
        <v>357.05999800000001</v>
      </c>
      <c r="D3" s="27">
        <v>49.150002000000001</v>
      </c>
      <c r="F3" s="31" t="s">
        <v>27</v>
      </c>
      <c r="G3" s="32">
        <v>0.85</v>
      </c>
      <c r="H3" s="30">
        <f>ROUND($G$2*$C2+(1-$G$2)*H2,2)</f>
        <v>356.39</v>
      </c>
      <c r="I3" s="30">
        <f>($G$3*(H3-H2)+(1-$G$3)*I2)</f>
        <v>-1.275000001612625E-5</v>
      </c>
      <c r="J3" s="30">
        <f t="shared" ref="J3:J6" si="0">H3+I3</f>
        <v>356.38998724999999</v>
      </c>
      <c r="K3" s="27">
        <f>ROUND(ABS(J3-$C3)/$C3,4)</f>
        <v>1.9E-3</v>
      </c>
      <c r="O3" s="30">
        <v>356.38998724999999</v>
      </c>
      <c r="P3" s="27">
        <f t="shared" ref="P3:P66" si="1">ROUND(ABS(O3-$C3)/$C3,4)</f>
        <v>1.9E-3</v>
      </c>
      <c r="R3" s="31" t="s">
        <v>27</v>
      </c>
      <c r="S3" s="32">
        <v>0.85</v>
      </c>
      <c r="T3" s="27">
        <f>ROUND($S$2*$D2+(1-$S$2)*T2,2)</f>
        <v>48.53</v>
      </c>
      <c r="U3" s="27">
        <f>ROUND(($S$3*(T3-T2)+(1-$S$3)*U2),2)</f>
        <v>0</v>
      </c>
      <c r="V3" s="30">
        <f>U3+T3</f>
        <v>48.53</v>
      </c>
      <c r="W3" s="53">
        <f t="shared" ref="W3:W66" si="2">ROUND(ABS(V3-$D3)/$D3,4)</f>
        <v>1.26E-2</v>
      </c>
      <c r="AA3" s="30">
        <v>48.53</v>
      </c>
      <c r="AB3" s="27">
        <f t="shared" ref="AB3:AB66" si="3">ROUND(ABS(AA3-$D3)/$D3,4)</f>
        <v>1.26E-2</v>
      </c>
    </row>
    <row r="4" spans="1:28" x14ac:dyDescent="0.3">
      <c r="A4" s="36">
        <v>3</v>
      </c>
      <c r="B4" s="37">
        <v>44225</v>
      </c>
      <c r="C4" s="27">
        <v>352.42999300000002</v>
      </c>
      <c r="D4" s="27">
        <v>48.150002000000001</v>
      </c>
      <c r="H4" s="30">
        <f t="shared" ref="H4:H67" si="4">ROUND($G$2*$C3+(1-$G$2)*H3,2)</f>
        <v>356.76</v>
      </c>
      <c r="I4" s="30">
        <f t="shared" ref="I4:I6" si="5">($G$3*(H4-H3)+(1-$G$3)*I3)</f>
        <v>0.31449808750000141</v>
      </c>
      <c r="J4" s="30">
        <f t="shared" si="0"/>
        <v>357.07449808749999</v>
      </c>
      <c r="K4" s="27">
        <f t="shared" ref="K4:K6" si="6">ROUND(ABS(J4-$C4)/$C4,4)</f>
        <v>1.32E-2</v>
      </c>
      <c r="O4" s="30">
        <v>357.07449808749999</v>
      </c>
      <c r="P4" s="27">
        <f t="shared" si="1"/>
        <v>1.32E-2</v>
      </c>
      <c r="T4" s="27">
        <f t="shared" ref="T4:T67" si="7">ROUND($S$2*$D3+(1-$S$2)*T3,2)</f>
        <v>48.87</v>
      </c>
      <c r="U4" s="27">
        <f t="shared" ref="U4:U67" si="8">ROUND(($S$3*(T4-T3)+(1-$S$3)*U3),2)</f>
        <v>0.28999999999999998</v>
      </c>
      <c r="V4" s="30">
        <f t="shared" ref="V4:V67" si="9">U4+T4</f>
        <v>49.16</v>
      </c>
      <c r="W4" s="53">
        <f t="shared" si="2"/>
        <v>2.1000000000000001E-2</v>
      </c>
      <c r="AA4" s="30">
        <v>49.16</v>
      </c>
      <c r="AB4" s="27">
        <f t="shared" si="3"/>
        <v>2.1000000000000001E-2</v>
      </c>
    </row>
    <row r="5" spans="1:28" x14ac:dyDescent="0.3">
      <c r="A5" s="36">
        <v>4</v>
      </c>
      <c r="B5" s="37">
        <v>44228</v>
      </c>
      <c r="C5" s="27">
        <v>350.51998900000001</v>
      </c>
      <c r="D5" s="27">
        <v>48.48</v>
      </c>
      <c r="H5" s="30">
        <f t="shared" si="4"/>
        <v>354.38</v>
      </c>
      <c r="I5" s="30">
        <f t="shared" si="5"/>
        <v>-1.9758252868749959</v>
      </c>
      <c r="J5" s="30">
        <f t="shared" si="0"/>
        <v>352.40417471312497</v>
      </c>
      <c r="K5" s="27">
        <f t="shared" si="6"/>
        <v>5.4000000000000003E-3</v>
      </c>
      <c r="M5" s="27">
        <f>(0.5*C4)+(0.3*C3)+(0.2*C2)</f>
        <v>354.61099890000003</v>
      </c>
      <c r="O5" s="30">
        <v>352.40417471312497</v>
      </c>
      <c r="P5" s="27">
        <f t="shared" si="1"/>
        <v>5.4000000000000003E-3</v>
      </c>
      <c r="T5" s="27">
        <f t="shared" si="7"/>
        <v>48.47</v>
      </c>
      <c r="U5" s="27">
        <f t="shared" si="8"/>
        <v>-0.3</v>
      </c>
      <c r="V5" s="30">
        <f t="shared" si="9"/>
        <v>48.17</v>
      </c>
      <c r="W5" s="53">
        <f t="shared" si="2"/>
        <v>6.4000000000000003E-3</v>
      </c>
      <c r="Y5" s="27">
        <f>(0.5*D4)+(0.4*D3)+(0.3*D2)</f>
        <v>58.294001500000007</v>
      </c>
      <c r="AA5" s="30">
        <v>48.17</v>
      </c>
      <c r="AB5" s="27">
        <f t="shared" si="3"/>
        <v>6.4000000000000003E-3</v>
      </c>
    </row>
    <row r="6" spans="1:28" x14ac:dyDescent="0.3">
      <c r="A6" s="36">
        <v>5</v>
      </c>
      <c r="B6" s="37">
        <v>44229</v>
      </c>
      <c r="C6" s="27">
        <v>355.57998700000002</v>
      </c>
      <c r="D6" s="27">
        <v>48.959999000000003</v>
      </c>
      <c r="H6" s="30">
        <f t="shared" si="4"/>
        <v>352.26</v>
      </c>
      <c r="I6" s="30">
        <f t="shared" si="5"/>
        <v>-2.0983737930312532</v>
      </c>
      <c r="J6" s="30">
        <f t="shared" si="0"/>
        <v>350.16162620696872</v>
      </c>
      <c r="K6" s="27">
        <f t="shared" si="6"/>
        <v>1.52E-2</v>
      </c>
      <c r="M6" s="27">
        <f t="shared" ref="M6:M69" si="10">(0.5*C5)+(0.3*C4)+(0.2*C3)</f>
        <v>352.40099200000003</v>
      </c>
      <c r="O6" s="30">
        <v>350.16162620696872</v>
      </c>
      <c r="P6" s="27">
        <f t="shared" si="1"/>
        <v>1.52E-2</v>
      </c>
      <c r="T6" s="27">
        <f t="shared" si="7"/>
        <v>48.48</v>
      </c>
      <c r="U6" s="27">
        <f t="shared" si="8"/>
        <v>-0.04</v>
      </c>
      <c r="V6" s="30">
        <f t="shared" si="9"/>
        <v>48.44</v>
      </c>
      <c r="W6" s="53">
        <f t="shared" si="2"/>
        <v>1.06E-2</v>
      </c>
      <c r="Y6" s="27">
        <f t="shared" ref="Y6:Y69" si="11">(0.5*D5)+(0.4*D4)+(0.3*D3)</f>
        <v>58.245001399999992</v>
      </c>
      <c r="AA6" s="30">
        <v>48.44</v>
      </c>
      <c r="AB6" s="27">
        <f t="shared" si="3"/>
        <v>1.06E-2</v>
      </c>
    </row>
    <row r="7" spans="1:28" x14ac:dyDescent="0.3">
      <c r="A7" s="36">
        <v>6</v>
      </c>
      <c r="B7" s="37">
        <v>44230</v>
      </c>
      <c r="C7" s="27">
        <v>355.209991</v>
      </c>
      <c r="D7" s="27">
        <v>48.77</v>
      </c>
      <c r="H7" s="30">
        <f t="shared" si="4"/>
        <v>354.09</v>
      </c>
      <c r="I7" s="30">
        <f t="shared" ref="I7:I70" si="12">($G$3*(H7-H6)+(1-$G$3)*I6)</f>
        <v>1.2407439310452983</v>
      </c>
      <c r="J7" s="30">
        <f t="shared" ref="J7:J70" si="13">H7+I7</f>
        <v>355.33074393104528</v>
      </c>
      <c r="K7" s="27">
        <f t="shared" ref="K7:K70" si="14">ROUND(ABS(J7-$C7)/$C7,4)</f>
        <v>2.9999999999999997E-4</v>
      </c>
      <c r="M7" s="27">
        <f t="shared" si="10"/>
        <v>353.4319888</v>
      </c>
      <c r="O7" s="30">
        <v>355.33074393104528</v>
      </c>
      <c r="P7" s="27">
        <f t="shared" si="1"/>
        <v>2.9999999999999997E-4</v>
      </c>
      <c r="T7" s="27">
        <f t="shared" si="7"/>
        <v>48.74</v>
      </c>
      <c r="U7" s="27">
        <f t="shared" si="8"/>
        <v>0.22</v>
      </c>
      <c r="V7" s="30">
        <f t="shared" si="9"/>
        <v>48.96</v>
      </c>
      <c r="W7" s="53">
        <f t="shared" si="2"/>
        <v>3.8999999999999998E-3</v>
      </c>
      <c r="Y7" s="27">
        <f t="shared" si="11"/>
        <v>58.317000100000001</v>
      </c>
      <c r="AA7" s="30">
        <v>48.96</v>
      </c>
      <c r="AB7" s="27">
        <f t="shared" si="3"/>
        <v>3.8999999999999998E-3</v>
      </c>
    </row>
    <row r="8" spans="1:28" x14ac:dyDescent="0.3">
      <c r="A8" s="36">
        <v>7</v>
      </c>
      <c r="B8" s="37">
        <v>44231</v>
      </c>
      <c r="C8" s="27">
        <v>355.85000600000001</v>
      </c>
      <c r="D8" s="27">
        <v>49.009998000000003</v>
      </c>
      <c r="H8" s="30">
        <f t="shared" si="4"/>
        <v>354.71</v>
      </c>
      <c r="I8" s="30">
        <f t="shared" si="12"/>
        <v>0.71311158965679855</v>
      </c>
      <c r="J8" s="30">
        <f t="shared" si="13"/>
        <v>355.4231115896568</v>
      </c>
      <c r="K8" s="27">
        <f t="shared" si="14"/>
        <v>1.1999999999999999E-3</v>
      </c>
      <c r="M8" s="27">
        <f t="shared" si="10"/>
        <v>354.38298939999999</v>
      </c>
      <c r="O8" s="30">
        <v>355.4231115896568</v>
      </c>
      <c r="P8" s="27">
        <f t="shared" si="1"/>
        <v>1.1999999999999999E-3</v>
      </c>
      <c r="T8" s="27">
        <f t="shared" si="7"/>
        <v>48.76</v>
      </c>
      <c r="U8" s="27">
        <f t="shared" si="8"/>
        <v>0.05</v>
      </c>
      <c r="V8" s="30">
        <f t="shared" si="9"/>
        <v>48.809999999999995</v>
      </c>
      <c r="W8" s="53">
        <f t="shared" si="2"/>
        <v>4.1000000000000003E-3</v>
      </c>
      <c r="Y8" s="27">
        <f t="shared" si="11"/>
        <v>58.512999600000001</v>
      </c>
      <c r="AA8" s="30">
        <v>48.809999999999995</v>
      </c>
      <c r="AB8" s="27">
        <f t="shared" si="3"/>
        <v>4.1000000000000003E-3</v>
      </c>
    </row>
    <row r="9" spans="1:28" x14ac:dyDescent="0.3">
      <c r="A9" s="36">
        <v>8</v>
      </c>
      <c r="B9" s="37">
        <v>44232</v>
      </c>
      <c r="C9" s="27">
        <v>355.17001299999998</v>
      </c>
      <c r="D9" s="27">
        <v>49.650002000000001</v>
      </c>
      <c r="H9" s="30">
        <f t="shared" si="4"/>
        <v>355.34</v>
      </c>
      <c r="I9" s="30">
        <f t="shared" si="12"/>
        <v>0.64246673844851587</v>
      </c>
      <c r="J9" s="30">
        <f t="shared" si="13"/>
        <v>355.98246673844847</v>
      </c>
      <c r="K9" s="27">
        <f t="shared" si="14"/>
        <v>2.3E-3</v>
      </c>
      <c r="M9" s="27">
        <f t="shared" si="10"/>
        <v>355.60399770000004</v>
      </c>
      <c r="O9" s="30">
        <v>355.98246673844847</v>
      </c>
      <c r="P9" s="27">
        <f t="shared" si="1"/>
        <v>2.3E-3</v>
      </c>
      <c r="T9" s="27">
        <f t="shared" si="7"/>
        <v>48.9</v>
      </c>
      <c r="U9" s="27">
        <f t="shared" si="8"/>
        <v>0.13</v>
      </c>
      <c r="V9" s="30">
        <f t="shared" si="9"/>
        <v>49.03</v>
      </c>
      <c r="W9" s="53">
        <f t="shared" si="2"/>
        <v>1.2500000000000001E-2</v>
      </c>
      <c r="Y9" s="27">
        <f t="shared" si="11"/>
        <v>58.700998700000007</v>
      </c>
      <c r="AA9" s="30">
        <v>49.03</v>
      </c>
      <c r="AB9" s="27">
        <f t="shared" si="3"/>
        <v>1.2500000000000001E-2</v>
      </c>
    </row>
    <row r="10" spans="1:28" x14ac:dyDescent="0.3">
      <c r="A10" s="36">
        <v>9</v>
      </c>
      <c r="B10" s="37">
        <v>44235</v>
      </c>
      <c r="C10" s="27">
        <v>359.82998700000002</v>
      </c>
      <c r="D10" s="27">
        <v>49.919998</v>
      </c>
      <c r="H10" s="30">
        <f t="shared" si="4"/>
        <v>355.25</v>
      </c>
      <c r="I10" s="30">
        <f t="shared" si="12"/>
        <v>1.9870010767298663E-2</v>
      </c>
      <c r="J10" s="30">
        <f t="shared" si="13"/>
        <v>355.26987001076731</v>
      </c>
      <c r="K10" s="27">
        <f t="shared" si="14"/>
        <v>1.2699999999999999E-2</v>
      </c>
      <c r="M10" s="27">
        <f t="shared" si="10"/>
        <v>355.38200650000005</v>
      </c>
      <c r="O10" s="30">
        <v>355.26987001076731</v>
      </c>
      <c r="P10" s="27">
        <f t="shared" si="1"/>
        <v>1.2699999999999999E-2</v>
      </c>
      <c r="T10" s="27">
        <f t="shared" si="7"/>
        <v>49.31</v>
      </c>
      <c r="U10" s="27">
        <f t="shared" si="8"/>
        <v>0.37</v>
      </c>
      <c r="V10" s="30">
        <f t="shared" si="9"/>
        <v>49.68</v>
      </c>
      <c r="W10" s="53">
        <f t="shared" si="2"/>
        <v>4.7999999999999996E-3</v>
      </c>
      <c r="Y10" s="27">
        <f t="shared" si="11"/>
        <v>59.060000200000005</v>
      </c>
      <c r="AA10" s="30">
        <v>49.68</v>
      </c>
      <c r="AB10" s="27">
        <f t="shared" si="3"/>
        <v>4.7999999999999996E-3</v>
      </c>
    </row>
    <row r="11" spans="1:28" x14ac:dyDescent="0.3">
      <c r="A11" s="36">
        <v>10</v>
      </c>
      <c r="B11" s="37">
        <v>44236</v>
      </c>
      <c r="C11" s="27">
        <v>359.55999800000001</v>
      </c>
      <c r="D11" s="27">
        <v>49.700001</v>
      </c>
      <c r="H11" s="30">
        <f t="shared" si="4"/>
        <v>357.77</v>
      </c>
      <c r="I11" s="30">
        <f t="shared" si="12"/>
        <v>2.1449805016150791</v>
      </c>
      <c r="J11" s="30">
        <f t="shared" si="13"/>
        <v>359.91498050161505</v>
      </c>
      <c r="K11" s="27">
        <f t="shared" si="14"/>
        <v>1E-3</v>
      </c>
      <c r="M11" s="27">
        <f t="shared" si="10"/>
        <v>357.63599859999999</v>
      </c>
      <c r="O11" s="30">
        <v>359.91498050161505</v>
      </c>
      <c r="P11" s="27">
        <f t="shared" si="1"/>
        <v>1E-3</v>
      </c>
      <c r="T11" s="27">
        <f t="shared" si="7"/>
        <v>49.65</v>
      </c>
      <c r="U11" s="27">
        <f t="shared" si="8"/>
        <v>0.34</v>
      </c>
      <c r="V11" s="30">
        <f t="shared" si="9"/>
        <v>49.99</v>
      </c>
      <c r="W11" s="53">
        <f t="shared" si="2"/>
        <v>5.7999999999999996E-3</v>
      </c>
      <c r="Y11" s="27">
        <f t="shared" si="11"/>
        <v>59.522999200000001</v>
      </c>
      <c r="AA11" s="30">
        <v>49.99</v>
      </c>
      <c r="AB11" s="27">
        <f t="shared" si="3"/>
        <v>5.7999999999999996E-3</v>
      </c>
    </row>
    <row r="12" spans="1:28" x14ac:dyDescent="0.3">
      <c r="A12" s="36">
        <v>11</v>
      </c>
      <c r="B12" s="37">
        <v>44237</v>
      </c>
      <c r="C12" s="27">
        <v>356.11999500000002</v>
      </c>
      <c r="D12" s="27">
        <v>49.599997999999999</v>
      </c>
      <c r="H12" s="30">
        <f t="shared" si="4"/>
        <v>358.75</v>
      </c>
      <c r="I12" s="30">
        <f t="shared" si="12"/>
        <v>1.1547470752422773</v>
      </c>
      <c r="J12" s="30">
        <f t="shared" si="13"/>
        <v>359.90474707524226</v>
      </c>
      <c r="K12" s="27">
        <f t="shared" si="14"/>
        <v>1.06E-2</v>
      </c>
      <c r="M12" s="27">
        <f t="shared" si="10"/>
        <v>358.76299770000003</v>
      </c>
      <c r="O12" s="30">
        <v>359.90474707524226</v>
      </c>
      <c r="P12" s="27">
        <f t="shared" si="1"/>
        <v>1.06E-2</v>
      </c>
      <c r="T12" s="27">
        <f t="shared" si="7"/>
        <v>49.68</v>
      </c>
      <c r="U12" s="27">
        <f t="shared" si="8"/>
        <v>0.08</v>
      </c>
      <c r="V12" s="30">
        <f t="shared" si="9"/>
        <v>49.76</v>
      </c>
      <c r="W12" s="53">
        <f t="shared" si="2"/>
        <v>3.2000000000000002E-3</v>
      </c>
      <c r="Y12" s="27">
        <f t="shared" si="11"/>
        <v>59.713000300000004</v>
      </c>
      <c r="AA12" s="30">
        <v>49.76</v>
      </c>
      <c r="AB12" s="27">
        <f t="shared" si="3"/>
        <v>3.2000000000000002E-3</v>
      </c>
    </row>
    <row r="13" spans="1:28" x14ac:dyDescent="0.3">
      <c r="A13" s="36">
        <v>12</v>
      </c>
      <c r="B13" s="37">
        <v>44238</v>
      </c>
      <c r="C13" s="27">
        <v>352.20001200000002</v>
      </c>
      <c r="D13" s="27">
        <v>50.299999</v>
      </c>
      <c r="H13" s="30">
        <f t="shared" si="4"/>
        <v>357.3</v>
      </c>
      <c r="I13" s="30">
        <f t="shared" si="12"/>
        <v>-1.0592879387136487</v>
      </c>
      <c r="J13" s="30">
        <f t="shared" si="13"/>
        <v>356.24071206128639</v>
      </c>
      <c r="K13" s="27">
        <f t="shared" si="14"/>
        <v>1.15E-2</v>
      </c>
      <c r="M13" s="27">
        <f t="shared" si="10"/>
        <v>357.89399430000003</v>
      </c>
      <c r="O13" s="30">
        <v>356.24071206128639</v>
      </c>
      <c r="P13" s="27">
        <f t="shared" si="1"/>
        <v>1.15E-2</v>
      </c>
      <c r="T13" s="27">
        <f t="shared" si="7"/>
        <v>49.64</v>
      </c>
      <c r="U13" s="27">
        <f t="shared" si="8"/>
        <v>-0.02</v>
      </c>
      <c r="V13" s="30">
        <f t="shared" si="9"/>
        <v>49.62</v>
      </c>
      <c r="W13" s="53">
        <f t="shared" si="2"/>
        <v>1.35E-2</v>
      </c>
      <c r="Y13" s="27">
        <f t="shared" si="11"/>
        <v>59.655998799999999</v>
      </c>
      <c r="AA13" s="30">
        <v>49.62</v>
      </c>
      <c r="AB13" s="27">
        <f t="shared" si="3"/>
        <v>1.35E-2</v>
      </c>
    </row>
    <row r="14" spans="1:28" x14ac:dyDescent="0.3">
      <c r="A14" s="36">
        <v>13</v>
      </c>
      <c r="B14" s="37">
        <v>44239</v>
      </c>
      <c r="C14" s="27">
        <v>352.75</v>
      </c>
      <c r="D14" s="27">
        <v>50.689999</v>
      </c>
      <c r="H14" s="30">
        <f t="shared" si="4"/>
        <v>354.5</v>
      </c>
      <c r="I14" s="30">
        <f t="shared" si="12"/>
        <v>-2.5388931908070571</v>
      </c>
      <c r="J14" s="30">
        <f t="shared" si="13"/>
        <v>351.96110680919293</v>
      </c>
      <c r="K14" s="27">
        <f t="shared" si="14"/>
        <v>2.2000000000000001E-3</v>
      </c>
      <c r="M14" s="27">
        <f t="shared" si="10"/>
        <v>354.84800410000003</v>
      </c>
      <c r="O14" s="30">
        <v>351.96110680919293</v>
      </c>
      <c r="P14" s="27">
        <f t="shared" si="1"/>
        <v>2.2000000000000001E-3</v>
      </c>
      <c r="T14" s="27">
        <f t="shared" si="7"/>
        <v>50</v>
      </c>
      <c r="U14" s="27">
        <f t="shared" si="8"/>
        <v>0.3</v>
      </c>
      <c r="V14" s="30">
        <f t="shared" si="9"/>
        <v>50.3</v>
      </c>
      <c r="W14" s="53">
        <f t="shared" si="2"/>
        <v>7.7000000000000002E-3</v>
      </c>
      <c r="Y14" s="27">
        <f t="shared" si="11"/>
        <v>59.899999000000001</v>
      </c>
      <c r="AA14" s="30">
        <v>50.3</v>
      </c>
      <c r="AB14" s="27">
        <f t="shared" si="3"/>
        <v>7.7000000000000002E-3</v>
      </c>
    </row>
    <row r="15" spans="1:28" x14ac:dyDescent="0.3">
      <c r="A15" s="36">
        <v>14</v>
      </c>
      <c r="B15" s="37">
        <v>44243</v>
      </c>
      <c r="C15" s="27">
        <v>354</v>
      </c>
      <c r="D15" s="27">
        <v>50.27</v>
      </c>
      <c r="H15" s="30">
        <f t="shared" si="4"/>
        <v>353.54</v>
      </c>
      <c r="I15" s="30">
        <f t="shared" si="12"/>
        <v>-1.1968339786210414</v>
      </c>
      <c r="J15" s="30">
        <f t="shared" si="13"/>
        <v>352.34316602137898</v>
      </c>
      <c r="K15" s="27">
        <f t="shared" si="14"/>
        <v>4.7000000000000002E-3</v>
      </c>
      <c r="M15" s="27">
        <f t="shared" si="10"/>
        <v>353.25900259999997</v>
      </c>
      <c r="O15" s="30">
        <v>352.34316602137898</v>
      </c>
      <c r="P15" s="27">
        <f t="shared" si="1"/>
        <v>4.7000000000000002E-3</v>
      </c>
      <c r="T15" s="27">
        <f t="shared" si="7"/>
        <v>50.38</v>
      </c>
      <c r="U15" s="27">
        <f t="shared" si="8"/>
        <v>0.37</v>
      </c>
      <c r="V15" s="30">
        <f t="shared" si="9"/>
        <v>50.75</v>
      </c>
      <c r="W15" s="53">
        <f t="shared" si="2"/>
        <v>9.4999999999999998E-3</v>
      </c>
      <c r="Y15" s="27">
        <f t="shared" si="11"/>
        <v>60.344998500000003</v>
      </c>
      <c r="AA15" s="30">
        <v>50.75</v>
      </c>
      <c r="AB15" s="27">
        <f t="shared" si="3"/>
        <v>9.4999999999999998E-3</v>
      </c>
    </row>
    <row r="16" spans="1:28" x14ac:dyDescent="0.3">
      <c r="A16" s="36">
        <v>15</v>
      </c>
      <c r="B16" s="37">
        <v>44244</v>
      </c>
      <c r="C16" s="27">
        <v>358.040009</v>
      </c>
      <c r="D16" s="27">
        <v>50.130001</v>
      </c>
      <c r="H16" s="30">
        <f t="shared" si="4"/>
        <v>353.79</v>
      </c>
      <c r="I16" s="30">
        <f t="shared" si="12"/>
        <v>3.2974903206843764E-2</v>
      </c>
      <c r="J16" s="30">
        <f t="shared" si="13"/>
        <v>353.82297490320684</v>
      </c>
      <c r="K16" s="27">
        <f t="shared" si="14"/>
        <v>1.18E-2</v>
      </c>
      <c r="M16" s="27">
        <f t="shared" si="10"/>
        <v>353.26500240000001</v>
      </c>
      <c r="O16" s="30">
        <v>353.82297490320684</v>
      </c>
      <c r="P16" s="27">
        <f t="shared" si="1"/>
        <v>1.18E-2</v>
      </c>
      <c r="T16" s="27">
        <f t="shared" si="7"/>
        <v>50.32</v>
      </c>
      <c r="U16" s="27">
        <f t="shared" si="8"/>
        <v>0</v>
      </c>
      <c r="V16" s="30">
        <f t="shared" si="9"/>
        <v>50.32</v>
      </c>
      <c r="W16" s="53">
        <f t="shared" si="2"/>
        <v>3.8E-3</v>
      </c>
      <c r="Y16" s="27">
        <f t="shared" si="11"/>
        <v>60.500999300000004</v>
      </c>
      <c r="AA16" s="30">
        <v>50.32</v>
      </c>
      <c r="AB16" s="27">
        <f t="shared" si="3"/>
        <v>3.8E-3</v>
      </c>
    </row>
    <row r="17" spans="1:28" x14ac:dyDescent="0.3">
      <c r="A17" s="36">
        <v>16</v>
      </c>
      <c r="B17" s="37">
        <v>44245</v>
      </c>
      <c r="C17" s="27">
        <v>356.92001299999998</v>
      </c>
      <c r="D17" s="27">
        <v>50.77</v>
      </c>
      <c r="H17" s="30">
        <f t="shared" si="4"/>
        <v>356.13</v>
      </c>
      <c r="I17" s="30">
        <f t="shared" si="12"/>
        <v>1.9939462354810054</v>
      </c>
      <c r="J17" s="30">
        <f t="shared" si="13"/>
        <v>358.12394623548101</v>
      </c>
      <c r="K17" s="27">
        <f t="shared" si="14"/>
        <v>3.3999999999999998E-3</v>
      </c>
      <c r="M17" s="27">
        <f t="shared" si="10"/>
        <v>355.77000450000003</v>
      </c>
      <c r="O17" s="30">
        <v>358.12394623548101</v>
      </c>
      <c r="P17" s="27">
        <f t="shared" si="1"/>
        <v>3.3999999999999998E-3</v>
      </c>
      <c r="T17" s="27">
        <f t="shared" si="7"/>
        <v>50.22</v>
      </c>
      <c r="U17" s="27">
        <f t="shared" si="8"/>
        <v>-0.09</v>
      </c>
      <c r="V17" s="30">
        <f t="shared" si="9"/>
        <v>50.129999999999995</v>
      </c>
      <c r="W17" s="53">
        <f t="shared" si="2"/>
        <v>1.26E-2</v>
      </c>
      <c r="Y17" s="27">
        <f t="shared" si="11"/>
        <v>60.380000199999998</v>
      </c>
      <c r="AA17" s="30">
        <v>50.129999999999995</v>
      </c>
      <c r="AB17" s="27">
        <f t="shared" si="3"/>
        <v>1.26E-2</v>
      </c>
    </row>
    <row r="18" spans="1:28" x14ac:dyDescent="0.3">
      <c r="A18" s="36">
        <v>17</v>
      </c>
      <c r="B18" s="37">
        <v>44246</v>
      </c>
      <c r="C18" s="27">
        <v>354.76998900000001</v>
      </c>
      <c r="D18" s="27">
        <v>50.110000999999997</v>
      </c>
      <c r="H18" s="30">
        <f t="shared" si="4"/>
        <v>356.56</v>
      </c>
      <c r="I18" s="30">
        <f t="shared" si="12"/>
        <v>0.66459193532215655</v>
      </c>
      <c r="J18" s="30">
        <f t="shared" si="13"/>
        <v>357.22459193532217</v>
      </c>
      <c r="K18" s="27">
        <f t="shared" si="14"/>
        <v>6.8999999999999999E-3</v>
      </c>
      <c r="M18" s="27">
        <f t="shared" si="10"/>
        <v>356.67200919999999</v>
      </c>
      <c r="O18" s="30">
        <v>357.22459193532217</v>
      </c>
      <c r="P18" s="27">
        <f t="shared" si="1"/>
        <v>6.8999999999999999E-3</v>
      </c>
      <c r="T18" s="27">
        <f t="shared" si="7"/>
        <v>50.52</v>
      </c>
      <c r="U18" s="27">
        <f t="shared" si="8"/>
        <v>0.24</v>
      </c>
      <c r="V18" s="30">
        <f t="shared" si="9"/>
        <v>50.760000000000005</v>
      </c>
      <c r="W18" s="53">
        <f t="shared" si="2"/>
        <v>1.2999999999999999E-2</v>
      </c>
      <c r="Y18" s="27">
        <f t="shared" si="11"/>
        <v>60.518000400000005</v>
      </c>
      <c r="AA18" s="30">
        <v>50.760000000000005</v>
      </c>
      <c r="AB18" s="27">
        <f t="shared" si="3"/>
        <v>1.2999999999999999E-2</v>
      </c>
    </row>
    <row r="19" spans="1:28" x14ac:dyDescent="0.3">
      <c r="A19" s="36">
        <v>18</v>
      </c>
      <c r="B19" s="37">
        <v>44249</v>
      </c>
      <c r="C19" s="27">
        <v>350.209991</v>
      </c>
      <c r="D19" s="27">
        <v>50.630001</v>
      </c>
      <c r="H19" s="30">
        <f t="shared" si="4"/>
        <v>355.58</v>
      </c>
      <c r="I19" s="30">
        <f t="shared" si="12"/>
        <v>-0.73331120970169195</v>
      </c>
      <c r="J19" s="30">
        <f t="shared" si="13"/>
        <v>354.84668879029829</v>
      </c>
      <c r="K19" s="27">
        <f t="shared" si="14"/>
        <v>1.32E-2</v>
      </c>
      <c r="M19" s="27">
        <f t="shared" si="10"/>
        <v>356.0690002</v>
      </c>
      <c r="O19" s="30">
        <v>354.84668879029829</v>
      </c>
      <c r="P19" s="27">
        <f t="shared" si="1"/>
        <v>1.32E-2</v>
      </c>
      <c r="T19" s="27">
        <f t="shared" si="7"/>
        <v>50.29</v>
      </c>
      <c r="U19" s="27">
        <f t="shared" si="8"/>
        <v>-0.16</v>
      </c>
      <c r="V19" s="30">
        <f t="shared" si="9"/>
        <v>50.13</v>
      </c>
      <c r="W19" s="53">
        <f t="shared" si="2"/>
        <v>9.9000000000000008E-3</v>
      </c>
      <c r="Y19" s="27">
        <f t="shared" si="11"/>
        <v>60.402000799999996</v>
      </c>
      <c r="AA19" s="30">
        <v>50.13</v>
      </c>
      <c r="AB19" s="27">
        <f t="shared" si="3"/>
        <v>9.9000000000000008E-3</v>
      </c>
    </row>
    <row r="20" spans="1:28" x14ac:dyDescent="0.3">
      <c r="A20" s="36">
        <v>19</v>
      </c>
      <c r="B20" s="37">
        <v>44250</v>
      </c>
      <c r="C20" s="27">
        <v>342.14999399999999</v>
      </c>
      <c r="D20" s="27">
        <v>50.540000999999997</v>
      </c>
      <c r="H20" s="30">
        <f t="shared" si="4"/>
        <v>352.63</v>
      </c>
      <c r="I20" s="30">
        <f t="shared" si="12"/>
        <v>-2.6174966814552438</v>
      </c>
      <c r="J20" s="30">
        <f t="shared" si="13"/>
        <v>350.01250331854476</v>
      </c>
      <c r="K20" s="27">
        <f t="shared" si="14"/>
        <v>2.3E-2</v>
      </c>
      <c r="M20" s="27">
        <f t="shared" si="10"/>
        <v>352.91999480000004</v>
      </c>
      <c r="O20" s="30">
        <v>350.01250331854476</v>
      </c>
      <c r="P20" s="27">
        <f t="shared" si="1"/>
        <v>2.3E-2</v>
      </c>
      <c r="T20" s="27">
        <f t="shared" si="7"/>
        <v>50.48</v>
      </c>
      <c r="U20" s="27">
        <f t="shared" si="8"/>
        <v>0.14000000000000001</v>
      </c>
      <c r="V20" s="30">
        <f t="shared" si="9"/>
        <v>50.62</v>
      </c>
      <c r="W20" s="53">
        <f t="shared" si="2"/>
        <v>1.6000000000000001E-3</v>
      </c>
      <c r="Y20" s="27">
        <f t="shared" si="11"/>
        <v>60.5900009</v>
      </c>
      <c r="AA20" s="30">
        <v>50.62</v>
      </c>
      <c r="AB20" s="27">
        <f t="shared" si="3"/>
        <v>1.6000000000000001E-3</v>
      </c>
    </row>
    <row r="21" spans="1:28" x14ac:dyDescent="0.3">
      <c r="A21" s="36">
        <v>20</v>
      </c>
      <c r="B21" s="37">
        <v>44251</v>
      </c>
      <c r="C21" s="27">
        <v>340.70001200000002</v>
      </c>
      <c r="D21" s="27">
        <v>50.709999000000003</v>
      </c>
      <c r="H21" s="30">
        <f t="shared" si="4"/>
        <v>346.87</v>
      </c>
      <c r="I21" s="30">
        <f t="shared" si="12"/>
        <v>-5.288624502218279</v>
      </c>
      <c r="J21" s="30">
        <f t="shared" si="13"/>
        <v>341.58137549778172</v>
      </c>
      <c r="K21" s="27">
        <f t="shared" si="14"/>
        <v>2.5999999999999999E-3</v>
      </c>
      <c r="M21" s="27">
        <f t="shared" si="10"/>
        <v>347.09199210000003</v>
      </c>
      <c r="O21" s="30">
        <v>341.58137549778172</v>
      </c>
      <c r="P21" s="27">
        <f t="shared" si="1"/>
        <v>2.5999999999999999E-3</v>
      </c>
      <c r="T21" s="27">
        <f t="shared" si="7"/>
        <v>50.51</v>
      </c>
      <c r="U21" s="27">
        <f t="shared" si="8"/>
        <v>0.05</v>
      </c>
      <c r="V21" s="30">
        <f t="shared" si="9"/>
        <v>50.559999999999995</v>
      </c>
      <c r="W21" s="53">
        <f t="shared" si="2"/>
        <v>3.0000000000000001E-3</v>
      </c>
      <c r="Y21" s="27">
        <f t="shared" si="11"/>
        <v>60.555001199999992</v>
      </c>
      <c r="AA21" s="30">
        <v>50.559999999999995</v>
      </c>
      <c r="AB21" s="27">
        <f t="shared" si="3"/>
        <v>3.0000000000000001E-3</v>
      </c>
    </row>
    <row r="22" spans="1:28" x14ac:dyDescent="0.3">
      <c r="A22" s="36">
        <v>21</v>
      </c>
      <c r="B22" s="37">
        <v>44252</v>
      </c>
      <c r="C22" s="27">
        <v>333.89999399999999</v>
      </c>
      <c r="D22" s="27">
        <v>50.169998</v>
      </c>
      <c r="H22" s="30">
        <f t="shared" si="4"/>
        <v>343.48</v>
      </c>
      <c r="I22" s="30">
        <f t="shared" si="12"/>
        <v>-3.6747936753327304</v>
      </c>
      <c r="J22" s="30">
        <f t="shared" si="13"/>
        <v>339.80520632466727</v>
      </c>
      <c r="K22" s="27">
        <f t="shared" si="14"/>
        <v>1.77E-2</v>
      </c>
      <c r="M22" s="27">
        <f t="shared" si="10"/>
        <v>343.03700240000001</v>
      </c>
      <c r="O22" s="30">
        <v>339.80520632466727</v>
      </c>
      <c r="P22" s="27">
        <f t="shared" si="1"/>
        <v>1.77E-2</v>
      </c>
      <c r="T22" s="27">
        <f t="shared" si="7"/>
        <v>50.62</v>
      </c>
      <c r="U22" s="27">
        <f t="shared" si="8"/>
        <v>0.1</v>
      </c>
      <c r="V22" s="30">
        <f t="shared" si="9"/>
        <v>50.72</v>
      </c>
      <c r="W22" s="53">
        <f t="shared" si="2"/>
        <v>1.0999999999999999E-2</v>
      </c>
      <c r="Y22" s="27">
        <f t="shared" si="11"/>
        <v>60.760000200000007</v>
      </c>
      <c r="AA22" s="30">
        <v>50.72</v>
      </c>
      <c r="AB22" s="27">
        <f t="shared" si="3"/>
        <v>1.0999999999999999E-2</v>
      </c>
    </row>
    <row r="23" spans="1:28" x14ac:dyDescent="0.3">
      <c r="A23" s="36">
        <v>22</v>
      </c>
      <c r="B23" s="37">
        <v>44253</v>
      </c>
      <c r="C23" s="27">
        <v>331</v>
      </c>
      <c r="D23" s="27">
        <v>48.990001999999997</v>
      </c>
      <c r="H23" s="30">
        <f t="shared" si="4"/>
        <v>338.21</v>
      </c>
      <c r="I23" s="30">
        <f t="shared" si="12"/>
        <v>-5.0307190512999425</v>
      </c>
      <c r="J23" s="30">
        <f t="shared" si="13"/>
        <v>333.17928094870001</v>
      </c>
      <c r="K23" s="27">
        <f t="shared" si="14"/>
        <v>6.6E-3</v>
      </c>
      <c r="M23" s="27">
        <f t="shared" si="10"/>
        <v>337.58999940000001</v>
      </c>
      <c r="O23" s="30">
        <v>333.17928094870001</v>
      </c>
      <c r="P23" s="27">
        <f t="shared" si="1"/>
        <v>6.6E-3</v>
      </c>
      <c r="T23" s="27">
        <f t="shared" si="7"/>
        <v>50.37</v>
      </c>
      <c r="U23" s="27">
        <f t="shared" si="8"/>
        <v>-0.2</v>
      </c>
      <c r="V23" s="30">
        <f t="shared" si="9"/>
        <v>50.169999999999995</v>
      </c>
      <c r="W23" s="53">
        <f t="shared" si="2"/>
        <v>2.41E-2</v>
      </c>
      <c r="Y23" s="27">
        <f t="shared" si="11"/>
        <v>60.5309989</v>
      </c>
      <c r="AA23" s="30">
        <v>50.169999999999995</v>
      </c>
      <c r="AB23" s="27">
        <f t="shared" si="3"/>
        <v>2.41E-2</v>
      </c>
    </row>
    <row r="24" spans="1:28" x14ac:dyDescent="0.3">
      <c r="A24" s="36">
        <v>23</v>
      </c>
      <c r="B24" s="37">
        <v>44256</v>
      </c>
      <c r="C24" s="27">
        <v>331.76998900000001</v>
      </c>
      <c r="D24" s="27">
        <v>49.900002000000001</v>
      </c>
      <c r="H24" s="30">
        <f t="shared" si="4"/>
        <v>334.24</v>
      </c>
      <c r="I24" s="30">
        <f t="shared" si="12"/>
        <v>-4.1291078576949669</v>
      </c>
      <c r="J24" s="30">
        <f t="shared" si="13"/>
        <v>330.11089214230503</v>
      </c>
      <c r="K24" s="27">
        <f t="shared" si="14"/>
        <v>5.0000000000000001E-3</v>
      </c>
      <c r="M24" s="27">
        <f t="shared" si="10"/>
        <v>333.81000060000002</v>
      </c>
      <c r="O24" s="30">
        <v>330.11089214230503</v>
      </c>
      <c r="P24" s="27">
        <f t="shared" si="1"/>
        <v>5.0000000000000001E-3</v>
      </c>
      <c r="T24" s="27">
        <f t="shared" si="7"/>
        <v>49.61</v>
      </c>
      <c r="U24" s="27">
        <f t="shared" si="8"/>
        <v>-0.68</v>
      </c>
      <c r="V24" s="30">
        <f t="shared" si="9"/>
        <v>48.93</v>
      </c>
      <c r="W24" s="53">
        <f t="shared" si="2"/>
        <v>1.9400000000000001E-2</v>
      </c>
      <c r="Y24" s="27">
        <f t="shared" si="11"/>
        <v>59.775999900000002</v>
      </c>
      <c r="AA24" s="30">
        <v>48.93</v>
      </c>
      <c r="AB24" s="27">
        <f t="shared" si="3"/>
        <v>1.9400000000000001E-2</v>
      </c>
    </row>
    <row r="25" spans="1:28" x14ac:dyDescent="0.3">
      <c r="A25" s="36">
        <v>24</v>
      </c>
      <c r="B25" s="37">
        <v>44257</v>
      </c>
      <c r="C25" s="27">
        <v>328.459991</v>
      </c>
      <c r="D25" s="27">
        <v>50.099997999999999</v>
      </c>
      <c r="H25" s="30">
        <f t="shared" si="4"/>
        <v>332.88</v>
      </c>
      <c r="I25" s="30">
        <f t="shared" si="12"/>
        <v>-1.7753661786542567</v>
      </c>
      <c r="J25" s="30">
        <f t="shared" si="13"/>
        <v>331.10463382134571</v>
      </c>
      <c r="K25" s="27">
        <f t="shared" si="14"/>
        <v>8.0999999999999996E-3</v>
      </c>
      <c r="M25" s="27">
        <f t="shared" si="10"/>
        <v>331.9649933</v>
      </c>
      <c r="O25" s="30">
        <v>331.10463382134571</v>
      </c>
      <c r="P25" s="27">
        <f t="shared" si="1"/>
        <v>8.0999999999999996E-3</v>
      </c>
      <c r="T25" s="27">
        <f t="shared" si="7"/>
        <v>49.77</v>
      </c>
      <c r="U25" s="27">
        <f t="shared" si="8"/>
        <v>0.03</v>
      </c>
      <c r="V25" s="30">
        <f t="shared" si="9"/>
        <v>49.800000000000004</v>
      </c>
      <c r="W25" s="53">
        <f t="shared" si="2"/>
        <v>6.0000000000000001E-3</v>
      </c>
      <c r="Y25" s="27">
        <f t="shared" si="11"/>
        <v>59.597001199999994</v>
      </c>
      <c r="AA25" s="30">
        <v>49.800000000000004</v>
      </c>
      <c r="AB25" s="27">
        <f t="shared" si="3"/>
        <v>6.0000000000000001E-3</v>
      </c>
    </row>
    <row r="26" spans="1:28" x14ac:dyDescent="0.3">
      <c r="A26" s="36">
        <v>25</v>
      </c>
      <c r="B26" s="37">
        <v>44258</v>
      </c>
      <c r="C26" s="27">
        <v>323.92001299999998</v>
      </c>
      <c r="D26" s="27">
        <v>49.98</v>
      </c>
      <c r="H26" s="30">
        <f t="shared" si="4"/>
        <v>330.45</v>
      </c>
      <c r="I26" s="30">
        <f t="shared" si="12"/>
        <v>-2.3318049267981444</v>
      </c>
      <c r="J26" s="30">
        <f t="shared" si="13"/>
        <v>328.11819507320183</v>
      </c>
      <c r="K26" s="27">
        <f t="shared" si="14"/>
        <v>1.2999999999999999E-2</v>
      </c>
      <c r="M26" s="27">
        <f t="shared" si="10"/>
        <v>329.96099220000002</v>
      </c>
      <c r="O26" s="30">
        <v>328.11819507320183</v>
      </c>
      <c r="P26" s="27">
        <f t="shared" si="1"/>
        <v>1.2999999999999999E-2</v>
      </c>
      <c r="T26" s="27">
        <f t="shared" si="7"/>
        <v>49.95</v>
      </c>
      <c r="U26" s="27">
        <f t="shared" si="8"/>
        <v>0.16</v>
      </c>
      <c r="V26" s="30">
        <f t="shared" si="9"/>
        <v>50.11</v>
      </c>
      <c r="W26" s="53">
        <f t="shared" si="2"/>
        <v>2.5999999999999999E-3</v>
      </c>
      <c r="Y26" s="27">
        <f t="shared" si="11"/>
        <v>59.707000399999998</v>
      </c>
      <c r="AA26" s="30">
        <v>50.11</v>
      </c>
      <c r="AB26" s="27">
        <f t="shared" si="3"/>
        <v>2.5999999999999999E-3</v>
      </c>
    </row>
    <row r="27" spans="1:28" x14ac:dyDescent="0.3">
      <c r="A27" s="36">
        <v>26</v>
      </c>
      <c r="B27" s="37">
        <v>44259</v>
      </c>
      <c r="C27" s="27">
        <v>319.040009</v>
      </c>
      <c r="D27" s="27">
        <v>49.939999</v>
      </c>
      <c r="H27" s="30">
        <f t="shared" si="4"/>
        <v>326.86</v>
      </c>
      <c r="I27" s="30">
        <f t="shared" si="12"/>
        <v>-3.4012707390197003</v>
      </c>
      <c r="J27" s="30">
        <f t="shared" si="13"/>
        <v>323.45872926098031</v>
      </c>
      <c r="K27" s="27">
        <f t="shared" si="14"/>
        <v>1.3899999999999999E-2</v>
      </c>
      <c r="M27" s="27">
        <f t="shared" si="10"/>
        <v>326.85200159999999</v>
      </c>
      <c r="O27" s="30">
        <v>323.45872926098031</v>
      </c>
      <c r="P27" s="27">
        <f t="shared" si="1"/>
        <v>1.3899999999999999E-2</v>
      </c>
      <c r="T27" s="27">
        <f t="shared" si="7"/>
        <v>49.97</v>
      </c>
      <c r="U27" s="27">
        <f t="shared" si="8"/>
        <v>0.04</v>
      </c>
      <c r="V27" s="30">
        <f t="shared" si="9"/>
        <v>50.01</v>
      </c>
      <c r="W27" s="53">
        <f t="shared" si="2"/>
        <v>1.4E-3</v>
      </c>
      <c r="Y27" s="27">
        <f t="shared" si="11"/>
        <v>59.999999799999998</v>
      </c>
      <c r="AA27" s="30">
        <v>50.01</v>
      </c>
      <c r="AB27" s="27">
        <f t="shared" si="3"/>
        <v>1.4E-3</v>
      </c>
    </row>
    <row r="28" spans="1:28" x14ac:dyDescent="0.3">
      <c r="A28" s="36">
        <v>27</v>
      </c>
      <c r="B28" s="37">
        <v>44260</v>
      </c>
      <c r="C28" s="27">
        <v>317.32000699999998</v>
      </c>
      <c r="D28" s="27">
        <v>50.790000999999997</v>
      </c>
      <c r="H28" s="30">
        <f t="shared" si="4"/>
        <v>322.56</v>
      </c>
      <c r="I28" s="30">
        <f t="shared" si="12"/>
        <v>-4.1651906108529646</v>
      </c>
      <c r="J28" s="30">
        <f t="shared" si="13"/>
        <v>318.39480938914704</v>
      </c>
      <c r="K28" s="27">
        <f t="shared" si="14"/>
        <v>3.3999999999999998E-3</v>
      </c>
      <c r="M28" s="27">
        <f t="shared" si="10"/>
        <v>322.38800659999998</v>
      </c>
      <c r="O28" s="30">
        <v>318.39480938914704</v>
      </c>
      <c r="P28" s="27">
        <f t="shared" si="1"/>
        <v>3.3999999999999998E-3</v>
      </c>
      <c r="T28" s="27">
        <f t="shared" si="7"/>
        <v>49.95</v>
      </c>
      <c r="U28" s="27">
        <f t="shared" si="8"/>
        <v>-0.01</v>
      </c>
      <c r="V28" s="30">
        <f t="shared" si="9"/>
        <v>49.940000000000005</v>
      </c>
      <c r="W28" s="53">
        <f t="shared" si="2"/>
        <v>1.67E-2</v>
      </c>
      <c r="Y28" s="27">
        <f t="shared" si="11"/>
        <v>59.991998900000006</v>
      </c>
      <c r="AA28" s="30">
        <v>49.940000000000005</v>
      </c>
      <c r="AB28" s="27">
        <f t="shared" si="3"/>
        <v>1.67E-2</v>
      </c>
    </row>
    <row r="29" spans="1:28" x14ac:dyDescent="0.3">
      <c r="A29" s="36">
        <v>28</v>
      </c>
      <c r="B29" s="37">
        <v>44263</v>
      </c>
      <c r="C29" s="27">
        <v>311.42001299999998</v>
      </c>
      <c r="D29" s="27">
        <v>51.639999000000003</v>
      </c>
      <c r="H29" s="30">
        <f t="shared" si="4"/>
        <v>319.68</v>
      </c>
      <c r="I29" s="30">
        <f t="shared" si="12"/>
        <v>-3.0727785916279409</v>
      </c>
      <c r="J29" s="30">
        <f t="shared" si="13"/>
        <v>316.60722140837208</v>
      </c>
      <c r="K29" s="27">
        <f t="shared" si="14"/>
        <v>1.67E-2</v>
      </c>
      <c r="M29" s="27">
        <f t="shared" si="10"/>
        <v>319.1560088</v>
      </c>
      <c r="O29" s="30">
        <v>316.60722140837208</v>
      </c>
      <c r="P29" s="27">
        <f t="shared" si="1"/>
        <v>1.67E-2</v>
      </c>
      <c r="T29" s="27">
        <f t="shared" si="7"/>
        <v>50.41</v>
      </c>
      <c r="U29" s="27">
        <f t="shared" si="8"/>
        <v>0.39</v>
      </c>
      <c r="V29" s="30">
        <f t="shared" si="9"/>
        <v>50.8</v>
      </c>
      <c r="W29" s="53">
        <f t="shared" si="2"/>
        <v>1.6299999999999999E-2</v>
      </c>
      <c r="Y29" s="27">
        <f t="shared" si="11"/>
        <v>60.365000100000003</v>
      </c>
      <c r="AA29" s="30">
        <v>50.8</v>
      </c>
      <c r="AB29" s="27">
        <f t="shared" si="3"/>
        <v>1.6299999999999999E-2</v>
      </c>
    </row>
    <row r="30" spans="1:28" x14ac:dyDescent="0.3">
      <c r="A30" s="36">
        <v>29</v>
      </c>
      <c r="B30" s="37">
        <v>44264</v>
      </c>
      <c r="C30" s="27">
        <v>318.77999899999998</v>
      </c>
      <c r="D30" s="27">
        <v>50.860000999999997</v>
      </c>
      <c r="H30" s="30">
        <f t="shared" si="4"/>
        <v>315.14</v>
      </c>
      <c r="I30" s="30">
        <f t="shared" si="12"/>
        <v>-4.3199167887442087</v>
      </c>
      <c r="J30" s="30">
        <f t="shared" si="13"/>
        <v>310.82008321125579</v>
      </c>
      <c r="K30" s="27">
        <f t="shared" si="14"/>
        <v>2.5000000000000001E-2</v>
      </c>
      <c r="M30" s="27">
        <f t="shared" si="10"/>
        <v>314.71401040000001</v>
      </c>
      <c r="O30" s="30">
        <v>310.82008321125579</v>
      </c>
      <c r="P30" s="27">
        <f t="shared" si="1"/>
        <v>2.5000000000000001E-2</v>
      </c>
      <c r="T30" s="27">
        <f t="shared" si="7"/>
        <v>51.09</v>
      </c>
      <c r="U30" s="27">
        <f t="shared" si="8"/>
        <v>0.64</v>
      </c>
      <c r="V30" s="30">
        <f t="shared" si="9"/>
        <v>51.730000000000004</v>
      </c>
      <c r="W30" s="53">
        <f t="shared" si="2"/>
        <v>1.7100000000000001E-2</v>
      </c>
      <c r="Y30" s="27">
        <f t="shared" si="11"/>
        <v>61.117999600000005</v>
      </c>
      <c r="AA30" s="30">
        <v>51.730000000000004</v>
      </c>
      <c r="AB30" s="27">
        <f t="shared" si="3"/>
        <v>1.7100000000000001E-2</v>
      </c>
    </row>
    <row r="31" spans="1:28" x14ac:dyDescent="0.3">
      <c r="A31" s="36">
        <v>30</v>
      </c>
      <c r="B31" s="37">
        <v>44265</v>
      </c>
      <c r="C31" s="27">
        <v>323.82998700000002</v>
      </c>
      <c r="D31" s="27">
        <v>51.439999</v>
      </c>
      <c r="H31" s="30">
        <f t="shared" si="4"/>
        <v>317.14</v>
      </c>
      <c r="I31" s="30">
        <f t="shared" si="12"/>
        <v>1.0520124816883687</v>
      </c>
      <c r="J31" s="30">
        <f t="shared" si="13"/>
        <v>318.19201248168838</v>
      </c>
      <c r="K31" s="27">
        <f t="shared" si="14"/>
        <v>1.7399999999999999E-2</v>
      </c>
      <c r="M31" s="27">
        <f t="shared" si="10"/>
        <v>316.28000480000003</v>
      </c>
      <c r="O31" s="30">
        <v>318.19201248168838</v>
      </c>
      <c r="P31" s="27">
        <f t="shared" si="1"/>
        <v>1.7399999999999999E-2</v>
      </c>
      <c r="T31" s="27">
        <f t="shared" si="7"/>
        <v>50.96</v>
      </c>
      <c r="U31" s="27">
        <f t="shared" si="8"/>
        <v>-0.01</v>
      </c>
      <c r="V31" s="30">
        <f t="shared" si="9"/>
        <v>50.95</v>
      </c>
      <c r="W31" s="53">
        <f t="shared" si="2"/>
        <v>9.4999999999999998E-3</v>
      </c>
      <c r="Y31" s="27">
        <f t="shared" si="11"/>
        <v>61.323000399999998</v>
      </c>
      <c r="AA31" s="30">
        <v>50.95</v>
      </c>
      <c r="AB31" s="27">
        <f t="shared" si="3"/>
        <v>9.4999999999999998E-3</v>
      </c>
    </row>
    <row r="32" spans="1:28" x14ac:dyDescent="0.3">
      <c r="A32" s="36">
        <v>31</v>
      </c>
      <c r="B32" s="37">
        <v>44266</v>
      </c>
      <c r="C32" s="27">
        <v>328.64999399999999</v>
      </c>
      <c r="D32" s="27">
        <v>50.880001</v>
      </c>
      <c r="H32" s="30">
        <f t="shared" si="4"/>
        <v>320.82</v>
      </c>
      <c r="I32" s="30">
        <f t="shared" si="12"/>
        <v>3.2858018722532614</v>
      </c>
      <c r="J32" s="30">
        <f t="shared" si="13"/>
        <v>324.10580187225327</v>
      </c>
      <c r="K32" s="27">
        <f t="shared" si="14"/>
        <v>1.38E-2</v>
      </c>
      <c r="M32" s="27">
        <f t="shared" si="10"/>
        <v>319.83299579999999</v>
      </c>
      <c r="O32" s="30">
        <v>324.10580187225327</v>
      </c>
      <c r="P32" s="27">
        <f t="shared" si="1"/>
        <v>1.38E-2</v>
      </c>
      <c r="T32" s="27">
        <f t="shared" si="7"/>
        <v>51.22</v>
      </c>
      <c r="U32" s="27">
        <f t="shared" si="8"/>
        <v>0.22</v>
      </c>
      <c r="V32" s="30">
        <f t="shared" si="9"/>
        <v>51.44</v>
      </c>
      <c r="W32" s="53">
        <f t="shared" si="2"/>
        <v>1.0999999999999999E-2</v>
      </c>
      <c r="Y32" s="27">
        <f t="shared" si="11"/>
        <v>61.5559996</v>
      </c>
      <c r="AA32" s="30">
        <v>51.44</v>
      </c>
      <c r="AB32" s="27">
        <f t="shared" si="3"/>
        <v>1.0999999999999999E-2</v>
      </c>
    </row>
    <row r="33" spans="1:28" x14ac:dyDescent="0.3">
      <c r="A33" s="36">
        <v>32</v>
      </c>
      <c r="B33" s="37">
        <v>44267</v>
      </c>
      <c r="C33" s="27">
        <v>331.14001500000001</v>
      </c>
      <c r="D33" s="27">
        <v>50.360000999999997</v>
      </c>
      <c r="H33" s="30">
        <f t="shared" si="4"/>
        <v>325.13</v>
      </c>
      <c r="I33" s="30">
        <f t="shared" si="12"/>
        <v>4.156370280837991</v>
      </c>
      <c r="J33" s="30">
        <f t="shared" si="13"/>
        <v>329.28637028083801</v>
      </c>
      <c r="K33" s="27">
        <f t="shared" si="14"/>
        <v>5.5999999999999999E-3</v>
      </c>
      <c r="M33" s="27">
        <f t="shared" si="10"/>
        <v>325.22999290000001</v>
      </c>
      <c r="O33" s="30">
        <v>329.28637028083801</v>
      </c>
      <c r="P33" s="27">
        <f t="shared" si="1"/>
        <v>5.5999999999999999E-3</v>
      </c>
      <c r="T33" s="27">
        <f t="shared" si="7"/>
        <v>51.03</v>
      </c>
      <c r="U33" s="27">
        <f t="shared" si="8"/>
        <v>-0.13</v>
      </c>
      <c r="V33" s="30">
        <f t="shared" si="9"/>
        <v>50.9</v>
      </c>
      <c r="W33" s="53">
        <f t="shared" si="2"/>
        <v>1.0699999999999999E-2</v>
      </c>
      <c r="Y33" s="27">
        <f t="shared" si="11"/>
        <v>61.274000399999998</v>
      </c>
      <c r="AA33" s="30">
        <v>50.9</v>
      </c>
      <c r="AB33" s="27">
        <f t="shared" si="3"/>
        <v>1.0699999999999999E-2</v>
      </c>
    </row>
    <row r="34" spans="1:28" x14ac:dyDescent="0.3">
      <c r="A34" s="36">
        <v>33</v>
      </c>
      <c r="B34" s="37">
        <v>44270</v>
      </c>
      <c r="C34" s="27">
        <v>330.51001000000002</v>
      </c>
      <c r="D34" s="27">
        <v>51.029998999999997</v>
      </c>
      <c r="H34" s="30">
        <f t="shared" si="4"/>
        <v>328.44</v>
      </c>
      <c r="I34" s="30">
        <f t="shared" si="12"/>
        <v>3.4369555421257005</v>
      </c>
      <c r="J34" s="30">
        <f t="shared" si="13"/>
        <v>331.8769555421257</v>
      </c>
      <c r="K34" s="27">
        <f t="shared" si="14"/>
        <v>4.1000000000000003E-3</v>
      </c>
      <c r="M34" s="27">
        <f t="shared" si="10"/>
        <v>328.9310031</v>
      </c>
      <c r="O34" s="30">
        <v>331.8769555421257</v>
      </c>
      <c r="P34" s="27">
        <f t="shared" si="1"/>
        <v>4.1000000000000003E-3</v>
      </c>
      <c r="T34" s="27">
        <f t="shared" si="7"/>
        <v>50.66</v>
      </c>
      <c r="U34" s="27">
        <f t="shared" si="8"/>
        <v>-0.33</v>
      </c>
      <c r="V34" s="30">
        <f t="shared" si="9"/>
        <v>50.33</v>
      </c>
      <c r="W34" s="53">
        <f t="shared" si="2"/>
        <v>1.37E-2</v>
      </c>
      <c r="Y34" s="27">
        <f t="shared" si="11"/>
        <v>60.964000599999999</v>
      </c>
      <c r="AA34" s="30">
        <v>50.33</v>
      </c>
      <c r="AB34" s="27">
        <f t="shared" si="3"/>
        <v>1.37E-2</v>
      </c>
    </row>
    <row r="35" spans="1:28" x14ac:dyDescent="0.3">
      <c r="A35" s="36">
        <v>34</v>
      </c>
      <c r="B35" s="37">
        <v>44271</v>
      </c>
      <c r="C35" s="27">
        <v>327.25</v>
      </c>
      <c r="D35" s="27">
        <v>51.220001000000003</v>
      </c>
      <c r="H35" s="30">
        <f t="shared" si="4"/>
        <v>329.58</v>
      </c>
      <c r="I35" s="30">
        <f t="shared" si="12"/>
        <v>1.4845433313188434</v>
      </c>
      <c r="J35" s="30">
        <f t="shared" si="13"/>
        <v>331.06454333131882</v>
      </c>
      <c r="K35" s="27">
        <f t="shared" si="14"/>
        <v>1.17E-2</v>
      </c>
      <c r="M35" s="27">
        <f t="shared" si="10"/>
        <v>330.32700829999999</v>
      </c>
      <c r="O35" s="30">
        <v>331.06454333131882</v>
      </c>
      <c r="P35" s="27">
        <f t="shared" si="1"/>
        <v>1.17E-2</v>
      </c>
      <c r="T35" s="27">
        <f t="shared" si="7"/>
        <v>50.86</v>
      </c>
      <c r="U35" s="27">
        <f t="shared" si="8"/>
        <v>0.12</v>
      </c>
      <c r="V35" s="30">
        <f t="shared" si="9"/>
        <v>50.98</v>
      </c>
      <c r="W35" s="53">
        <f t="shared" si="2"/>
        <v>4.7000000000000002E-3</v>
      </c>
      <c r="Y35" s="27">
        <f t="shared" si="11"/>
        <v>60.923000199999997</v>
      </c>
      <c r="AA35" s="30">
        <v>50.98</v>
      </c>
      <c r="AB35" s="27">
        <f t="shared" si="3"/>
        <v>4.7000000000000002E-3</v>
      </c>
    </row>
    <row r="36" spans="1:28" x14ac:dyDescent="0.3">
      <c r="A36" s="36">
        <v>35</v>
      </c>
      <c r="B36" s="37">
        <v>44272</v>
      </c>
      <c r="C36" s="27">
        <v>329.19000199999999</v>
      </c>
      <c r="D36" s="27">
        <v>51.240001999999997</v>
      </c>
      <c r="H36" s="30">
        <f t="shared" si="4"/>
        <v>328.3</v>
      </c>
      <c r="I36" s="30">
        <f t="shared" si="12"/>
        <v>-0.86531850030215018</v>
      </c>
      <c r="J36" s="30">
        <f t="shared" si="13"/>
        <v>327.43468149969789</v>
      </c>
      <c r="K36" s="27">
        <f t="shared" si="14"/>
        <v>5.3E-3</v>
      </c>
      <c r="M36" s="27">
        <f t="shared" si="10"/>
        <v>329.00600600000001</v>
      </c>
      <c r="O36" s="30">
        <v>327.43468149969789</v>
      </c>
      <c r="P36" s="27">
        <f t="shared" si="1"/>
        <v>5.3E-3</v>
      </c>
      <c r="T36" s="27">
        <f t="shared" si="7"/>
        <v>51.06</v>
      </c>
      <c r="U36" s="27">
        <f t="shared" si="8"/>
        <v>0.19</v>
      </c>
      <c r="V36" s="30">
        <f t="shared" si="9"/>
        <v>51.25</v>
      </c>
      <c r="W36" s="53">
        <f t="shared" si="2"/>
        <v>2.0000000000000001E-4</v>
      </c>
      <c r="Y36" s="27">
        <f t="shared" si="11"/>
        <v>61.1300004</v>
      </c>
      <c r="AA36" s="30">
        <v>51.25</v>
      </c>
      <c r="AB36" s="27">
        <f t="shared" si="3"/>
        <v>2.0000000000000001E-4</v>
      </c>
    </row>
    <row r="37" spans="1:28" x14ac:dyDescent="0.3">
      <c r="A37" s="36">
        <v>36</v>
      </c>
      <c r="B37" s="37">
        <v>44273</v>
      </c>
      <c r="C37" s="27">
        <v>322.98001099999999</v>
      </c>
      <c r="D37" s="27">
        <v>50.57</v>
      </c>
      <c r="H37" s="30">
        <f t="shared" si="4"/>
        <v>328.79</v>
      </c>
      <c r="I37" s="30">
        <f t="shared" si="12"/>
        <v>0.28670222495468511</v>
      </c>
      <c r="J37" s="30">
        <f t="shared" si="13"/>
        <v>329.07670222495472</v>
      </c>
      <c r="K37" s="27">
        <f t="shared" si="14"/>
        <v>1.89E-2</v>
      </c>
      <c r="M37" s="27">
        <f t="shared" si="10"/>
        <v>328.87200300000001</v>
      </c>
      <c r="O37" s="30">
        <v>329.07670222495472</v>
      </c>
      <c r="P37" s="27">
        <f t="shared" si="1"/>
        <v>1.89E-2</v>
      </c>
      <c r="T37" s="27">
        <f t="shared" si="7"/>
        <v>51.16</v>
      </c>
      <c r="U37" s="27">
        <f t="shared" si="8"/>
        <v>0.11</v>
      </c>
      <c r="V37" s="30">
        <f t="shared" si="9"/>
        <v>51.269999999999996</v>
      </c>
      <c r="W37" s="53">
        <f t="shared" si="2"/>
        <v>1.38E-2</v>
      </c>
      <c r="Y37" s="27">
        <f t="shared" si="11"/>
        <v>61.417001100000007</v>
      </c>
      <c r="AA37" s="30">
        <v>51.269999999999996</v>
      </c>
      <c r="AB37" s="27">
        <f t="shared" si="3"/>
        <v>1.38E-2</v>
      </c>
    </row>
    <row r="38" spans="1:28" x14ac:dyDescent="0.3">
      <c r="A38" s="36">
        <v>37</v>
      </c>
      <c r="B38" s="37">
        <v>44274</v>
      </c>
      <c r="C38" s="27">
        <v>328.91000400000001</v>
      </c>
      <c r="D38" s="27">
        <v>50.810001</v>
      </c>
      <c r="H38" s="30">
        <f t="shared" si="4"/>
        <v>325.58999999999997</v>
      </c>
      <c r="I38" s="30">
        <f t="shared" si="12"/>
        <v>-2.6769946662568356</v>
      </c>
      <c r="J38" s="30">
        <f t="shared" si="13"/>
        <v>322.91300533374311</v>
      </c>
      <c r="K38" s="27">
        <f t="shared" si="14"/>
        <v>1.8200000000000001E-2</v>
      </c>
      <c r="M38" s="27">
        <f t="shared" si="10"/>
        <v>325.69700610000001</v>
      </c>
      <c r="O38" s="30">
        <v>322.91300533374311</v>
      </c>
      <c r="P38" s="27">
        <f t="shared" si="1"/>
        <v>1.8200000000000001E-2</v>
      </c>
      <c r="T38" s="27">
        <f t="shared" si="7"/>
        <v>50.84</v>
      </c>
      <c r="U38" s="27">
        <f t="shared" si="8"/>
        <v>-0.26</v>
      </c>
      <c r="V38" s="30">
        <f t="shared" si="9"/>
        <v>50.580000000000005</v>
      </c>
      <c r="W38" s="53">
        <f t="shared" si="2"/>
        <v>4.4999999999999997E-3</v>
      </c>
      <c r="Y38" s="27">
        <f t="shared" si="11"/>
        <v>61.147001099999997</v>
      </c>
      <c r="AA38" s="30">
        <v>50.580000000000005</v>
      </c>
      <c r="AB38" s="27">
        <f t="shared" si="3"/>
        <v>4.4999999999999997E-3</v>
      </c>
    </row>
    <row r="39" spans="1:28" x14ac:dyDescent="0.3">
      <c r="A39" s="36">
        <v>38</v>
      </c>
      <c r="B39" s="37">
        <v>44277</v>
      </c>
      <c r="C39" s="27">
        <v>334.48998999999998</v>
      </c>
      <c r="D39" s="27">
        <v>51</v>
      </c>
      <c r="H39" s="30">
        <f t="shared" si="4"/>
        <v>327.42</v>
      </c>
      <c r="I39" s="30">
        <f t="shared" si="12"/>
        <v>1.1539508000615093</v>
      </c>
      <c r="J39" s="30">
        <f t="shared" si="13"/>
        <v>328.57395080006154</v>
      </c>
      <c r="K39" s="27">
        <f t="shared" si="14"/>
        <v>1.77E-2</v>
      </c>
      <c r="M39" s="27">
        <f t="shared" si="10"/>
        <v>327.18700569999999</v>
      </c>
      <c r="O39" s="30">
        <v>328.57395080006154</v>
      </c>
      <c r="P39" s="27">
        <f t="shared" si="1"/>
        <v>1.77E-2</v>
      </c>
      <c r="T39" s="27">
        <f t="shared" si="7"/>
        <v>50.82</v>
      </c>
      <c r="U39" s="27">
        <f t="shared" si="8"/>
        <v>-0.06</v>
      </c>
      <c r="V39" s="30">
        <f t="shared" si="9"/>
        <v>50.76</v>
      </c>
      <c r="W39" s="53">
        <f t="shared" si="2"/>
        <v>4.7000000000000002E-3</v>
      </c>
      <c r="Y39" s="27">
        <f t="shared" si="11"/>
        <v>61.005001100000001</v>
      </c>
      <c r="AA39" s="30">
        <v>50.76</v>
      </c>
      <c r="AB39" s="27">
        <f t="shared" si="3"/>
        <v>4.7000000000000002E-3</v>
      </c>
    </row>
    <row r="40" spans="1:28" x14ac:dyDescent="0.3">
      <c r="A40" s="36">
        <v>39</v>
      </c>
      <c r="B40" s="37">
        <v>44278</v>
      </c>
      <c r="C40" s="27">
        <v>340.33999599999999</v>
      </c>
      <c r="D40" s="27">
        <v>51.389999000000003</v>
      </c>
      <c r="H40" s="30">
        <f t="shared" si="4"/>
        <v>331.31</v>
      </c>
      <c r="I40" s="30">
        <f t="shared" si="12"/>
        <v>3.4795926200092149</v>
      </c>
      <c r="J40" s="30">
        <f t="shared" si="13"/>
        <v>334.78959262000922</v>
      </c>
      <c r="K40" s="27">
        <f t="shared" si="14"/>
        <v>1.6299999999999999E-2</v>
      </c>
      <c r="M40" s="27">
        <f t="shared" si="10"/>
        <v>330.51399839999999</v>
      </c>
      <c r="O40" s="30">
        <v>334.78959262000922</v>
      </c>
      <c r="P40" s="27">
        <f t="shared" si="1"/>
        <v>1.6299999999999999E-2</v>
      </c>
      <c r="T40" s="27">
        <f t="shared" si="7"/>
        <v>50.92</v>
      </c>
      <c r="U40" s="27">
        <f t="shared" si="8"/>
        <v>0.08</v>
      </c>
      <c r="V40" s="30">
        <f t="shared" si="9"/>
        <v>51</v>
      </c>
      <c r="W40" s="53">
        <f t="shared" si="2"/>
        <v>7.6E-3</v>
      </c>
      <c r="Y40" s="27">
        <f t="shared" si="11"/>
        <v>60.995000400000002</v>
      </c>
      <c r="AA40" s="30">
        <v>51</v>
      </c>
      <c r="AB40" s="27">
        <f t="shared" si="3"/>
        <v>7.6E-3</v>
      </c>
    </row>
    <row r="41" spans="1:28" x14ac:dyDescent="0.3">
      <c r="A41" s="36">
        <v>40</v>
      </c>
      <c r="B41" s="37">
        <v>44279</v>
      </c>
      <c r="C41" s="27">
        <v>338.040009</v>
      </c>
      <c r="D41" s="27">
        <v>51.52</v>
      </c>
      <c r="H41" s="30">
        <f t="shared" si="4"/>
        <v>336.28</v>
      </c>
      <c r="I41" s="30">
        <f t="shared" si="12"/>
        <v>4.7464388930013577</v>
      </c>
      <c r="J41" s="30">
        <f t="shared" si="13"/>
        <v>341.02643889300134</v>
      </c>
      <c r="K41" s="27">
        <f t="shared" si="14"/>
        <v>8.8000000000000005E-3</v>
      </c>
      <c r="M41" s="27">
        <f t="shared" si="10"/>
        <v>336.29899579999994</v>
      </c>
      <c r="O41" s="30">
        <v>341.02643889300134</v>
      </c>
      <c r="P41" s="27">
        <f t="shared" si="1"/>
        <v>8.8000000000000005E-3</v>
      </c>
      <c r="T41" s="27">
        <f t="shared" si="7"/>
        <v>51.18</v>
      </c>
      <c r="U41" s="27">
        <f t="shared" si="8"/>
        <v>0.23</v>
      </c>
      <c r="V41" s="30">
        <f t="shared" si="9"/>
        <v>51.41</v>
      </c>
      <c r="W41" s="53">
        <f t="shared" si="2"/>
        <v>2.0999999999999999E-3</v>
      </c>
      <c r="Y41" s="27">
        <f t="shared" si="11"/>
        <v>61.337999799999999</v>
      </c>
      <c r="AA41" s="30">
        <v>51.41</v>
      </c>
      <c r="AB41" s="27">
        <f t="shared" si="3"/>
        <v>2.0999999999999999E-3</v>
      </c>
    </row>
    <row r="42" spans="1:28" x14ac:dyDescent="0.3">
      <c r="A42" s="36">
        <v>41</v>
      </c>
      <c r="B42" s="37">
        <v>44280</v>
      </c>
      <c r="C42" s="27">
        <v>346.33999599999999</v>
      </c>
      <c r="D42" s="27">
        <v>52.02</v>
      </c>
      <c r="H42" s="30">
        <f t="shared" si="4"/>
        <v>337.25</v>
      </c>
      <c r="I42" s="30">
        <f t="shared" si="12"/>
        <v>1.5364658339502268</v>
      </c>
      <c r="J42" s="30">
        <f t="shared" si="13"/>
        <v>338.78646583395022</v>
      </c>
      <c r="K42" s="27">
        <f t="shared" si="14"/>
        <v>2.18E-2</v>
      </c>
      <c r="M42" s="27">
        <f t="shared" si="10"/>
        <v>338.02000129999999</v>
      </c>
      <c r="O42" s="30">
        <v>338.78646583395022</v>
      </c>
      <c r="P42" s="27">
        <f t="shared" si="1"/>
        <v>2.18E-2</v>
      </c>
      <c r="T42" s="27">
        <f t="shared" si="7"/>
        <v>51.37</v>
      </c>
      <c r="U42" s="27">
        <f t="shared" si="8"/>
        <v>0.2</v>
      </c>
      <c r="V42" s="30">
        <f t="shared" si="9"/>
        <v>51.57</v>
      </c>
      <c r="W42" s="53">
        <f t="shared" si="2"/>
        <v>8.6999999999999994E-3</v>
      </c>
      <c r="Y42" s="27">
        <f t="shared" si="11"/>
        <v>61.615999600000002</v>
      </c>
      <c r="AA42" s="30">
        <v>51.57</v>
      </c>
      <c r="AB42" s="27">
        <f t="shared" si="3"/>
        <v>8.6999999999999994E-3</v>
      </c>
    </row>
    <row r="43" spans="1:28" x14ac:dyDescent="0.3">
      <c r="A43" s="36">
        <v>42</v>
      </c>
      <c r="B43" s="37">
        <v>44281</v>
      </c>
      <c r="C43" s="27">
        <v>352.01998900000001</v>
      </c>
      <c r="D43" s="27">
        <v>53.040000999999997</v>
      </c>
      <c r="H43" s="30">
        <f t="shared" si="4"/>
        <v>342.25</v>
      </c>
      <c r="I43" s="30">
        <f t="shared" si="12"/>
        <v>4.4804698750925338</v>
      </c>
      <c r="J43" s="30">
        <f t="shared" si="13"/>
        <v>346.73046987509252</v>
      </c>
      <c r="K43" s="27">
        <f t="shared" si="14"/>
        <v>1.4999999999999999E-2</v>
      </c>
      <c r="M43" s="27">
        <f t="shared" si="10"/>
        <v>342.64999990000001</v>
      </c>
      <c r="O43" s="30">
        <v>346.73046987509252</v>
      </c>
      <c r="P43" s="27">
        <f t="shared" si="1"/>
        <v>1.4999999999999999E-2</v>
      </c>
      <c r="T43" s="27">
        <f t="shared" si="7"/>
        <v>51.73</v>
      </c>
      <c r="U43" s="27">
        <f t="shared" si="8"/>
        <v>0.34</v>
      </c>
      <c r="V43" s="30">
        <f t="shared" si="9"/>
        <v>52.07</v>
      </c>
      <c r="W43" s="53">
        <f t="shared" si="2"/>
        <v>1.83E-2</v>
      </c>
      <c r="Y43" s="27">
        <f t="shared" si="11"/>
        <v>62.034999700000007</v>
      </c>
      <c r="AA43" s="30">
        <v>52.07</v>
      </c>
      <c r="AB43" s="27">
        <f t="shared" si="3"/>
        <v>1.83E-2</v>
      </c>
    </row>
    <row r="44" spans="1:28" x14ac:dyDescent="0.3">
      <c r="A44" s="36">
        <v>43</v>
      </c>
      <c r="B44" s="37">
        <v>44284</v>
      </c>
      <c r="C44" s="27">
        <v>356.14999399999999</v>
      </c>
      <c r="D44" s="27">
        <v>53.849997999999999</v>
      </c>
      <c r="H44" s="30">
        <f t="shared" si="4"/>
        <v>347.62</v>
      </c>
      <c r="I44" s="30">
        <f t="shared" si="12"/>
        <v>5.2365704812638834</v>
      </c>
      <c r="J44" s="30">
        <f t="shared" si="13"/>
        <v>352.85657048126387</v>
      </c>
      <c r="K44" s="27">
        <f t="shared" si="14"/>
        <v>9.1999999999999998E-3</v>
      </c>
      <c r="M44" s="27">
        <f t="shared" si="10"/>
        <v>347.51999510000002</v>
      </c>
      <c r="O44" s="30">
        <v>352.85657048126387</v>
      </c>
      <c r="P44" s="27">
        <f t="shared" si="1"/>
        <v>9.1999999999999998E-3</v>
      </c>
      <c r="T44" s="27">
        <f t="shared" si="7"/>
        <v>52.45</v>
      </c>
      <c r="U44" s="27">
        <f t="shared" si="8"/>
        <v>0.66</v>
      </c>
      <c r="V44" s="30">
        <f t="shared" si="9"/>
        <v>53.11</v>
      </c>
      <c r="W44" s="53">
        <f t="shared" si="2"/>
        <v>1.37E-2</v>
      </c>
      <c r="Y44" s="27">
        <f t="shared" si="11"/>
        <v>62.784000500000005</v>
      </c>
      <c r="AA44" s="30">
        <v>53.11</v>
      </c>
      <c r="AB44" s="27">
        <f t="shared" si="3"/>
        <v>1.37E-2</v>
      </c>
    </row>
    <row r="45" spans="1:28" x14ac:dyDescent="0.3">
      <c r="A45" s="36">
        <v>44</v>
      </c>
      <c r="B45" s="37">
        <v>44285</v>
      </c>
      <c r="C45" s="27">
        <v>349.75</v>
      </c>
      <c r="D45" s="27">
        <v>53.150002000000001</v>
      </c>
      <c r="H45" s="30">
        <f t="shared" si="4"/>
        <v>352.31</v>
      </c>
      <c r="I45" s="30">
        <f t="shared" si="12"/>
        <v>4.771985572189581</v>
      </c>
      <c r="J45" s="30">
        <f t="shared" si="13"/>
        <v>357.08198557218958</v>
      </c>
      <c r="K45" s="27">
        <f t="shared" si="14"/>
        <v>2.1000000000000001E-2</v>
      </c>
      <c r="M45" s="27">
        <f t="shared" si="10"/>
        <v>352.94899290000001</v>
      </c>
      <c r="O45" s="30">
        <v>357.08198557218958</v>
      </c>
      <c r="P45" s="27">
        <f t="shared" si="1"/>
        <v>2.1000000000000001E-2</v>
      </c>
      <c r="T45" s="27">
        <f t="shared" si="7"/>
        <v>53.22</v>
      </c>
      <c r="U45" s="27">
        <f t="shared" si="8"/>
        <v>0.75</v>
      </c>
      <c r="V45" s="30">
        <f t="shared" si="9"/>
        <v>53.97</v>
      </c>
      <c r="W45" s="53">
        <f t="shared" si="2"/>
        <v>1.54E-2</v>
      </c>
      <c r="Y45" s="27">
        <f t="shared" si="11"/>
        <v>63.7469994</v>
      </c>
      <c r="AA45" s="30">
        <v>53.97</v>
      </c>
      <c r="AB45" s="27">
        <f t="shared" si="3"/>
        <v>1.54E-2</v>
      </c>
    </row>
    <row r="46" spans="1:28" x14ac:dyDescent="0.3">
      <c r="A46" s="36">
        <v>45</v>
      </c>
      <c r="B46" s="37">
        <v>44286</v>
      </c>
      <c r="C46" s="27">
        <v>352.48001099999999</v>
      </c>
      <c r="D46" s="27">
        <v>52.709999000000003</v>
      </c>
      <c r="H46" s="30">
        <f t="shared" si="4"/>
        <v>350.9</v>
      </c>
      <c r="I46" s="30">
        <f t="shared" si="12"/>
        <v>-0.48270216417158396</v>
      </c>
      <c r="J46" s="30">
        <f t="shared" si="13"/>
        <v>350.41729783582838</v>
      </c>
      <c r="K46" s="27">
        <f t="shared" si="14"/>
        <v>5.8999999999999999E-3</v>
      </c>
      <c r="M46" s="27">
        <f t="shared" si="10"/>
        <v>352.12399599999998</v>
      </c>
      <c r="O46" s="30">
        <v>350.41729783582838</v>
      </c>
      <c r="P46" s="27">
        <f t="shared" si="1"/>
        <v>5.8999999999999999E-3</v>
      </c>
      <c r="T46" s="27">
        <f t="shared" si="7"/>
        <v>53.18</v>
      </c>
      <c r="U46" s="27">
        <f t="shared" si="8"/>
        <v>0.08</v>
      </c>
      <c r="V46" s="30">
        <f t="shared" si="9"/>
        <v>53.26</v>
      </c>
      <c r="W46" s="53">
        <f t="shared" si="2"/>
        <v>1.04E-2</v>
      </c>
      <c r="Y46" s="27">
        <f t="shared" si="11"/>
        <v>64.0270005</v>
      </c>
      <c r="AA46" s="30">
        <v>53.26</v>
      </c>
      <c r="AB46" s="27">
        <f t="shared" si="3"/>
        <v>1.04E-2</v>
      </c>
    </row>
    <row r="47" spans="1:28" x14ac:dyDescent="0.3">
      <c r="A47" s="36">
        <v>46</v>
      </c>
      <c r="B47" s="37">
        <v>44287</v>
      </c>
      <c r="C47" s="27">
        <v>354.94000199999999</v>
      </c>
      <c r="D47" s="27">
        <v>52.509998000000003</v>
      </c>
      <c r="H47" s="30">
        <f t="shared" si="4"/>
        <v>351.77</v>
      </c>
      <c r="I47" s="30">
        <f t="shared" si="12"/>
        <v>0.66709467537426625</v>
      </c>
      <c r="J47" s="30">
        <f t="shared" si="13"/>
        <v>352.43709467537423</v>
      </c>
      <c r="K47" s="27">
        <f t="shared" si="14"/>
        <v>7.1000000000000004E-3</v>
      </c>
      <c r="M47" s="27">
        <f t="shared" si="10"/>
        <v>352.39500429999998</v>
      </c>
      <c r="O47" s="30">
        <v>352.43709467537423</v>
      </c>
      <c r="P47" s="27">
        <f t="shared" si="1"/>
        <v>7.1000000000000004E-3</v>
      </c>
      <c r="T47" s="27">
        <f t="shared" si="7"/>
        <v>52.92</v>
      </c>
      <c r="U47" s="27">
        <f t="shared" si="8"/>
        <v>-0.21</v>
      </c>
      <c r="V47" s="30">
        <f t="shared" si="9"/>
        <v>52.71</v>
      </c>
      <c r="W47" s="53">
        <f t="shared" si="2"/>
        <v>3.8E-3</v>
      </c>
      <c r="Y47" s="27">
        <f t="shared" si="11"/>
        <v>63.7699997</v>
      </c>
      <c r="AA47" s="30">
        <v>52.71</v>
      </c>
      <c r="AB47" s="27">
        <f t="shared" si="3"/>
        <v>3.8E-3</v>
      </c>
    </row>
    <row r="48" spans="1:28" x14ac:dyDescent="0.3">
      <c r="A48" s="36">
        <v>47</v>
      </c>
      <c r="B48" s="37">
        <v>44291</v>
      </c>
      <c r="C48" s="27">
        <v>360.82000699999998</v>
      </c>
      <c r="D48" s="27">
        <v>52.810001</v>
      </c>
      <c r="H48" s="30">
        <f t="shared" si="4"/>
        <v>353.51</v>
      </c>
      <c r="I48" s="30">
        <f t="shared" si="12"/>
        <v>1.5790642013061476</v>
      </c>
      <c r="J48" s="30">
        <f t="shared" si="13"/>
        <v>355.08906420130614</v>
      </c>
      <c r="K48" s="27">
        <f t="shared" si="14"/>
        <v>1.5900000000000001E-2</v>
      </c>
      <c r="M48" s="27">
        <f t="shared" si="10"/>
        <v>353.16400429999999</v>
      </c>
      <c r="O48" s="30">
        <v>355.08906420130614</v>
      </c>
      <c r="P48" s="27">
        <f t="shared" si="1"/>
        <v>1.5900000000000001E-2</v>
      </c>
      <c r="T48" s="27">
        <f t="shared" si="7"/>
        <v>52.69</v>
      </c>
      <c r="U48" s="27">
        <f t="shared" si="8"/>
        <v>-0.23</v>
      </c>
      <c r="V48" s="30">
        <f t="shared" si="9"/>
        <v>52.46</v>
      </c>
      <c r="W48" s="53">
        <f t="shared" si="2"/>
        <v>6.6E-3</v>
      </c>
      <c r="Y48" s="27">
        <f t="shared" si="11"/>
        <v>63.283999200000004</v>
      </c>
      <c r="AA48" s="30">
        <v>52.46</v>
      </c>
      <c r="AB48" s="27">
        <f t="shared" si="3"/>
        <v>6.6E-3</v>
      </c>
    </row>
    <row r="49" spans="1:28" x14ac:dyDescent="0.3">
      <c r="A49" s="36">
        <v>48</v>
      </c>
      <c r="B49" s="37">
        <v>44292</v>
      </c>
      <c r="C49" s="27">
        <v>360.11999500000002</v>
      </c>
      <c r="D49" s="27">
        <v>53.189999</v>
      </c>
      <c r="H49" s="30">
        <f t="shared" si="4"/>
        <v>357.53</v>
      </c>
      <c r="I49" s="30">
        <f t="shared" si="12"/>
        <v>3.6538596301959063</v>
      </c>
      <c r="J49" s="30">
        <f t="shared" si="13"/>
        <v>361.18385963019585</v>
      </c>
      <c r="K49" s="27">
        <f t="shared" si="14"/>
        <v>3.0000000000000001E-3</v>
      </c>
      <c r="M49" s="27">
        <f t="shared" si="10"/>
        <v>357.38800630000003</v>
      </c>
      <c r="O49" s="30">
        <v>361.18385963019585</v>
      </c>
      <c r="P49" s="27">
        <f t="shared" si="1"/>
        <v>3.0000000000000001E-3</v>
      </c>
      <c r="T49" s="27">
        <f t="shared" si="7"/>
        <v>52.76</v>
      </c>
      <c r="U49" s="27">
        <f t="shared" si="8"/>
        <v>0.03</v>
      </c>
      <c r="V49" s="30">
        <f t="shared" si="9"/>
        <v>52.79</v>
      </c>
      <c r="W49" s="53">
        <f t="shared" si="2"/>
        <v>7.4999999999999997E-3</v>
      </c>
      <c r="Y49" s="27">
        <f t="shared" si="11"/>
        <v>63.221999400000001</v>
      </c>
      <c r="AA49" s="30">
        <v>52.79</v>
      </c>
      <c r="AB49" s="27">
        <f t="shared" si="3"/>
        <v>7.4999999999999997E-3</v>
      </c>
    </row>
    <row r="50" spans="1:28" x14ac:dyDescent="0.3">
      <c r="A50" s="36">
        <v>49</v>
      </c>
      <c r="B50" s="37">
        <v>44293</v>
      </c>
      <c r="C50" s="27">
        <v>358.80999800000001</v>
      </c>
      <c r="D50" s="27">
        <v>53.279998999999997</v>
      </c>
      <c r="H50" s="30">
        <f t="shared" si="4"/>
        <v>358.95</v>
      </c>
      <c r="I50" s="30">
        <f t="shared" si="12"/>
        <v>1.7550789445293993</v>
      </c>
      <c r="J50" s="30">
        <f t="shared" si="13"/>
        <v>360.70507894452936</v>
      </c>
      <c r="K50" s="27">
        <f t="shared" si="14"/>
        <v>5.3E-3</v>
      </c>
      <c r="M50" s="27">
        <f t="shared" si="10"/>
        <v>359.29399999999998</v>
      </c>
      <c r="O50" s="30">
        <v>360.70507894452936</v>
      </c>
      <c r="P50" s="27">
        <f t="shared" si="1"/>
        <v>5.3E-3</v>
      </c>
      <c r="T50" s="27">
        <f t="shared" si="7"/>
        <v>53</v>
      </c>
      <c r="U50" s="27">
        <f t="shared" si="8"/>
        <v>0.21</v>
      </c>
      <c r="V50" s="30">
        <f t="shared" si="9"/>
        <v>53.21</v>
      </c>
      <c r="W50" s="53">
        <f t="shared" si="2"/>
        <v>1.2999999999999999E-3</v>
      </c>
      <c r="Y50" s="27">
        <f t="shared" si="11"/>
        <v>63.4719993</v>
      </c>
      <c r="AA50" s="30">
        <v>53.21</v>
      </c>
      <c r="AB50" s="27">
        <f t="shared" si="3"/>
        <v>1.2999999999999999E-3</v>
      </c>
    </row>
    <row r="51" spans="1:28" x14ac:dyDescent="0.3">
      <c r="A51" s="36">
        <v>50</v>
      </c>
      <c r="B51" s="37">
        <v>44294</v>
      </c>
      <c r="C51" s="27">
        <v>361.22000100000002</v>
      </c>
      <c r="D51" s="27">
        <v>53.119999</v>
      </c>
      <c r="H51" s="30">
        <f t="shared" si="4"/>
        <v>358.87</v>
      </c>
      <c r="I51" s="30">
        <f t="shared" si="12"/>
        <v>0.19526184167942345</v>
      </c>
      <c r="J51" s="30">
        <f t="shared" si="13"/>
        <v>359.06526184167944</v>
      </c>
      <c r="K51" s="27">
        <f t="shared" si="14"/>
        <v>6.0000000000000001E-3</v>
      </c>
      <c r="M51" s="27">
        <f t="shared" si="10"/>
        <v>359.6049989</v>
      </c>
      <c r="O51" s="30">
        <v>359.06526184167944</v>
      </c>
      <c r="P51" s="27">
        <f t="shared" si="1"/>
        <v>6.0000000000000001E-3</v>
      </c>
      <c r="T51" s="27">
        <f t="shared" si="7"/>
        <v>53.15</v>
      </c>
      <c r="U51" s="27">
        <f t="shared" si="8"/>
        <v>0.16</v>
      </c>
      <c r="V51" s="30">
        <f t="shared" si="9"/>
        <v>53.309999999999995</v>
      </c>
      <c r="W51" s="53">
        <f t="shared" si="2"/>
        <v>3.5999999999999999E-3</v>
      </c>
      <c r="Y51" s="27">
        <f t="shared" si="11"/>
        <v>63.7589994</v>
      </c>
      <c r="AA51" s="30">
        <v>53.309999999999995</v>
      </c>
      <c r="AB51" s="27">
        <f t="shared" si="3"/>
        <v>3.5999999999999999E-3</v>
      </c>
    </row>
    <row r="52" spans="1:28" x14ac:dyDescent="0.3">
      <c r="A52" s="36">
        <v>51</v>
      </c>
      <c r="B52" s="37">
        <v>44295</v>
      </c>
      <c r="C52" s="27">
        <v>363.209991</v>
      </c>
      <c r="D52" s="27">
        <v>53.18</v>
      </c>
      <c r="H52" s="30">
        <f t="shared" si="4"/>
        <v>360.16</v>
      </c>
      <c r="I52" s="30">
        <f t="shared" si="12"/>
        <v>1.1257892762519308</v>
      </c>
      <c r="J52" s="30">
        <f t="shared" si="13"/>
        <v>361.28578927625193</v>
      </c>
      <c r="K52" s="27">
        <f t="shared" si="14"/>
        <v>5.3E-3</v>
      </c>
      <c r="M52" s="27">
        <f t="shared" si="10"/>
        <v>360.27699890000002</v>
      </c>
      <c r="O52" s="30">
        <v>361.28578927625193</v>
      </c>
      <c r="P52" s="27">
        <f t="shared" si="1"/>
        <v>5.3E-3</v>
      </c>
      <c r="T52" s="27">
        <f t="shared" si="7"/>
        <v>53.13</v>
      </c>
      <c r="U52" s="27">
        <f t="shared" si="8"/>
        <v>0.01</v>
      </c>
      <c r="V52" s="30">
        <f t="shared" si="9"/>
        <v>53.14</v>
      </c>
      <c r="W52" s="53">
        <f t="shared" si="2"/>
        <v>8.0000000000000004E-4</v>
      </c>
      <c r="Y52" s="27">
        <f t="shared" si="11"/>
        <v>63.828998799999994</v>
      </c>
      <c r="AA52" s="30">
        <v>53.14</v>
      </c>
      <c r="AB52" s="27">
        <f t="shared" si="3"/>
        <v>8.0000000000000004E-4</v>
      </c>
    </row>
    <row r="53" spans="1:28" x14ac:dyDescent="0.3">
      <c r="A53" s="36">
        <v>52</v>
      </c>
      <c r="B53" s="37">
        <v>44298</v>
      </c>
      <c r="C53" s="27">
        <v>364.80999800000001</v>
      </c>
      <c r="D53" s="27">
        <v>53.349997999999999</v>
      </c>
      <c r="H53" s="30">
        <f t="shared" si="4"/>
        <v>361.84</v>
      </c>
      <c r="I53" s="30">
        <f t="shared" si="12"/>
        <v>1.5968683914377473</v>
      </c>
      <c r="J53" s="30">
        <f t="shared" si="13"/>
        <v>363.43686839143771</v>
      </c>
      <c r="K53" s="27">
        <f t="shared" si="14"/>
        <v>3.8E-3</v>
      </c>
      <c r="M53" s="27">
        <f t="shared" si="10"/>
        <v>361.73299540000005</v>
      </c>
      <c r="O53" s="30">
        <v>363.43686839143771</v>
      </c>
      <c r="P53" s="27">
        <f t="shared" si="1"/>
        <v>3.8E-3</v>
      </c>
      <c r="T53" s="27">
        <f t="shared" si="7"/>
        <v>53.16</v>
      </c>
      <c r="U53" s="27">
        <f t="shared" si="8"/>
        <v>0.03</v>
      </c>
      <c r="V53" s="30">
        <f t="shared" si="9"/>
        <v>53.19</v>
      </c>
      <c r="W53" s="53">
        <f t="shared" si="2"/>
        <v>3.0000000000000001E-3</v>
      </c>
      <c r="Y53" s="27">
        <f t="shared" si="11"/>
        <v>63.821999300000002</v>
      </c>
      <c r="AA53" s="30">
        <v>53.19</v>
      </c>
      <c r="AB53" s="27">
        <f t="shared" si="3"/>
        <v>3.0000000000000001E-3</v>
      </c>
    </row>
    <row r="54" spans="1:28" x14ac:dyDescent="0.3">
      <c r="A54" s="36">
        <v>53</v>
      </c>
      <c r="B54" s="37">
        <v>44299</v>
      </c>
      <c r="C54" s="27">
        <v>365.209991</v>
      </c>
      <c r="D54" s="27">
        <v>53.09</v>
      </c>
      <c r="H54" s="30">
        <f t="shared" si="4"/>
        <v>363.47</v>
      </c>
      <c r="I54" s="30">
        <f t="shared" si="12"/>
        <v>1.6250302587157064</v>
      </c>
      <c r="J54" s="30">
        <f t="shared" si="13"/>
        <v>365.09503025871572</v>
      </c>
      <c r="K54" s="27">
        <f t="shared" si="14"/>
        <v>2.9999999999999997E-4</v>
      </c>
      <c r="M54" s="27">
        <f t="shared" si="10"/>
        <v>363.61199650000003</v>
      </c>
      <c r="O54" s="30">
        <v>365.09503025871572</v>
      </c>
      <c r="P54" s="27">
        <f t="shared" si="1"/>
        <v>2.9999999999999997E-4</v>
      </c>
      <c r="T54" s="27">
        <f t="shared" si="7"/>
        <v>53.26</v>
      </c>
      <c r="U54" s="27">
        <f t="shared" si="8"/>
        <v>0.09</v>
      </c>
      <c r="V54" s="30">
        <f t="shared" si="9"/>
        <v>53.35</v>
      </c>
      <c r="W54" s="53">
        <f t="shared" si="2"/>
        <v>4.8999999999999998E-3</v>
      </c>
      <c r="Y54" s="27">
        <f t="shared" si="11"/>
        <v>63.882998700000002</v>
      </c>
      <c r="AA54" s="30">
        <v>53.35</v>
      </c>
      <c r="AB54" s="27">
        <f t="shared" si="3"/>
        <v>4.8999999999999998E-3</v>
      </c>
    </row>
    <row r="55" spans="1:28" x14ac:dyDescent="0.3">
      <c r="A55" s="36">
        <v>54</v>
      </c>
      <c r="B55" s="37">
        <v>44300</v>
      </c>
      <c r="C55" s="27">
        <v>363.17001299999998</v>
      </c>
      <c r="D55" s="27">
        <v>53.080002</v>
      </c>
      <c r="H55" s="30">
        <f t="shared" si="4"/>
        <v>364.43</v>
      </c>
      <c r="I55" s="30">
        <f t="shared" si="12"/>
        <v>1.0597545388073386</v>
      </c>
      <c r="J55" s="30">
        <f t="shared" si="13"/>
        <v>365.48975453880735</v>
      </c>
      <c r="K55" s="27">
        <f t="shared" si="14"/>
        <v>6.4000000000000003E-3</v>
      </c>
      <c r="M55" s="27">
        <f t="shared" si="10"/>
        <v>364.68999309999998</v>
      </c>
      <c r="O55" s="30">
        <v>365.48975453880735</v>
      </c>
      <c r="P55" s="27">
        <f t="shared" si="1"/>
        <v>6.4000000000000003E-3</v>
      </c>
      <c r="T55" s="27">
        <f t="shared" si="7"/>
        <v>53.17</v>
      </c>
      <c r="U55" s="27">
        <f t="shared" si="8"/>
        <v>-0.06</v>
      </c>
      <c r="V55" s="30">
        <f t="shared" si="9"/>
        <v>53.11</v>
      </c>
      <c r="W55" s="53">
        <f t="shared" si="2"/>
        <v>5.9999999999999995E-4</v>
      </c>
      <c r="Y55" s="27">
        <f t="shared" si="11"/>
        <v>63.838999200000003</v>
      </c>
      <c r="AA55" s="30">
        <v>53.11</v>
      </c>
      <c r="AB55" s="27">
        <f t="shared" si="3"/>
        <v>5.9999999999999995E-4</v>
      </c>
    </row>
    <row r="56" spans="1:28" x14ac:dyDescent="0.3">
      <c r="A56" s="36">
        <v>55</v>
      </c>
      <c r="B56" s="37">
        <v>44301</v>
      </c>
      <c r="C56" s="27">
        <v>368.79998799999998</v>
      </c>
      <c r="D56" s="27">
        <v>53.330002</v>
      </c>
      <c r="H56" s="30">
        <f t="shared" si="4"/>
        <v>363.74</v>
      </c>
      <c r="I56" s="30">
        <f t="shared" si="12"/>
        <v>-0.42753681917889719</v>
      </c>
      <c r="J56" s="30">
        <f t="shared" si="13"/>
        <v>363.31246318082111</v>
      </c>
      <c r="K56" s="27">
        <f t="shared" si="14"/>
        <v>1.49E-2</v>
      </c>
      <c r="M56" s="27">
        <f t="shared" si="10"/>
        <v>364.11000339999998</v>
      </c>
      <c r="O56" s="30">
        <v>363.31246318082111</v>
      </c>
      <c r="P56" s="27">
        <f t="shared" si="1"/>
        <v>1.49E-2</v>
      </c>
      <c r="T56" s="27">
        <f t="shared" si="7"/>
        <v>53.12</v>
      </c>
      <c r="U56" s="27">
        <f t="shared" si="8"/>
        <v>-0.05</v>
      </c>
      <c r="V56" s="30">
        <f t="shared" si="9"/>
        <v>53.07</v>
      </c>
      <c r="W56" s="53">
        <f t="shared" si="2"/>
        <v>4.8999999999999998E-3</v>
      </c>
      <c r="Y56" s="27">
        <f t="shared" si="11"/>
        <v>63.781000400000011</v>
      </c>
      <c r="AA56" s="30">
        <v>53.07</v>
      </c>
      <c r="AB56" s="27">
        <f t="shared" si="3"/>
        <v>4.8999999999999998E-3</v>
      </c>
    </row>
    <row r="57" spans="1:28" x14ac:dyDescent="0.3">
      <c r="A57" s="36">
        <v>56</v>
      </c>
      <c r="B57" s="37">
        <v>44302</v>
      </c>
      <c r="C57" s="27">
        <v>370.72000100000002</v>
      </c>
      <c r="D57" s="27">
        <v>53.68</v>
      </c>
      <c r="H57" s="30">
        <f t="shared" si="4"/>
        <v>366.52</v>
      </c>
      <c r="I57" s="30">
        <f t="shared" si="12"/>
        <v>2.2988694771231422</v>
      </c>
      <c r="J57" s="30">
        <f t="shared" si="13"/>
        <v>368.81886947712314</v>
      </c>
      <c r="K57" s="27">
        <f t="shared" si="14"/>
        <v>5.1000000000000004E-3</v>
      </c>
      <c r="M57" s="27">
        <f t="shared" si="10"/>
        <v>366.3929961</v>
      </c>
      <c r="O57" s="30">
        <v>368.81886947712314</v>
      </c>
      <c r="P57" s="27">
        <f t="shared" si="1"/>
        <v>5.1000000000000004E-3</v>
      </c>
      <c r="T57" s="27">
        <f t="shared" si="7"/>
        <v>53.24</v>
      </c>
      <c r="U57" s="27">
        <f t="shared" si="8"/>
        <v>0.09</v>
      </c>
      <c r="V57" s="30">
        <f t="shared" si="9"/>
        <v>53.330000000000005</v>
      </c>
      <c r="W57" s="53">
        <f t="shared" si="2"/>
        <v>6.4999999999999997E-3</v>
      </c>
      <c r="Y57" s="27">
        <f t="shared" si="11"/>
        <v>63.824001799999998</v>
      </c>
      <c r="AA57" s="30">
        <v>53.330000000000005</v>
      </c>
      <c r="AB57" s="27">
        <f t="shared" si="3"/>
        <v>6.4999999999999997E-3</v>
      </c>
    </row>
    <row r="58" spans="1:28" x14ac:dyDescent="0.3">
      <c r="A58" s="36">
        <v>57</v>
      </c>
      <c r="B58" s="37">
        <v>44305</v>
      </c>
      <c r="C58" s="27">
        <v>369.54998799999998</v>
      </c>
      <c r="D58" s="27">
        <v>54</v>
      </c>
      <c r="H58" s="30">
        <f t="shared" si="4"/>
        <v>368.83</v>
      </c>
      <c r="I58" s="30">
        <f t="shared" si="12"/>
        <v>2.3083304215684732</v>
      </c>
      <c r="J58" s="30">
        <f t="shared" si="13"/>
        <v>371.13833042156847</v>
      </c>
      <c r="K58" s="27">
        <f t="shared" si="14"/>
        <v>4.3E-3</v>
      </c>
      <c r="M58" s="27">
        <f t="shared" si="10"/>
        <v>368.63399949999996</v>
      </c>
      <c r="O58" s="30">
        <v>371.13833042156847</v>
      </c>
      <c r="P58" s="27">
        <f t="shared" si="1"/>
        <v>4.3E-3</v>
      </c>
      <c r="T58" s="27">
        <f t="shared" si="7"/>
        <v>53.48</v>
      </c>
      <c r="U58" s="27">
        <f t="shared" si="8"/>
        <v>0.22</v>
      </c>
      <c r="V58" s="30">
        <f t="shared" si="9"/>
        <v>53.699999999999996</v>
      </c>
      <c r="W58" s="53">
        <f t="shared" si="2"/>
        <v>5.5999999999999999E-3</v>
      </c>
      <c r="Y58" s="27">
        <f t="shared" si="11"/>
        <v>64.096001400000006</v>
      </c>
      <c r="AA58" s="30">
        <v>53.699999999999996</v>
      </c>
      <c r="AB58" s="27">
        <f t="shared" si="3"/>
        <v>5.5999999999999999E-3</v>
      </c>
    </row>
    <row r="59" spans="1:28" x14ac:dyDescent="0.3">
      <c r="A59" s="36">
        <v>58</v>
      </c>
      <c r="B59" s="37">
        <v>44306</v>
      </c>
      <c r="C59" s="27">
        <v>371.73001099999999</v>
      </c>
      <c r="D59" s="27">
        <v>54.169998</v>
      </c>
      <c r="H59" s="30">
        <f t="shared" si="4"/>
        <v>369.23</v>
      </c>
      <c r="I59" s="30">
        <f t="shared" si="12"/>
        <v>0.68624956323530006</v>
      </c>
      <c r="J59" s="30">
        <f t="shared" si="13"/>
        <v>369.91624956323534</v>
      </c>
      <c r="K59" s="27">
        <f t="shared" si="14"/>
        <v>4.8999999999999998E-3</v>
      </c>
      <c r="M59" s="27">
        <f t="shared" si="10"/>
        <v>369.75099190000003</v>
      </c>
      <c r="O59" s="30">
        <v>369.91624956323534</v>
      </c>
      <c r="P59" s="27">
        <f t="shared" si="1"/>
        <v>4.8999999999999998E-3</v>
      </c>
      <c r="T59" s="27">
        <f t="shared" si="7"/>
        <v>53.77</v>
      </c>
      <c r="U59" s="27">
        <f t="shared" si="8"/>
        <v>0.28000000000000003</v>
      </c>
      <c r="V59" s="30">
        <f t="shared" si="9"/>
        <v>54.050000000000004</v>
      </c>
      <c r="W59" s="53">
        <f t="shared" si="2"/>
        <v>2.2000000000000001E-3</v>
      </c>
      <c r="Y59" s="27">
        <f t="shared" si="11"/>
        <v>64.471000599999996</v>
      </c>
      <c r="AA59" s="30">
        <v>54.050000000000004</v>
      </c>
      <c r="AB59" s="27">
        <f t="shared" si="3"/>
        <v>2.2000000000000001E-3</v>
      </c>
    </row>
    <row r="60" spans="1:28" x14ac:dyDescent="0.3">
      <c r="A60" s="36">
        <v>59</v>
      </c>
      <c r="B60" s="37">
        <v>44307</v>
      </c>
      <c r="C60" s="27">
        <v>374.08999599999999</v>
      </c>
      <c r="D60" s="27">
        <v>54.610000999999997</v>
      </c>
      <c r="H60" s="30">
        <f t="shared" si="4"/>
        <v>370.61</v>
      </c>
      <c r="I60" s="30">
        <f t="shared" si="12"/>
        <v>1.2759374344852912</v>
      </c>
      <c r="J60" s="30">
        <f t="shared" si="13"/>
        <v>371.8859374344853</v>
      </c>
      <c r="K60" s="27">
        <f t="shared" si="14"/>
        <v>5.8999999999999999E-3</v>
      </c>
      <c r="M60" s="27">
        <f t="shared" si="10"/>
        <v>370.87400209999998</v>
      </c>
      <c r="O60" s="30">
        <v>371.8859374344853</v>
      </c>
      <c r="P60" s="27">
        <f t="shared" si="1"/>
        <v>5.8999999999999999E-3</v>
      </c>
      <c r="T60" s="27">
        <f t="shared" si="7"/>
        <v>53.99</v>
      </c>
      <c r="U60" s="27">
        <f t="shared" si="8"/>
        <v>0.23</v>
      </c>
      <c r="V60" s="30">
        <f t="shared" si="9"/>
        <v>54.22</v>
      </c>
      <c r="W60" s="53">
        <f t="shared" si="2"/>
        <v>7.1000000000000004E-3</v>
      </c>
      <c r="Y60" s="27">
        <f t="shared" si="11"/>
        <v>64.788999000000004</v>
      </c>
      <c r="AA60" s="30">
        <v>54.22</v>
      </c>
      <c r="AB60" s="27">
        <f t="shared" si="3"/>
        <v>7.1000000000000004E-3</v>
      </c>
    </row>
    <row r="61" spans="1:28" x14ac:dyDescent="0.3">
      <c r="A61" s="36">
        <v>60</v>
      </c>
      <c r="B61" s="37">
        <v>44308</v>
      </c>
      <c r="C61" s="27">
        <v>371.26001000000002</v>
      </c>
      <c r="D61" s="27">
        <v>54.439999</v>
      </c>
      <c r="H61" s="30">
        <f t="shared" si="4"/>
        <v>372.52</v>
      </c>
      <c r="I61" s="30">
        <f t="shared" si="12"/>
        <v>1.8148906151727666</v>
      </c>
      <c r="J61" s="30">
        <f t="shared" si="13"/>
        <v>374.33489061517275</v>
      </c>
      <c r="K61" s="27">
        <f t="shared" si="14"/>
        <v>8.3000000000000001E-3</v>
      </c>
      <c r="M61" s="27">
        <f t="shared" si="10"/>
        <v>372.47399889999997</v>
      </c>
      <c r="O61" s="30">
        <v>374.33489061517275</v>
      </c>
      <c r="P61" s="27">
        <f t="shared" si="1"/>
        <v>8.3000000000000001E-3</v>
      </c>
      <c r="T61" s="27">
        <f t="shared" si="7"/>
        <v>54.33</v>
      </c>
      <c r="U61" s="27">
        <f t="shared" si="8"/>
        <v>0.32</v>
      </c>
      <c r="V61" s="30">
        <f t="shared" si="9"/>
        <v>54.65</v>
      </c>
      <c r="W61" s="53">
        <f t="shared" si="2"/>
        <v>3.8999999999999998E-3</v>
      </c>
      <c r="Y61" s="27">
        <f t="shared" si="11"/>
        <v>65.172999700000005</v>
      </c>
      <c r="AA61" s="30">
        <v>54.65</v>
      </c>
      <c r="AB61" s="27">
        <f t="shared" si="3"/>
        <v>3.8999999999999998E-3</v>
      </c>
    </row>
    <row r="62" spans="1:28" x14ac:dyDescent="0.3">
      <c r="A62" s="36">
        <v>61</v>
      </c>
      <c r="B62" s="37">
        <v>44309</v>
      </c>
      <c r="C62" s="27">
        <v>373.27999899999998</v>
      </c>
      <c r="D62" s="27">
        <v>54.470001000000003</v>
      </c>
      <c r="H62" s="30">
        <f t="shared" si="4"/>
        <v>371.83</v>
      </c>
      <c r="I62" s="30">
        <f t="shared" si="12"/>
        <v>-0.31426640772408299</v>
      </c>
      <c r="J62" s="30">
        <f t="shared" si="13"/>
        <v>371.51573359227592</v>
      </c>
      <c r="K62" s="27">
        <f t="shared" si="14"/>
        <v>4.7000000000000002E-3</v>
      </c>
      <c r="M62" s="27">
        <f t="shared" si="10"/>
        <v>372.20300600000002</v>
      </c>
      <c r="O62" s="30">
        <v>371.51573359227592</v>
      </c>
      <c r="P62" s="27">
        <f t="shared" si="1"/>
        <v>4.7000000000000002E-3</v>
      </c>
      <c r="T62" s="27">
        <f t="shared" si="7"/>
        <v>54.39</v>
      </c>
      <c r="U62" s="27">
        <f t="shared" si="8"/>
        <v>0.1</v>
      </c>
      <c r="V62" s="30">
        <f t="shared" si="9"/>
        <v>54.49</v>
      </c>
      <c r="W62" s="53">
        <f t="shared" si="2"/>
        <v>4.0000000000000002E-4</v>
      </c>
      <c r="Y62" s="27">
        <f t="shared" si="11"/>
        <v>65.314999299999997</v>
      </c>
      <c r="AA62" s="30">
        <v>54.49</v>
      </c>
      <c r="AB62" s="27">
        <f t="shared" si="3"/>
        <v>4.0000000000000002E-4</v>
      </c>
    </row>
    <row r="63" spans="1:28" x14ac:dyDescent="0.3">
      <c r="A63" s="36">
        <v>62</v>
      </c>
      <c r="B63" s="37">
        <v>44312</v>
      </c>
      <c r="C63" s="27">
        <v>368.51998900000001</v>
      </c>
      <c r="D63" s="27">
        <v>53.66</v>
      </c>
      <c r="H63" s="30">
        <f t="shared" si="4"/>
        <v>372.63</v>
      </c>
      <c r="I63" s="30">
        <f t="shared" si="12"/>
        <v>0.63286003884139719</v>
      </c>
      <c r="J63" s="30">
        <f t="shared" si="13"/>
        <v>373.26286003884138</v>
      </c>
      <c r="K63" s="27">
        <f t="shared" si="14"/>
        <v>1.29E-2</v>
      </c>
      <c r="M63" s="27">
        <f t="shared" si="10"/>
        <v>372.8360017</v>
      </c>
      <c r="O63" s="30">
        <v>373.26286003884138</v>
      </c>
      <c r="P63" s="27">
        <f t="shared" si="1"/>
        <v>1.29E-2</v>
      </c>
      <c r="T63" s="27">
        <f t="shared" si="7"/>
        <v>54.43</v>
      </c>
      <c r="U63" s="27">
        <f t="shared" si="8"/>
        <v>0.05</v>
      </c>
      <c r="V63" s="30">
        <f t="shared" si="9"/>
        <v>54.48</v>
      </c>
      <c r="W63" s="53">
        <f t="shared" si="2"/>
        <v>1.5299999999999999E-2</v>
      </c>
      <c r="Y63" s="27">
        <f t="shared" si="11"/>
        <v>65.39400040000001</v>
      </c>
      <c r="AA63" s="30">
        <v>54.48</v>
      </c>
      <c r="AB63" s="27">
        <f t="shared" si="3"/>
        <v>1.5299999999999999E-2</v>
      </c>
    </row>
    <row r="64" spans="1:28" x14ac:dyDescent="0.3">
      <c r="A64" s="36">
        <v>63</v>
      </c>
      <c r="B64" s="37">
        <v>44313</v>
      </c>
      <c r="C64" s="27">
        <v>370.209991</v>
      </c>
      <c r="D64" s="27">
        <v>53.580002</v>
      </c>
      <c r="H64" s="30">
        <f t="shared" si="4"/>
        <v>370.37</v>
      </c>
      <c r="I64" s="30">
        <f t="shared" si="12"/>
        <v>-1.8260709941737827</v>
      </c>
      <c r="J64" s="30">
        <f t="shared" si="13"/>
        <v>368.54392900582621</v>
      </c>
      <c r="K64" s="27">
        <f t="shared" si="14"/>
        <v>4.4999999999999997E-3</v>
      </c>
      <c r="M64" s="27">
        <f t="shared" si="10"/>
        <v>370.49599619999998</v>
      </c>
      <c r="O64" s="30">
        <v>368.54392900582621</v>
      </c>
      <c r="P64" s="27">
        <f t="shared" si="1"/>
        <v>4.4999999999999997E-3</v>
      </c>
      <c r="T64" s="27">
        <f t="shared" si="7"/>
        <v>54.01</v>
      </c>
      <c r="U64" s="27">
        <f t="shared" si="8"/>
        <v>-0.35</v>
      </c>
      <c r="V64" s="30">
        <f t="shared" si="9"/>
        <v>53.66</v>
      </c>
      <c r="W64" s="53">
        <f t="shared" si="2"/>
        <v>1.5E-3</v>
      </c>
      <c r="Y64" s="27">
        <f t="shared" si="11"/>
        <v>64.950000099999997</v>
      </c>
      <c r="AA64" s="30">
        <v>53.66</v>
      </c>
      <c r="AB64" s="27">
        <f t="shared" si="3"/>
        <v>1.5E-3</v>
      </c>
    </row>
    <row r="65" spans="1:28" x14ac:dyDescent="0.3">
      <c r="A65" s="36">
        <v>64</v>
      </c>
      <c r="B65" s="37">
        <v>44314</v>
      </c>
      <c r="C65" s="27">
        <v>369.58999599999999</v>
      </c>
      <c r="D65" s="27">
        <v>53.59</v>
      </c>
      <c r="H65" s="30">
        <f t="shared" si="4"/>
        <v>370.28</v>
      </c>
      <c r="I65" s="30">
        <f t="shared" si="12"/>
        <v>-0.35041064912609449</v>
      </c>
      <c r="J65" s="30">
        <f t="shared" si="13"/>
        <v>369.92958935087387</v>
      </c>
      <c r="K65" s="27">
        <f t="shared" si="14"/>
        <v>8.9999999999999998E-4</v>
      </c>
      <c r="M65" s="27">
        <f t="shared" si="10"/>
        <v>370.31699200000003</v>
      </c>
      <c r="O65" s="30">
        <v>369.92958935087387</v>
      </c>
      <c r="P65" s="27">
        <f t="shared" si="1"/>
        <v>8.9999999999999998E-4</v>
      </c>
      <c r="T65" s="27">
        <f t="shared" si="7"/>
        <v>53.77</v>
      </c>
      <c r="U65" s="27">
        <f t="shared" si="8"/>
        <v>-0.26</v>
      </c>
      <c r="V65" s="30">
        <f t="shared" si="9"/>
        <v>53.510000000000005</v>
      </c>
      <c r="W65" s="53">
        <f t="shared" si="2"/>
        <v>1.5E-3</v>
      </c>
      <c r="Y65" s="27">
        <f t="shared" si="11"/>
        <v>64.595001300000007</v>
      </c>
      <c r="AA65" s="30">
        <v>53.510000000000005</v>
      </c>
      <c r="AB65" s="27">
        <f t="shared" si="3"/>
        <v>1.5E-3</v>
      </c>
    </row>
    <row r="66" spans="1:28" x14ac:dyDescent="0.3">
      <c r="A66" s="36">
        <v>65</v>
      </c>
      <c r="B66" s="37">
        <v>44315</v>
      </c>
      <c r="C66" s="27">
        <v>373.540009</v>
      </c>
      <c r="D66" s="27">
        <v>54.259998000000003</v>
      </c>
      <c r="H66" s="30">
        <f t="shared" si="4"/>
        <v>369.9</v>
      </c>
      <c r="I66" s="30">
        <f t="shared" si="12"/>
        <v>-0.37556159736891032</v>
      </c>
      <c r="J66" s="30">
        <f t="shared" si="13"/>
        <v>369.52443840263106</v>
      </c>
      <c r="K66" s="27">
        <f t="shared" si="14"/>
        <v>1.0800000000000001E-2</v>
      </c>
      <c r="M66" s="27">
        <f t="shared" si="10"/>
        <v>369.5619931</v>
      </c>
      <c r="O66" s="30">
        <v>369.52443840263106</v>
      </c>
      <c r="P66" s="27">
        <f t="shared" si="1"/>
        <v>1.0800000000000001E-2</v>
      </c>
      <c r="T66" s="27">
        <f t="shared" si="7"/>
        <v>53.67</v>
      </c>
      <c r="U66" s="27">
        <f t="shared" si="8"/>
        <v>-0.12</v>
      </c>
      <c r="V66" s="30">
        <f t="shared" si="9"/>
        <v>53.550000000000004</v>
      </c>
      <c r="W66" s="53">
        <f t="shared" si="2"/>
        <v>1.3100000000000001E-2</v>
      </c>
      <c r="Y66" s="27">
        <f t="shared" si="11"/>
        <v>64.325000799999998</v>
      </c>
      <c r="AA66" s="30">
        <v>53.550000000000004</v>
      </c>
      <c r="AB66" s="27">
        <f t="shared" si="3"/>
        <v>1.3100000000000001E-2</v>
      </c>
    </row>
    <row r="67" spans="1:28" x14ac:dyDescent="0.3">
      <c r="A67" s="36">
        <v>66</v>
      </c>
      <c r="B67" s="37">
        <v>44316</v>
      </c>
      <c r="C67" s="27">
        <v>372.08999599999999</v>
      </c>
      <c r="D67" s="27">
        <v>53.98</v>
      </c>
      <c r="H67" s="30">
        <f t="shared" si="4"/>
        <v>371.9</v>
      </c>
      <c r="I67" s="30">
        <f t="shared" si="12"/>
        <v>1.6436657603946634</v>
      </c>
      <c r="J67" s="30">
        <f t="shared" si="13"/>
        <v>373.54366576039462</v>
      </c>
      <c r="K67" s="27">
        <f t="shared" si="14"/>
        <v>3.8999999999999998E-3</v>
      </c>
      <c r="M67" s="27">
        <f t="shared" si="10"/>
        <v>371.68900150000002</v>
      </c>
      <c r="O67" s="30">
        <v>373.54366576039462</v>
      </c>
      <c r="P67" s="27">
        <f t="shared" ref="P67:P130" si="15">ROUND(ABS(O67-$C67)/$C67,4)</f>
        <v>3.8999999999999998E-3</v>
      </c>
      <c r="T67" s="27">
        <f t="shared" si="7"/>
        <v>53.99</v>
      </c>
      <c r="U67" s="27">
        <f t="shared" si="8"/>
        <v>0.25</v>
      </c>
      <c r="V67" s="30">
        <f t="shared" si="9"/>
        <v>54.24</v>
      </c>
      <c r="W67" s="53">
        <f t="shared" ref="W67:W130" si="16">ROUND(ABS(V67-$D67)/$D67,4)</f>
        <v>4.7999999999999996E-3</v>
      </c>
      <c r="Y67" s="27">
        <f t="shared" si="11"/>
        <v>64.63999960000001</v>
      </c>
      <c r="AA67" s="30">
        <v>54.24</v>
      </c>
      <c r="AB67" s="27">
        <f t="shared" ref="AB67:AB130" si="17">ROUND(ABS(AA67-$D67)/$D67,4)</f>
        <v>4.7999999999999996E-3</v>
      </c>
    </row>
    <row r="68" spans="1:28" x14ac:dyDescent="0.3">
      <c r="A68" s="36">
        <v>67</v>
      </c>
      <c r="B68" s="37">
        <v>44319</v>
      </c>
      <c r="C68" s="27">
        <v>379.32000699999998</v>
      </c>
      <c r="D68" s="27">
        <v>54.48</v>
      </c>
      <c r="H68" s="30">
        <f t="shared" ref="H68:H131" si="18">ROUND($G$2*$C67+(1-$G$2)*H67,2)</f>
        <v>372</v>
      </c>
      <c r="I68" s="30">
        <f t="shared" si="12"/>
        <v>0.33154986405921888</v>
      </c>
      <c r="J68" s="30">
        <f t="shared" si="13"/>
        <v>372.33154986405924</v>
      </c>
      <c r="K68" s="27">
        <f t="shared" si="14"/>
        <v>1.84E-2</v>
      </c>
      <c r="M68" s="27">
        <f t="shared" si="10"/>
        <v>372.02499989999995</v>
      </c>
      <c r="O68" s="30">
        <v>372.33154986405924</v>
      </c>
      <c r="P68" s="27">
        <f t="shared" si="15"/>
        <v>1.84E-2</v>
      </c>
      <c r="T68" s="27">
        <f t="shared" ref="T68:T131" si="19">ROUND($S$2*$D67+(1-$S$2)*T67,2)</f>
        <v>53.98</v>
      </c>
      <c r="U68" s="27">
        <f t="shared" ref="U68:U131" si="20">ROUND(($S$3*(T68-T67)+(1-$S$3)*U67),2)</f>
        <v>0.03</v>
      </c>
      <c r="V68" s="30">
        <f t="shared" ref="V68:V131" si="21">U68+T68</f>
        <v>54.01</v>
      </c>
      <c r="W68" s="53">
        <f t="shared" si="16"/>
        <v>8.6E-3</v>
      </c>
      <c r="Y68" s="27">
        <f t="shared" si="11"/>
        <v>64.770999200000006</v>
      </c>
      <c r="AA68" s="30">
        <v>54.01</v>
      </c>
      <c r="AB68" s="27">
        <f t="shared" si="17"/>
        <v>8.6E-3</v>
      </c>
    </row>
    <row r="69" spans="1:28" x14ac:dyDescent="0.3">
      <c r="A69" s="36">
        <v>68</v>
      </c>
      <c r="B69" s="37">
        <v>44320</v>
      </c>
      <c r="C69" s="27">
        <v>375.290009</v>
      </c>
      <c r="D69" s="27">
        <v>54.139999000000003</v>
      </c>
      <c r="H69" s="30">
        <f t="shared" si="18"/>
        <v>376.03</v>
      </c>
      <c r="I69" s="30">
        <f t="shared" si="12"/>
        <v>3.4752324796088598</v>
      </c>
      <c r="J69" s="30">
        <f t="shared" si="13"/>
        <v>379.50523247960882</v>
      </c>
      <c r="K69" s="27">
        <f t="shared" si="14"/>
        <v>1.12E-2</v>
      </c>
      <c r="M69" s="27">
        <f t="shared" si="10"/>
        <v>375.99500409999996</v>
      </c>
      <c r="O69" s="30">
        <v>379.50523247960882</v>
      </c>
      <c r="P69" s="27">
        <f t="shared" si="15"/>
        <v>1.12E-2</v>
      </c>
      <c r="T69" s="27">
        <f t="shared" si="19"/>
        <v>54.26</v>
      </c>
      <c r="U69" s="27">
        <f t="shared" si="20"/>
        <v>0.24</v>
      </c>
      <c r="V69" s="30">
        <f t="shared" si="21"/>
        <v>54.5</v>
      </c>
      <c r="W69" s="53">
        <f t="shared" si="16"/>
        <v>6.6E-3</v>
      </c>
      <c r="Y69" s="27">
        <f t="shared" si="11"/>
        <v>65.109999399999992</v>
      </c>
      <c r="AA69" s="30">
        <v>54.5</v>
      </c>
      <c r="AB69" s="27">
        <f t="shared" si="17"/>
        <v>6.6E-3</v>
      </c>
    </row>
    <row r="70" spans="1:28" x14ac:dyDescent="0.3">
      <c r="A70" s="36">
        <v>69</v>
      </c>
      <c r="B70" s="37">
        <v>44321</v>
      </c>
      <c r="C70" s="27">
        <v>372.5</v>
      </c>
      <c r="D70" s="27">
        <v>54</v>
      </c>
      <c r="H70" s="30">
        <f t="shared" si="18"/>
        <v>375.62</v>
      </c>
      <c r="I70" s="30">
        <f t="shared" si="12"/>
        <v>0.17278487194135606</v>
      </c>
      <c r="J70" s="30">
        <f t="shared" si="13"/>
        <v>375.79278487194136</v>
      </c>
      <c r="K70" s="27">
        <f t="shared" si="14"/>
        <v>8.8000000000000005E-3</v>
      </c>
      <c r="M70" s="27">
        <f t="shared" ref="M70:M100" si="22">(0.5*C69)+(0.3*C68)+(0.2*C67)</f>
        <v>375.85900579999998</v>
      </c>
      <c r="O70" s="30">
        <v>375.79278487194136</v>
      </c>
      <c r="P70" s="27">
        <f t="shared" si="15"/>
        <v>8.8000000000000005E-3</v>
      </c>
      <c r="T70" s="27">
        <f t="shared" si="19"/>
        <v>54.19</v>
      </c>
      <c r="U70" s="27">
        <f t="shared" si="20"/>
        <v>-0.02</v>
      </c>
      <c r="V70" s="30">
        <f t="shared" si="21"/>
        <v>54.169999999999995</v>
      </c>
      <c r="W70" s="53">
        <f t="shared" si="16"/>
        <v>3.0999999999999999E-3</v>
      </c>
      <c r="Y70" s="27">
        <f t="shared" ref="Y70:Y101" si="23">(0.5*D69)+(0.4*D68)+(0.3*D67)</f>
        <v>65.055999499999999</v>
      </c>
      <c r="AA70" s="30">
        <v>54.169999999999995</v>
      </c>
      <c r="AB70" s="27">
        <f t="shared" si="17"/>
        <v>3.0999999999999999E-3</v>
      </c>
    </row>
    <row r="71" spans="1:28" x14ac:dyDescent="0.3">
      <c r="A71" s="36">
        <v>70</v>
      </c>
      <c r="B71" s="37">
        <v>44322</v>
      </c>
      <c r="C71" s="27">
        <v>382.76001000000002</v>
      </c>
      <c r="D71" s="27">
        <v>54.540000999999997</v>
      </c>
      <c r="H71" s="30">
        <f t="shared" si="18"/>
        <v>373.9</v>
      </c>
      <c r="I71" s="30">
        <f t="shared" ref="I71:I134" si="24">($G$3*(H71-H70)+(1-$G$3)*I70)</f>
        <v>-1.4360822692088195</v>
      </c>
      <c r="J71" s="30">
        <f t="shared" ref="J71:J134" si="25">H71+I71</f>
        <v>372.46391773079114</v>
      </c>
      <c r="K71" s="27">
        <f t="shared" ref="K71:K134" si="26">ROUND(ABS(J71-$C71)/$C71,4)</f>
        <v>2.69E-2</v>
      </c>
      <c r="M71" s="27">
        <f t="shared" si="22"/>
        <v>374.70100409999998</v>
      </c>
      <c r="O71" s="30">
        <v>372.46391773079114</v>
      </c>
      <c r="P71" s="27">
        <f t="shared" si="15"/>
        <v>2.69E-2</v>
      </c>
      <c r="T71" s="27">
        <f t="shared" si="19"/>
        <v>54.09</v>
      </c>
      <c r="U71" s="27">
        <f t="shared" si="20"/>
        <v>-0.09</v>
      </c>
      <c r="V71" s="30">
        <f t="shared" si="21"/>
        <v>54</v>
      </c>
      <c r="W71" s="53">
        <f t="shared" si="16"/>
        <v>9.9000000000000008E-3</v>
      </c>
      <c r="Y71" s="27">
        <f t="shared" si="23"/>
        <v>64.999999599999995</v>
      </c>
      <c r="AA71" s="30">
        <v>54</v>
      </c>
      <c r="AB71" s="27">
        <f t="shared" si="17"/>
        <v>9.9000000000000008E-3</v>
      </c>
    </row>
    <row r="72" spans="1:28" x14ac:dyDescent="0.3">
      <c r="A72" s="36">
        <v>71</v>
      </c>
      <c r="B72" s="37">
        <v>44323</v>
      </c>
      <c r="C72" s="27">
        <v>384.32000699999998</v>
      </c>
      <c r="D72" s="27">
        <v>54.509998000000003</v>
      </c>
      <c r="H72" s="30">
        <f t="shared" si="18"/>
        <v>378.77</v>
      </c>
      <c r="I72" s="30">
        <f t="shared" si="24"/>
        <v>3.9240876596186807</v>
      </c>
      <c r="J72" s="30">
        <f t="shared" si="25"/>
        <v>382.69408765961867</v>
      </c>
      <c r="K72" s="27">
        <f t="shared" si="26"/>
        <v>4.1999999999999997E-3</v>
      </c>
      <c r="M72" s="27">
        <f t="shared" si="22"/>
        <v>378.18800679999998</v>
      </c>
      <c r="O72" s="30">
        <v>382.69408765961867</v>
      </c>
      <c r="P72" s="27">
        <f t="shared" si="15"/>
        <v>4.1999999999999997E-3</v>
      </c>
      <c r="T72" s="27">
        <f t="shared" si="19"/>
        <v>54.34</v>
      </c>
      <c r="U72" s="27">
        <f t="shared" si="20"/>
        <v>0.2</v>
      </c>
      <c r="V72" s="30">
        <f t="shared" si="21"/>
        <v>54.540000000000006</v>
      </c>
      <c r="W72" s="53">
        <f t="shared" si="16"/>
        <v>5.9999999999999995E-4</v>
      </c>
      <c r="Y72" s="27">
        <f t="shared" si="23"/>
        <v>65.112000200000011</v>
      </c>
      <c r="AA72" s="30">
        <v>54.540000000000006</v>
      </c>
      <c r="AB72" s="27">
        <f t="shared" si="17"/>
        <v>5.9999999999999995E-4</v>
      </c>
    </row>
    <row r="73" spans="1:28" x14ac:dyDescent="0.3">
      <c r="A73" s="36">
        <v>72</v>
      </c>
      <c r="B73" s="37">
        <v>44326</v>
      </c>
      <c r="C73" s="27">
        <v>381.48001099999999</v>
      </c>
      <c r="D73" s="27">
        <v>54.91</v>
      </c>
      <c r="H73" s="30">
        <f t="shared" si="18"/>
        <v>381.82</v>
      </c>
      <c r="I73" s="30">
        <f t="shared" si="24"/>
        <v>3.1811131489428117</v>
      </c>
      <c r="J73" s="30">
        <f t="shared" si="25"/>
        <v>385.00111314894281</v>
      </c>
      <c r="K73" s="27">
        <f t="shared" si="26"/>
        <v>9.1999999999999998E-3</v>
      </c>
      <c r="M73" s="27">
        <f t="shared" si="22"/>
        <v>381.48800649999998</v>
      </c>
      <c r="O73" s="30">
        <v>385.00111314894281</v>
      </c>
      <c r="P73" s="27">
        <f t="shared" si="15"/>
        <v>9.1999999999999998E-3</v>
      </c>
      <c r="T73" s="27">
        <f t="shared" si="19"/>
        <v>54.43</v>
      </c>
      <c r="U73" s="27">
        <f t="shared" si="20"/>
        <v>0.11</v>
      </c>
      <c r="V73" s="30">
        <f t="shared" si="21"/>
        <v>54.54</v>
      </c>
      <c r="W73" s="53">
        <f t="shared" si="16"/>
        <v>6.7000000000000002E-3</v>
      </c>
      <c r="Y73" s="27">
        <f t="shared" si="23"/>
        <v>65.270999400000008</v>
      </c>
      <c r="AA73" s="30">
        <v>54.54</v>
      </c>
      <c r="AB73" s="27">
        <f t="shared" si="17"/>
        <v>6.7000000000000002E-3</v>
      </c>
    </row>
    <row r="74" spans="1:28" x14ac:dyDescent="0.3">
      <c r="A74" s="36">
        <v>73</v>
      </c>
      <c r="B74" s="37">
        <v>44327</v>
      </c>
      <c r="C74" s="27">
        <v>378.17999300000002</v>
      </c>
      <c r="D74" s="27">
        <v>54.32</v>
      </c>
      <c r="H74" s="30">
        <f t="shared" si="18"/>
        <v>381.63</v>
      </c>
      <c r="I74" s="30">
        <f t="shared" si="24"/>
        <v>0.31566697234142371</v>
      </c>
      <c r="J74" s="30">
        <f t="shared" si="25"/>
        <v>381.94566697234143</v>
      </c>
      <c r="K74" s="27">
        <f t="shared" si="26"/>
        <v>0.01</v>
      </c>
      <c r="M74" s="27">
        <f t="shared" si="22"/>
        <v>382.58800959999996</v>
      </c>
      <c r="O74" s="30">
        <v>381.94566697234143</v>
      </c>
      <c r="P74" s="27">
        <f t="shared" si="15"/>
        <v>0.01</v>
      </c>
      <c r="T74" s="27">
        <f t="shared" si="19"/>
        <v>54.69</v>
      </c>
      <c r="U74" s="27">
        <f t="shared" si="20"/>
        <v>0.24</v>
      </c>
      <c r="V74" s="30">
        <f t="shared" si="21"/>
        <v>54.93</v>
      </c>
      <c r="W74" s="53">
        <f t="shared" si="16"/>
        <v>1.12E-2</v>
      </c>
      <c r="Y74" s="27">
        <f t="shared" si="23"/>
        <v>65.620999500000011</v>
      </c>
      <c r="AA74" s="30">
        <v>54.93</v>
      </c>
      <c r="AB74" s="27">
        <f t="shared" si="17"/>
        <v>1.12E-2</v>
      </c>
    </row>
    <row r="75" spans="1:28" x14ac:dyDescent="0.3">
      <c r="A75" s="36">
        <v>74</v>
      </c>
      <c r="B75" s="37">
        <v>44328</v>
      </c>
      <c r="C75" s="27">
        <v>372.20001200000002</v>
      </c>
      <c r="D75" s="27">
        <v>54.040000999999997</v>
      </c>
      <c r="H75" s="30">
        <f t="shared" si="18"/>
        <v>379.73</v>
      </c>
      <c r="I75" s="30">
        <f t="shared" si="24"/>
        <v>-1.5676499541487672</v>
      </c>
      <c r="J75" s="30">
        <f t="shared" si="25"/>
        <v>378.16235004585127</v>
      </c>
      <c r="K75" s="27">
        <f t="shared" si="26"/>
        <v>1.6E-2</v>
      </c>
      <c r="M75" s="27">
        <f t="shared" si="22"/>
        <v>380.39800120000001</v>
      </c>
      <c r="O75" s="30">
        <v>378.16235004585127</v>
      </c>
      <c r="P75" s="27">
        <f t="shared" si="15"/>
        <v>1.6E-2</v>
      </c>
      <c r="T75" s="27">
        <f t="shared" si="19"/>
        <v>54.49</v>
      </c>
      <c r="U75" s="27">
        <f t="shared" si="20"/>
        <v>-0.13</v>
      </c>
      <c r="V75" s="30">
        <f t="shared" si="21"/>
        <v>54.36</v>
      </c>
      <c r="W75" s="53">
        <f t="shared" si="16"/>
        <v>5.8999999999999999E-3</v>
      </c>
      <c r="Y75" s="27">
        <f t="shared" si="23"/>
        <v>65.476999399999997</v>
      </c>
      <c r="AA75" s="30">
        <v>54.36</v>
      </c>
      <c r="AB75" s="27">
        <f t="shared" si="17"/>
        <v>5.8999999999999999E-3</v>
      </c>
    </row>
    <row r="76" spans="1:28" x14ac:dyDescent="0.3">
      <c r="A76" s="36">
        <v>75</v>
      </c>
      <c r="B76" s="37">
        <v>44329</v>
      </c>
      <c r="C76" s="27">
        <v>379.52999899999998</v>
      </c>
      <c r="D76" s="27">
        <v>54.509998000000003</v>
      </c>
      <c r="H76" s="30">
        <f t="shared" si="18"/>
        <v>375.59</v>
      </c>
      <c r="I76" s="30">
        <f t="shared" si="24"/>
        <v>-3.7541474931223515</v>
      </c>
      <c r="J76" s="30">
        <f t="shared" si="25"/>
        <v>371.83585250687764</v>
      </c>
      <c r="K76" s="27">
        <f t="shared" si="26"/>
        <v>2.0299999999999999E-2</v>
      </c>
      <c r="M76" s="27">
        <f t="shared" si="22"/>
        <v>375.85000609999997</v>
      </c>
      <c r="O76" s="30">
        <v>371.83585250687764</v>
      </c>
      <c r="P76" s="27">
        <f t="shared" si="15"/>
        <v>2.0299999999999999E-2</v>
      </c>
      <c r="T76" s="27">
        <f t="shared" si="19"/>
        <v>54.24</v>
      </c>
      <c r="U76" s="27">
        <f t="shared" si="20"/>
        <v>-0.23</v>
      </c>
      <c r="V76" s="30">
        <f t="shared" si="21"/>
        <v>54.010000000000005</v>
      </c>
      <c r="W76" s="53">
        <f t="shared" si="16"/>
        <v>9.1999999999999998E-3</v>
      </c>
      <c r="Y76" s="27">
        <f t="shared" si="23"/>
        <v>65.221000500000002</v>
      </c>
      <c r="AA76" s="30">
        <v>54.010000000000005</v>
      </c>
      <c r="AB76" s="27">
        <f t="shared" si="17"/>
        <v>9.1999999999999998E-3</v>
      </c>
    </row>
    <row r="77" spans="1:28" x14ac:dyDescent="0.3">
      <c r="A77" s="36">
        <v>76</v>
      </c>
      <c r="B77" s="37">
        <v>44330</v>
      </c>
      <c r="C77" s="27">
        <v>384.42001299999998</v>
      </c>
      <c r="D77" s="27">
        <v>54.73</v>
      </c>
      <c r="H77" s="30">
        <f t="shared" si="18"/>
        <v>377.76</v>
      </c>
      <c r="I77" s="30">
        <f t="shared" si="24"/>
        <v>1.2813778760316608</v>
      </c>
      <c r="J77" s="30">
        <f t="shared" si="25"/>
        <v>379.04137787603167</v>
      </c>
      <c r="K77" s="27">
        <f t="shared" si="26"/>
        <v>1.4E-2</v>
      </c>
      <c r="M77" s="27">
        <f t="shared" si="22"/>
        <v>377.06100169999996</v>
      </c>
      <c r="O77" s="30">
        <v>379.04137787603167</v>
      </c>
      <c r="P77" s="27">
        <f t="shared" si="15"/>
        <v>1.4E-2</v>
      </c>
      <c r="T77" s="27">
        <f t="shared" si="19"/>
        <v>54.39</v>
      </c>
      <c r="U77" s="27">
        <f t="shared" si="20"/>
        <v>0.09</v>
      </c>
      <c r="V77" s="30">
        <f t="shared" si="21"/>
        <v>54.480000000000004</v>
      </c>
      <c r="W77" s="53">
        <f t="shared" si="16"/>
        <v>4.5999999999999999E-3</v>
      </c>
      <c r="Y77" s="27">
        <f t="shared" si="23"/>
        <v>65.166999400000009</v>
      </c>
      <c r="AA77" s="30">
        <v>54.480000000000004</v>
      </c>
      <c r="AB77" s="27">
        <f t="shared" si="17"/>
        <v>4.5999999999999999E-3</v>
      </c>
    </row>
    <row r="78" spans="1:28" x14ac:dyDescent="0.3">
      <c r="A78" s="36">
        <v>77</v>
      </c>
      <c r="B78" s="37">
        <v>44333</v>
      </c>
      <c r="C78" s="27">
        <v>383.959991</v>
      </c>
      <c r="D78" s="27">
        <v>54.639999000000003</v>
      </c>
      <c r="H78" s="30">
        <f t="shared" si="18"/>
        <v>381.42</v>
      </c>
      <c r="I78" s="30">
        <f t="shared" si="24"/>
        <v>3.3032066814047703</v>
      </c>
      <c r="J78" s="30">
        <f t="shared" si="25"/>
        <v>384.7232066814048</v>
      </c>
      <c r="K78" s="27">
        <f t="shared" si="26"/>
        <v>2E-3</v>
      </c>
      <c r="M78" s="27">
        <f t="shared" si="22"/>
        <v>380.50900860000002</v>
      </c>
      <c r="O78" s="30">
        <v>384.7232066814048</v>
      </c>
      <c r="P78" s="27">
        <f t="shared" si="15"/>
        <v>2E-3</v>
      </c>
      <c r="T78" s="27">
        <f t="shared" si="19"/>
        <v>54.58</v>
      </c>
      <c r="U78" s="27">
        <f t="shared" si="20"/>
        <v>0.17</v>
      </c>
      <c r="V78" s="30">
        <f t="shared" si="21"/>
        <v>54.75</v>
      </c>
      <c r="W78" s="53">
        <f t="shared" si="16"/>
        <v>2E-3</v>
      </c>
      <c r="Y78" s="27">
        <f t="shared" si="23"/>
        <v>65.380999500000001</v>
      </c>
      <c r="AA78" s="30">
        <v>54.75</v>
      </c>
      <c r="AB78" s="27">
        <f t="shared" si="17"/>
        <v>2E-3</v>
      </c>
    </row>
    <row r="79" spans="1:28" x14ac:dyDescent="0.3">
      <c r="A79" s="36">
        <v>78</v>
      </c>
      <c r="B79" s="37">
        <v>44334</v>
      </c>
      <c r="C79" s="27">
        <v>382.80999800000001</v>
      </c>
      <c r="D79" s="27">
        <v>54.34</v>
      </c>
      <c r="H79" s="30">
        <f t="shared" si="18"/>
        <v>382.82</v>
      </c>
      <c r="I79" s="30">
        <f t="shared" si="24"/>
        <v>1.6854810022106963</v>
      </c>
      <c r="J79" s="30">
        <f t="shared" si="25"/>
        <v>384.50548100221067</v>
      </c>
      <c r="K79" s="27">
        <f t="shared" si="26"/>
        <v>4.4000000000000003E-3</v>
      </c>
      <c r="M79" s="27">
        <f t="shared" si="22"/>
        <v>383.21199920000004</v>
      </c>
      <c r="O79" s="30">
        <v>384.50548100221067</v>
      </c>
      <c r="P79" s="27">
        <f t="shared" si="15"/>
        <v>4.4000000000000003E-3</v>
      </c>
      <c r="T79" s="27">
        <f t="shared" si="19"/>
        <v>54.61</v>
      </c>
      <c r="U79" s="27">
        <f t="shared" si="20"/>
        <v>0.05</v>
      </c>
      <c r="V79" s="30">
        <f t="shared" si="21"/>
        <v>54.66</v>
      </c>
      <c r="W79" s="53">
        <f t="shared" si="16"/>
        <v>5.8999999999999999E-3</v>
      </c>
      <c r="Y79" s="27">
        <f t="shared" si="23"/>
        <v>65.564998900000006</v>
      </c>
      <c r="AA79" s="30">
        <v>54.66</v>
      </c>
      <c r="AB79" s="27">
        <f t="shared" si="17"/>
        <v>5.8999999999999999E-3</v>
      </c>
    </row>
    <row r="80" spans="1:28" x14ac:dyDescent="0.3">
      <c r="A80" s="36">
        <v>79</v>
      </c>
      <c r="B80" s="37">
        <v>44335</v>
      </c>
      <c r="C80" s="27">
        <v>379.66000400000001</v>
      </c>
      <c r="D80" s="27">
        <v>54.169998</v>
      </c>
      <c r="H80" s="30">
        <f t="shared" si="18"/>
        <v>382.81</v>
      </c>
      <c r="I80" s="30">
        <f t="shared" si="24"/>
        <v>0.24432215033161223</v>
      </c>
      <c r="J80" s="30">
        <f t="shared" si="25"/>
        <v>383.05432215033159</v>
      </c>
      <c r="K80" s="27">
        <f t="shared" si="26"/>
        <v>8.8999999999999999E-3</v>
      </c>
      <c r="M80" s="27">
        <f t="shared" si="22"/>
        <v>383.47699890000001</v>
      </c>
      <c r="O80" s="30">
        <v>383.05432215033159</v>
      </c>
      <c r="P80" s="27">
        <f t="shared" si="15"/>
        <v>8.8999999999999999E-3</v>
      </c>
      <c r="T80" s="27">
        <f t="shared" si="19"/>
        <v>54.46</v>
      </c>
      <c r="U80" s="27">
        <f t="shared" si="20"/>
        <v>-0.12</v>
      </c>
      <c r="V80" s="30">
        <f t="shared" si="21"/>
        <v>54.34</v>
      </c>
      <c r="W80" s="53">
        <f t="shared" si="16"/>
        <v>3.0999999999999999E-3</v>
      </c>
      <c r="Y80" s="27">
        <f t="shared" si="23"/>
        <v>65.444999600000003</v>
      </c>
      <c r="AA80" s="30">
        <v>54.34</v>
      </c>
      <c r="AB80" s="27">
        <f t="shared" si="17"/>
        <v>3.0999999999999999E-3</v>
      </c>
    </row>
    <row r="81" spans="1:28" x14ac:dyDescent="0.3">
      <c r="A81" s="36">
        <v>80</v>
      </c>
      <c r="B81" s="37">
        <v>44336</v>
      </c>
      <c r="C81" s="27">
        <v>383.57998700000002</v>
      </c>
      <c r="D81" s="27">
        <v>54.650002000000001</v>
      </c>
      <c r="H81" s="30">
        <f t="shared" si="18"/>
        <v>381.08</v>
      </c>
      <c r="I81" s="30">
        <f t="shared" si="24"/>
        <v>-1.4338516774502736</v>
      </c>
      <c r="J81" s="30">
        <f t="shared" si="25"/>
        <v>379.64614832254972</v>
      </c>
      <c r="K81" s="27">
        <f t="shared" si="26"/>
        <v>1.03E-2</v>
      </c>
      <c r="M81" s="27">
        <f t="shared" si="22"/>
        <v>381.4649996</v>
      </c>
      <c r="O81" s="30">
        <v>379.64614832254972</v>
      </c>
      <c r="P81" s="27">
        <f t="shared" si="15"/>
        <v>1.03E-2</v>
      </c>
      <c r="T81" s="27">
        <f t="shared" si="19"/>
        <v>54.3</v>
      </c>
      <c r="U81" s="27">
        <f t="shared" si="20"/>
        <v>-0.15</v>
      </c>
      <c r="V81" s="30">
        <f t="shared" si="21"/>
        <v>54.15</v>
      </c>
      <c r="W81" s="53">
        <f t="shared" si="16"/>
        <v>9.1000000000000004E-3</v>
      </c>
      <c r="Y81" s="27">
        <f t="shared" si="23"/>
        <v>65.2129987</v>
      </c>
      <c r="AA81" s="30">
        <v>54.15</v>
      </c>
      <c r="AB81" s="27">
        <f t="shared" si="17"/>
        <v>9.1000000000000004E-3</v>
      </c>
    </row>
    <row r="82" spans="1:28" x14ac:dyDescent="0.3">
      <c r="A82" s="36">
        <v>81</v>
      </c>
      <c r="B82" s="37">
        <v>44337</v>
      </c>
      <c r="C82" s="27">
        <v>380.72000100000002</v>
      </c>
      <c r="D82" s="27">
        <v>54.619999</v>
      </c>
      <c r="H82" s="30">
        <f t="shared" si="18"/>
        <v>382.45</v>
      </c>
      <c r="I82" s="30">
        <f t="shared" si="24"/>
        <v>0.94942224838246281</v>
      </c>
      <c r="J82" s="30">
        <f t="shared" si="25"/>
        <v>383.39942224838245</v>
      </c>
      <c r="K82" s="27">
        <f t="shared" si="26"/>
        <v>7.0000000000000001E-3</v>
      </c>
      <c r="M82" s="27">
        <f t="shared" si="22"/>
        <v>382.24999430000003</v>
      </c>
      <c r="O82" s="30">
        <v>383.39942224838245</v>
      </c>
      <c r="P82" s="27">
        <f t="shared" si="15"/>
        <v>7.0000000000000001E-3</v>
      </c>
      <c r="T82" s="27">
        <f t="shared" si="19"/>
        <v>54.49</v>
      </c>
      <c r="U82" s="27">
        <f t="shared" si="20"/>
        <v>0.14000000000000001</v>
      </c>
      <c r="V82" s="30">
        <f t="shared" si="21"/>
        <v>54.63</v>
      </c>
      <c r="W82" s="53">
        <f t="shared" si="16"/>
        <v>2.0000000000000001E-4</v>
      </c>
      <c r="Y82" s="27">
        <f t="shared" si="23"/>
        <v>65.295000200000004</v>
      </c>
      <c r="AA82" s="30">
        <v>54.63</v>
      </c>
      <c r="AB82" s="27">
        <f t="shared" si="17"/>
        <v>2.0000000000000001E-4</v>
      </c>
    </row>
    <row r="83" spans="1:28" x14ac:dyDescent="0.3">
      <c r="A83" s="36">
        <v>82</v>
      </c>
      <c r="B83" s="37">
        <v>44340</v>
      </c>
      <c r="C83" s="27">
        <v>383.45001200000002</v>
      </c>
      <c r="D83" s="27">
        <v>54.799999</v>
      </c>
      <c r="H83" s="30">
        <f t="shared" si="18"/>
        <v>381.5</v>
      </c>
      <c r="I83" s="30">
        <f t="shared" si="24"/>
        <v>-0.66508666274262085</v>
      </c>
      <c r="J83" s="30">
        <f t="shared" si="25"/>
        <v>380.83491333725738</v>
      </c>
      <c r="K83" s="27">
        <f t="shared" si="26"/>
        <v>6.7999999999999996E-3</v>
      </c>
      <c r="M83" s="27">
        <f t="shared" si="22"/>
        <v>381.36599740000003</v>
      </c>
      <c r="O83" s="30">
        <v>380.83491333725738</v>
      </c>
      <c r="P83" s="27">
        <f t="shared" si="15"/>
        <v>6.7999999999999996E-3</v>
      </c>
      <c r="T83" s="27">
        <f t="shared" si="19"/>
        <v>54.56</v>
      </c>
      <c r="U83" s="27">
        <f t="shared" si="20"/>
        <v>0.08</v>
      </c>
      <c r="V83" s="30">
        <f t="shared" si="21"/>
        <v>54.64</v>
      </c>
      <c r="W83" s="53">
        <f t="shared" si="16"/>
        <v>2.8999999999999998E-3</v>
      </c>
      <c r="Y83" s="27">
        <f t="shared" si="23"/>
        <v>65.420999699999996</v>
      </c>
      <c r="AA83" s="30">
        <v>54.64</v>
      </c>
      <c r="AB83" s="27">
        <f t="shared" si="17"/>
        <v>2.8999999999999998E-3</v>
      </c>
    </row>
    <row r="84" spans="1:28" x14ac:dyDescent="0.3">
      <c r="A84" s="36">
        <v>83</v>
      </c>
      <c r="B84" s="37">
        <v>44341</v>
      </c>
      <c r="C84" s="27">
        <v>385.38000499999998</v>
      </c>
      <c r="D84" s="27">
        <v>54.790000999999997</v>
      </c>
      <c r="H84" s="30">
        <f t="shared" si="18"/>
        <v>382.57</v>
      </c>
      <c r="I84" s="30">
        <f t="shared" si="24"/>
        <v>0.8097370005886011</v>
      </c>
      <c r="J84" s="30">
        <f t="shared" si="25"/>
        <v>383.37973700058859</v>
      </c>
      <c r="K84" s="27">
        <f t="shared" si="26"/>
        <v>5.1999999999999998E-3</v>
      </c>
      <c r="M84" s="27">
        <f t="shared" si="22"/>
        <v>382.65700370000002</v>
      </c>
      <c r="O84" s="30">
        <v>383.37973700058859</v>
      </c>
      <c r="P84" s="27">
        <f t="shared" si="15"/>
        <v>5.1999999999999998E-3</v>
      </c>
      <c r="T84" s="27">
        <f t="shared" si="19"/>
        <v>54.69</v>
      </c>
      <c r="U84" s="27">
        <f t="shared" si="20"/>
        <v>0.12</v>
      </c>
      <c r="V84" s="30">
        <f t="shared" si="21"/>
        <v>54.809999999999995</v>
      </c>
      <c r="W84" s="53">
        <f t="shared" si="16"/>
        <v>4.0000000000000002E-4</v>
      </c>
      <c r="Y84" s="27">
        <f t="shared" si="23"/>
        <v>65.642999700000004</v>
      </c>
      <c r="AA84" s="30">
        <v>54.809999999999995</v>
      </c>
      <c r="AB84" s="27">
        <f t="shared" si="17"/>
        <v>4.0000000000000002E-4</v>
      </c>
    </row>
    <row r="85" spans="1:28" x14ac:dyDescent="0.3">
      <c r="A85" s="36">
        <v>84</v>
      </c>
      <c r="B85" s="37">
        <v>44342</v>
      </c>
      <c r="C85" s="27">
        <v>385.61999500000002</v>
      </c>
      <c r="D85" s="27">
        <v>55.029998999999997</v>
      </c>
      <c r="H85" s="30">
        <f t="shared" si="18"/>
        <v>384.12</v>
      </c>
      <c r="I85" s="30">
        <f t="shared" si="24"/>
        <v>1.4389605500882998</v>
      </c>
      <c r="J85" s="30">
        <f t="shared" si="25"/>
        <v>385.55896055008833</v>
      </c>
      <c r="K85" s="27">
        <f t="shared" si="26"/>
        <v>2.0000000000000001E-4</v>
      </c>
      <c r="M85" s="27">
        <f t="shared" si="22"/>
        <v>383.86900629999997</v>
      </c>
      <c r="O85" s="30">
        <v>385.55896055008833</v>
      </c>
      <c r="P85" s="27">
        <f t="shared" si="15"/>
        <v>2.0000000000000001E-4</v>
      </c>
      <c r="T85" s="27">
        <f t="shared" si="19"/>
        <v>54.75</v>
      </c>
      <c r="U85" s="27">
        <f t="shared" si="20"/>
        <v>7.0000000000000007E-2</v>
      </c>
      <c r="V85" s="30">
        <f t="shared" si="21"/>
        <v>54.82</v>
      </c>
      <c r="W85" s="53">
        <f t="shared" si="16"/>
        <v>3.8E-3</v>
      </c>
      <c r="Y85" s="27">
        <f t="shared" si="23"/>
        <v>65.700999800000005</v>
      </c>
      <c r="AA85" s="30">
        <v>54.82</v>
      </c>
      <c r="AB85" s="27">
        <f t="shared" si="17"/>
        <v>3.8E-3</v>
      </c>
    </row>
    <row r="86" spans="1:28" x14ac:dyDescent="0.3">
      <c r="A86" s="36">
        <v>85</v>
      </c>
      <c r="B86" s="37">
        <v>44343</v>
      </c>
      <c r="C86" s="27">
        <v>387.5</v>
      </c>
      <c r="D86" s="27">
        <v>55.490001999999997</v>
      </c>
      <c r="H86" s="30">
        <f t="shared" si="18"/>
        <v>384.94</v>
      </c>
      <c r="I86" s="30">
        <f t="shared" si="24"/>
        <v>0.91284408251323912</v>
      </c>
      <c r="J86" s="30">
        <f t="shared" si="25"/>
        <v>385.85284408251323</v>
      </c>
      <c r="K86" s="27">
        <f t="shared" si="26"/>
        <v>4.3E-3</v>
      </c>
      <c r="M86" s="27">
        <f t="shared" si="22"/>
        <v>385.11400140000001</v>
      </c>
      <c r="O86" s="30">
        <v>385.85284408251323</v>
      </c>
      <c r="P86" s="27">
        <f t="shared" si="15"/>
        <v>4.3E-3</v>
      </c>
      <c r="T86" s="27">
        <f t="shared" si="19"/>
        <v>54.9</v>
      </c>
      <c r="U86" s="27">
        <f t="shared" si="20"/>
        <v>0.14000000000000001</v>
      </c>
      <c r="V86" s="30">
        <f t="shared" si="21"/>
        <v>55.04</v>
      </c>
      <c r="W86" s="53">
        <f t="shared" si="16"/>
        <v>8.0999999999999996E-3</v>
      </c>
      <c r="Y86" s="27">
        <f t="shared" si="23"/>
        <v>65.870999600000005</v>
      </c>
      <c r="AA86" s="30">
        <v>55.04</v>
      </c>
      <c r="AB86" s="27">
        <f t="shared" si="17"/>
        <v>8.0999999999999996E-3</v>
      </c>
    </row>
    <row r="87" spans="1:28" x14ac:dyDescent="0.3">
      <c r="A87" s="36">
        <v>86</v>
      </c>
      <c r="B87" s="37">
        <v>44344</v>
      </c>
      <c r="C87" s="27">
        <v>378.26998900000001</v>
      </c>
      <c r="D87" s="27">
        <v>55.290000999999997</v>
      </c>
      <c r="H87" s="30">
        <f t="shared" si="18"/>
        <v>386.35</v>
      </c>
      <c r="I87" s="30">
        <f t="shared" si="24"/>
        <v>1.3354266123770071</v>
      </c>
      <c r="J87" s="30">
        <f t="shared" si="25"/>
        <v>387.68542661237706</v>
      </c>
      <c r="K87" s="27">
        <f t="shared" si="26"/>
        <v>2.4899999999999999E-2</v>
      </c>
      <c r="M87" s="27">
        <f t="shared" si="22"/>
        <v>386.5119995</v>
      </c>
      <c r="O87" s="30">
        <v>387.68542661237706</v>
      </c>
      <c r="P87" s="27">
        <f t="shared" si="15"/>
        <v>2.4899999999999999E-2</v>
      </c>
      <c r="T87" s="27">
        <f t="shared" si="19"/>
        <v>55.22</v>
      </c>
      <c r="U87" s="27">
        <f t="shared" si="20"/>
        <v>0.28999999999999998</v>
      </c>
      <c r="V87" s="30">
        <f t="shared" si="21"/>
        <v>55.51</v>
      </c>
      <c r="W87" s="53">
        <f t="shared" si="16"/>
        <v>4.0000000000000001E-3</v>
      </c>
      <c r="Y87" s="27">
        <f t="shared" si="23"/>
        <v>66.194000899999992</v>
      </c>
      <c r="AA87" s="30">
        <v>55.51</v>
      </c>
      <c r="AB87" s="27">
        <f t="shared" si="17"/>
        <v>4.0000000000000001E-3</v>
      </c>
    </row>
    <row r="88" spans="1:28" x14ac:dyDescent="0.3">
      <c r="A88" s="36">
        <v>87</v>
      </c>
      <c r="B88" s="37">
        <v>44348</v>
      </c>
      <c r="C88" s="27">
        <v>378.23001099999999</v>
      </c>
      <c r="D88" s="27">
        <v>55.279998999999997</v>
      </c>
      <c r="H88" s="30">
        <f t="shared" si="18"/>
        <v>381.91</v>
      </c>
      <c r="I88" s="30">
        <f t="shared" si="24"/>
        <v>-3.5736860081434467</v>
      </c>
      <c r="J88" s="30">
        <f t="shared" si="25"/>
        <v>378.33631399185657</v>
      </c>
      <c r="K88" s="27">
        <f t="shared" si="26"/>
        <v>2.9999999999999997E-4</v>
      </c>
      <c r="M88" s="27">
        <f t="shared" si="22"/>
        <v>382.50899350000003</v>
      </c>
      <c r="O88" s="30">
        <v>378.33631399185657</v>
      </c>
      <c r="P88" s="27">
        <f t="shared" si="15"/>
        <v>2.9999999999999997E-4</v>
      </c>
      <c r="T88" s="27">
        <f t="shared" si="19"/>
        <v>55.26</v>
      </c>
      <c r="U88" s="27">
        <f t="shared" si="20"/>
        <v>0.08</v>
      </c>
      <c r="V88" s="30">
        <f t="shared" si="21"/>
        <v>55.339999999999996</v>
      </c>
      <c r="W88" s="53">
        <f t="shared" si="16"/>
        <v>1.1000000000000001E-3</v>
      </c>
      <c r="Y88" s="27">
        <f t="shared" si="23"/>
        <v>66.350000999999992</v>
      </c>
      <c r="AA88" s="30">
        <v>55.339999999999996</v>
      </c>
      <c r="AB88" s="27">
        <f t="shared" si="17"/>
        <v>1.1000000000000001E-3</v>
      </c>
    </row>
    <row r="89" spans="1:28" x14ac:dyDescent="0.3">
      <c r="A89" s="36">
        <v>88</v>
      </c>
      <c r="B89" s="37">
        <v>44349</v>
      </c>
      <c r="C89" s="27">
        <v>380.58999599999999</v>
      </c>
      <c r="D89" s="27">
        <v>55.5</v>
      </c>
      <c r="H89" s="30">
        <f t="shared" si="18"/>
        <v>379.89</v>
      </c>
      <c r="I89" s="30">
        <f t="shared" si="24"/>
        <v>-2.2530529012215497</v>
      </c>
      <c r="J89" s="30">
        <f t="shared" si="25"/>
        <v>377.63694709877842</v>
      </c>
      <c r="K89" s="27">
        <f t="shared" si="26"/>
        <v>7.7999999999999996E-3</v>
      </c>
      <c r="M89" s="27">
        <f t="shared" si="22"/>
        <v>380.09600219999999</v>
      </c>
      <c r="O89" s="30">
        <v>377.63694709877842</v>
      </c>
      <c r="P89" s="27">
        <f t="shared" si="15"/>
        <v>7.7999999999999996E-3</v>
      </c>
      <c r="T89" s="27">
        <f t="shared" si="19"/>
        <v>55.27</v>
      </c>
      <c r="U89" s="27">
        <f t="shared" si="20"/>
        <v>0.02</v>
      </c>
      <c r="V89" s="30">
        <f t="shared" si="21"/>
        <v>55.290000000000006</v>
      </c>
      <c r="W89" s="53">
        <f t="shared" si="16"/>
        <v>3.8E-3</v>
      </c>
      <c r="Y89" s="27">
        <f t="shared" si="23"/>
        <v>66.40300049999999</v>
      </c>
      <c r="AA89" s="30">
        <v>55.290000000000006</v>
      </c>
      <c r="AB89" s="27">
        <f t="shared" si="17"/>
        <v>3.8E-3</v>
      </c>
    </row>
    <row r="90" spans="1:28" x14ac:dyDescent="0.3">
      <c r="A90" s="36">
        <v>89</v>
      </c>
      <c r="B90" s="37">
        <v>44350</v>
      </c>
      <c r="C90" s="27">
        <v>383.86999500000002</v>
      </c>
      <c r="D90" s="27">
        <v>55.639999000000003</v>
      </c>
      <c r="H90" s="30">
        <f t="shared" si="18"/>
        <v>380.27</v>
      </c>
      <c r="I90" s="30">
        <f t="shared" si="24"/>
        <v>-1.4957935183236404E-2</v>
      </c>
      <c r="J90" s="30">
        <f t="shared" si="25"/>
        <v>380.25504206481673</v>
      </c>
      <c r="K90" s="27">
        <f t="shared" si="26"/>
        <v>9.4000000000000004E-3</v>
      </c>
      <c r="M90" s="27">
        <f t="shared" si="22"/>
        <v>379.41799910000003</v>
      </c>
      <c r="O90" s="30">
        <v>380.25504206481673</v>
      </c>
      <c r="P90" s="27">
        <f t="shared" si="15"/>
        <v>9.4000000000000004E-3</v>
      </c>
      <c r="T90" s="27">
        <f t="shared" si="19"/>
        <v>55.4</v>
      </c>
      <c r="U90" s="27">
        <f t="shared" si="20"/>
        <v>0.11</v>
      </c>
      <c r="V90" s="30">
        <f t="shared" si="21"/>
        <v>55.51</v>
      </c>
      <c r="W90" s="53">
        <f t="shared" si="16"/>
        <v>2.3E-3</v>
      </c>
      <c r="Y90" s="27">
        <f t="shared" si="23"/>
        <v>66.448999900000004</v>
      </c>
      <c r="AA90" s="30">
        <v>55.51</v>
      </c>
      <c r="AB90" s="27">
        <f t="shared" si="17"/>
        <v>2.3E-3</v>
      </c>
    </row>
    <row r="91" spans="1:28" x14ac:dyDescent="0.3">
      <c r="A91" s="36">
        <v>90</v>
      </c>
      <c r="B91" s="37">
        <v>44351</v>
      </c>
      <c r="C91" s="27">
        <v>387.51998900000001</v>
      </c>
      <c r="D91" s="27">
        <v>56.240001999999997</v>
      </c>
      <c r="H91" s="30">
        <f t="shared" si="18"/>
        <v>382.25</v>
      </c>
      <c r="I91" s="30">
        <f t="shared" si="24"/>
        <v>1.68075630972253</v>
      </c>
      <c r="J91" s="30">
        <f t="shared" si="25"/>
        <v>383.93075630972254</v>
      </c>
      <c r="K91" s="27">
        <f t="shared" si="26"/>
        <v>9.2999999999999992E-3</v>
      </c>
      <c r="M91" s="27">
        <f t="shared" si="22"/>
        <v>381.75799849999999</v>
      </c>
      <c r="O91" s="30">
        <v>383.93075630972254</v>
      </c>
      <c r="P91" s="27">
        <f t="shared" si="15"/>
        <v>9.2999999999999992E-3</v>
      </c>
      <c r="T91" s="27">
        <f t="shared" si="19"/>
        <v>55.53</v>
      </c>
      <c r="U91" s="27">
        <f t="shared" si="20"/>
        <v>0.13</v>
      </c>
      <c r="V91" s="30">
        <f t="shared" si="21"/>
        <v>55.660000000000004</v>
      </c>
      <c r="W91" s="53">
        <f t="shared" si="16"/>
        <v>1.03E-2</v>
      </c>
      <c r="Y91" s="27">
        <f t="shared" si="23"/>
        <v>66.603999200000004</v>
      </c>
      <c r="AA91" s="30">
        <v>55.660000000000004</v>
      </c>
      <c r="AB91" s="27">
        <f t="shared" si="17"/>
        <v>1.03E-2</v>
      </c>
    </row>
    <row r="92" spans="1:28" x14ac:dyDescent="0.3">
      <c r="A92" s="36">
        <v>91</v>
      </c>
      <c r="B92" s="37">
        <v>44354</v>
      </c>
      <c r="C92" s="27">
        <v>380.39999399999999</v>
      </c>
      <c r="D92" s="27">
        <v>56.040000999999997</v>
      </c>
      <c r="H92" s="30">
        <f t="shared" si="18"/>
        <v>385.15</v>
      </c>
      <c r="I92" s="30">
        <f t="shared" si="24"/>
        <v>2.7171134464583604</v>
      </c>
      <c r="J92" s="30">
        <f t="shared" si="25"/>
        <v>387.86711344645835</v>
      </c>
      <c r="K92" s="27">
        <f t="shared" si="26"/>
        <v>1.9599999999999999E-2</v>
      </c>
      <c r="M92" s="27">
        <f t="shared" si="22"/>
        <v>385.0389922</v>
      </c>
      <c r="O92" s="30">
        <v>387.86711344645835</v>
      </c>
      <c r="P92" s="27">
        <f t="shared" si="15"/>
        <v>1.9599999999999999E-2</v>
      </c>
      <c r="T92" s="27">
        <f t="shared" si="19"/>
        <v>55.92</v>
      </c>
      <c r="U92" s="27">
        <f t="shared" si="20"/>
        <v>0.35</v>
      </c>
      <c r="V92" s="30">
        <f t="shared" si="21"/>
        <v>56.27</v>
      </c>
      <c r="W92" s="53">
        <f t="shared" si="16"/>
        <v>4.1000000000000003E-3</v>
      </c>
      <c r="Y92" s="27">
        <f t="shared" si="23"/>
        <v>67.026000600000003</v>
      </c>
      <c r="AA92" s="30">
        <v>56.27</v>
      </c>
      <c r="AB92" s="27">
        <f t="shared" si="17"/>
        <v>4.1000000000000003E-3</v>
      </c>
    </row>
    <row r="93" spans="1:28" x14ac:dyDescent="0.3">
      <c r="A93" s="36">
        <v>92</v>
      </c>
      <c r="B93" s="37">
        <v>44355</v>
      </c>
      <c r="C93" s="27">
        <v>379.70001200000002</v>
      </c>
      <c r="D93" s="27">
        <v>55.650002000000001</v>
      </c>
      <c r="H93" s="30">
        <f t="shared" si="18"/>
        <v>382.54</v>
      </c>
      <c r="I93" s="30">
        <f t="shared" si="24"/>
        <v>-1.8109329830312091</v>
      </c>
      <c r="J93" s="30">
        <f t="shared" si="25"/>
        <v>380.72906701696883</v>
      </c>
      <c r="K93" s="27">
        <f t="shared" si="26"/>
        <v>2.7000000000000001E-3</v>
      </c>
      <c r="M93" s="27">
        <f t="shared" si="22"/>
        <v>383.22999270000003</v>
      </c>
      <c r="O93" s="30">
        <v>380.72906701696883</v>
      </c>
      <c r="P93" s="27">
        <f t="shared" si="15"/>
        <v>2.7000000000000001E-3</v>
      </c>
      <c r="T93" s="27">
        <f t="shared" si="19"/>
        <v>55.99</v>
      </c>
      <c r="U93" s="27">
        <f t="shared" si="20"/>
        <v>0.11</v>
      </c>
      <c r="V93" s="30">
        <f t="shared" si="21"/>
        <v>56.1</v>
      </c>
      <c r="W93" s="53">
        <f t="shared" si="16"/>
        <v>8.0999999999999996E-3</v>
      </c>
      <c r="Y93" s="27">
        <f t="shared" si="23"/>
        <v>67.208000999999996</v>
      </c>
      <c r="AA93" s="30">
        <v>56.1</v>
      </c>
      <c r="AB93" s="27">
        <f t="shared" si="17"/>
        <v>8.0999999999999996E-3</v>
      </c>
    </row>
    <row r="94" spans="1:28" x14ac:dyDescent="0.3">
      <c r="A94" s="36">
        <v>93</v>
      </c>
      <c r="B94" s="37">
        <v>44356</v>
      </c>
      <c r="C94" s="27">
        <v>379.959991</v>
      </c>
      <c r="D94" s="27">
        <v>55.48</v>
      </c>
      <c r="H94" s="30">
        <f t="shared" si="18"/>
        <v>380.98</v>
      </c>
      <c r="I94" s="30">
        <f t="shared" si="24"/>
        <v>-1.5976399474546832</v>
      </c>
      <c r="J94" s="30">
        <f t="shared" si="25"/>
        <v>379.38236005254532</v>
      </c>
      <c r="K94" s="27">
        <f t="shared" si="26"/>
        <v>1.5E-3</v>
      </c>
      <c r="M94" s="27">
        <f t="shared" si="22"/>
        <v>381.47400200000004</v>
      </c>
      <c r="O94" s="30">
        <v>379.38236005254532</v>
      </c>
      <c r="P94" s="27">
        <f t="shared" si="15"/>
        <v>1.5E-3</v>
      </c>
      <c r="T94" s="27">
        <f t="shared" si="19"/>
        <v>55.8</v>
      </c>
      <c r="U94" s="27">
        <f t="shared" si="20"/>
        <v>-0.15</v>
      </c>
      <c r="V94" s="30">
        <f t="shared" si="21"/>
        <v>55.65</v>
      </c>
      <c r="W94" s="53">
        <f t="shared" si="16"/>
        <v>3.0999999999999999E-3</v>
      </c>
      <c r="Y94" s="27">
        <f t="shared" si="23"/>
        <v>67.113001999999994</v>
      </c>
      <c r="AA94" s="30">
        <v>55.65</v>
      </c>
      <c r="AB94" s="27">
        <f t="shared" si="17"/>
        <v>3.0999999999999999E-3</v>
      </c>
    </row>
    <row r="95" spans="1:28" x14ac:dyDescent="0.3">
      <c r="A95" s="36">
        <v>94</v>
      </c>
      <c r="B95" s="37">
        <v>44357</v>
      </c>
      <c r="C95" s="27">
        <v>383.01001000000002</v>
      </c>
      <c r="D95" s="27">
        <v>55.91</v>
      </c>
      <c r="H95" s="30">
        <f t="shared" si="18"/>
        <v>380.42</v>
      </c>
      <c r="I95" s="30">
        <f t="shared" si="24"/>
        <v>-0.71564599211820445</v>
      </c>
      <c r="J95" s="30">
        <f t="shared" si="25"/>
        <v>379.70435400788182</v>
      </c>
      <c r="K95" s="27">
        <f t="shared" si="26"/>
        <v>8.6E-3</v>
      </c>
      <c r="M95" s="27">
        <f t="shared" si="22"/>
        <v>379.96999790000001</v>
      </c>
      <c r="O95" s="30">
        <v>379.70435400788182</v>
      </c>
      <c r="P95" s="27">
        <f t="shared" si="15"/>
        <v>8.6E-3</v>
      </c>
      <c r="T95" s="27">
        <f t="shared" si="19"/>
        <v>55.62</v>
      </c>
      <c r="U95" s="27">
        <f t="shared" si="20"/>
        <v>-0.18</v>
      </c>
      <c r="V95" s="30">
        <f t="shared" si="21"/>
        <v>55.44</v>
      </c>
      <c r="W95" s="53">
        <f t="shared" si="16"/>
        <v>8.3999999999999995E-3</v>
      </c>
      <c r="Y95" s="27">
        <f t="shared" si="23"/>
        <v>66.812001099999989</v>
      </c>
      <c r="AA95" s="30">
        <v>55.44</v>
      </c>
      <c r="AB95" s="27">
        <f t="shared" si="17"/>
        <v>8.3999999999999995E-3</v>
      </c>
    </row>
    <row r="96" spans="1:28" x14ac:dyDescent="0.3">
      <c r="A96" s="36">
        <v>95</v>
      </c>
      <c r="B96" s="37">
        <v>44358</v>
      </c>
      <c r="C96" s="27">
        <v>381.82998700000002</v>
      </c>
      <c r="D96" s="27">
        <v>56.16</v>
      </c>
      <c r="H96" s="30">
        <f t="shared" si="18"/>
        <v>381.84</v>
      </c>
      <c r="I96" s="30">
        <f t="shared" si="24"/>
        <v>1.0996531011822346</v>
      </c>
      <c r="J96" s="30">
        <f t="shared" si="25"/>
        <v>382.93965310118222</v>
      </c>
      <c r="K96" s="27">
        <f t="shared" si="26"/>
        <v>2.8999999999999998E-3</v>
      </c>
      <c r="M96" s="27">
        <f t="shared" si="22"/>
        <v>381.43300470000003</v>
      </c>
      <c r="O96" s="30">
        <v>382.93965310118222</v>
      </c>
      <c r="P96" s="27">
        <f t="shared" si="15"/>
        <v>2.8999999999999998E-3</v>
      </c>
      <c r="T96" s="27">
        <f t="shared" si="19"/>
        <v>55.78</v>
      </c>
      <c r="U96" s="27">
        <f t="shared" si="20"/>
        <v>0.11</v>
      </c>
      <c r="V96" s="30">
        <f t="shared" si="21"/>
        <v>55.89</v>
      </c>
      <c r="W96" s="53">
        <f t="shared" si="16"/>
        <v>4.7999999999999996E-3</v>
      </c>
      <c r="Y96" s="27">
        <f t="shared" si="23"/>
        <v>66.842000600000006</v>
      </c>
      <c r="AA96" s="30">
        <v>55.89</v>
      </c>
      <c r="AB96" s="27">
        <f t="shared" si="17"/>
        <v>4.7999999999999996E-3</v>
      </c>
    </row>
    <row r="97" spans="1:28" x14ac:dyDescent="0.3">
      <c r="A97" s="36">
        <v>96</v>
      </c>
      <c r="B97" s="37">
        <v>44361</v>
      </c>
      <c r="C97" s="27">
        <v>383.76001000000002</v>
      </c>
      <c r="D97" s="27">
        <v>55.549999</v>
      </c>
      <c r="H97" s="30">
        <f t="shared" si="18"/>
        <v>381.83</v>
      </c>
      <c r="I97" s="30">
        <f t="shared" si="24"/>
        <v>0.15644796517734294</v>
      </c>
      <c r="J97" s="30">
        <f t="shared" si="25"/>
        <v>381.98644796517732</v>
      </c>
      <c r="K97" s="27">
        <f t="shared" si="26"/>
        <v>4.5999999999999999E-3</v>
      </c>
      <c r="M97" s="27">
        <f t="shared" si="22"/>
        <v>381.8099947</v>
      </c>
      <c r="O97" s="30">
        <v>381.98644796517732</v>
      </c>
      <c r="P97" s="27">
        <f t="shared" si="15"/>
        <v>4.5999999999999999E-3</v>
      </c>
      <c r="T97" s="27">
        <f t="shared" si="19"/>
        <v>55.99</v>
      </c>
      <c r="U97" s="27">
        <f t="shared" si="20"/>
        <v>0.2</v>
      </c>
      <c r="V97" s="30">
        <f t="shared" si="21"/>
        <v>56.190000000000005</v>
      </c>
      <c r="W97" s="53">
        <f t="shared" si="16"/>
        <v>1.15E-2</v>
      </c>
      <c r="Y97" s="27">
        <f t="shared" si="23"/>
        <v>67.087999999999994</v>
      </c>
      <c r="AA97" s="30">
        <v>56.190000000000005</v>
      </c>
      <c r="AB97" s="27">
        <f t="shared" si="17"/>
        <v>1.15E-2</v>
      </c>
    </row>
    <row r="98" spans="1:28" x14ac:dyDescent="0.3">
      <c r="A98" s="36">
        <v>97</v>
      </c>
      <c r="B98" s="37">
        <v>44362</v>
      </c>
      <c r="C98" s="27">
        <v>383.91000400000001</v>
      </c>
      <c r="D98" s="27">
        <v>55.41</v>
      </c>
      <c r="H98" s="30">
        <f t="shared" si="18"/>
        <v>382.89</v>
      </c>
      <c r="I98" s="30">
        <f t="shared" si="24"/>
        <v>0.92446719477660333</v>
      </c>
      <c r="J98" s="30">
        <f t="shared" si="25"/>
        <v>383.81446719477657</v>
      </c>
      <c r="K98" s="27">
        <f t="shared" si="26"/>
        <v>2.0000000000000001E-4</v>
      </c>
      <c r="M98" s="27">
        <f t="shared" si="22"/>
        <v>383.03100310000002</v>
      </c>
      <c r="O98" s="30">
        <v>383.81446719477657</v>
      </c>
      <c r="P98" s="27">
        <f t="shared" si="15"/>
        <v>2.0000000000000001E-4</v>
      </c>
      <c r="T98" s="27">
        <f t="shared" si="19"/>
        <v>55.75</v>
      </c>
      <c r="U98" s="27">
        <f t="shared" si="20"/>
        <v>-0.17</v>
      </c>
      <c r="V98" s="30">
        <f t="shared" si="21"/>
        <v>55.58</v>
      </c>
      <c r="W98" s="53">
        <f t="shared" si="16"/>
        <v>3.0999999999999999E-3</v>
      </c>
      <c r="Y98" s="27">
        <f t="shared" si="23"/>
        <v>67.011999500000002</v>
      </c>
      <c r="AA98" s="30">
        <v>55.58</v>
      </c>
      <c r="AB98" s="27">
        <f t="shared" si="17"/>
        <v>3.0999999999999999E-3</v>
      </c>
    </row>
    <row r="99" spans="1:28" x14ac:dyDescent="0.3">
      <c r="A99" s="36">
        <v>98</v>
      </c>
      <c r="B99" s="37">
        <v>44363</v>
      </c>
      <c r="C99" s="27">
        <v>379.41000400000001</v>
      </c>
      <c r="D99" s="27">
        <v>54.669998</v>
      </c>
      <c r="H99" s="30">
        <f t="shared" si="18"/>
        <v>383.45</v>
      </c>
      <c r="I99" s="30">
        <f t="shared" si="24"/>
        <v>0.61467007921649242</v>
      </c>
      <c r="J99" s="30">
        <f t="shared" si="25"/>
        <v>384.06467007921646</v>
      </c>
      <c r="K99" s="27">
        <f t="shared" si="26"/>
        <v>1.23E-2</v>
      </c>
      <c r="M99" s="27">
        <f t="shared" si="22"/>
        <v>383.44900240000004</v>
      </c>
      <c r="O99" s="30">
        <v>384.06467007921646</v>
      </c>
      <c r="P99" s="27">
        <f t="shared" si="15"/>
        <v>1.23E-2</v>
      </c>
      <c r="T99" s="27">
        <f t="shared" si="19"/>
        <v>55.56</v>
      </c>
      <c r="U99" s="27">
        <f t="shared" si="20"/>
        <v>-0.19</v>
      </c>
      <c r="V99" s="30">
        <f t="shared" si="21"/>
        <v>55.370000000000005</v>
      </c>
      <c r="W99" s="53">
        <f t="shared" si="16"/>
        <v>1.2800000000000001E-2</v>
      </c>
      <c r="Y99" s="27">
        <f t="shared" si="23"/>
        <v>66.772999599999991</v>
      </c>
      <c r="AA99" s="30">
        <v>55.370000000000005</v>
      </c>
      <c r="AB99" s="27">
        <f t="shared" si="17"/>
        <v>1.2800000000000001E-2</v>
      </c>
    </row>
    <row r="100" spans="1:28" x14ac:dyDescent="0.3">
      <c r="A100" s="36">
        <v>99</v>
      </c>
      <c r="B100" s="37">
        <v>44364</v>
      </c>
      <c r="C100" s="27">
        <v>384.75</v>
      </c>
      <c r="D100" s="27">
        <v>54.950001</v>
      </c>
      <c r="H100" s="30">
        <f t="shared" si="18"/>
        <v>381.23</v>
      </c>
      <c r="I100" s="30">
        <f t="shared" si="24"/>
        <v>-1.7947994881175011</v>
      </c>
      <c r="J100" s="30">
        <f t="shared" si="25"/>
        <v>379.4352005118825</v>
      </c>
      <c r="K100" s="27">
        <f t="shared" si="26"/>
        <v>1.38E-2</v>
      </c>
      <c r="M100" s="27">
        <f t="shared" si="22"/>
        <v>381.63000520000003</v>
      </c>
      <c r="O100" s="30">
        <v>379.4352005118825</v>
      </c>
      <c r="P100" s="27">
        <f t="shared" si="15"/>
        <v>1.38E-2</v>
      </c>
      <c r="T100" s="27">
        <f t="shared" si="19"/>
        <v>55.07</v>
      </c>
      <c r="U100" s="27">
        <f t="shared" si="20"/>
        <v>-0.45</v>
      </c>
      <c r="V100" s="30">
        <f t="shared" si="21"/>
        <v>54.62</v>
      </c>
      <c r="W100" s="53">
        <f t="shared" si="16"/>
        <v>6.0000000000000001E-3</v>
      </c>
      <c r="Y100" s="27">
        <f t="shared" si="23"/>
        <v>66.163998699999993</v>
      </c>
      <c r="AA100" s="30">
        <v>54.62</v>
      </c>
      <c r="AB100" s="27">
        <f t="shared" si="17"/>
        <v>6.0000000000000001E-3</v>
      </c>
    </row>
    <row r="101" spans="1:28" s="40" customFormat="1" x14ac:dyDescent="0.3">
      <c r="A101" s="38">
        <v>100</v>
      </c>
      <c r="B101" s="39">
        <v>44365</v>
      </c>
      <c r="C101" s="40">
        <v>380.88000499999998</v>
      </c>
      <c r="D101" s="40">
        <v>53.77</v>
      </c>
      <c r="H101" s="41">
        <f t="shared" si="18"/>
        <v>383.17</v>
      </c>
      <c r="I101" s="41">
        <f t="shared" si="24"/>
        <v>1.3797800767823727</v>
      </c>
      <c r="J101" s="41">
        <f t="shared" si="25"/>
        <v>384.54978007678238</v>
      </c>
      <c r="K101" s="40">
        <f t="shared" si="26"/>
        <v>9.5999999999999992E-3</v>
      </c>
      <c r="M101" s="40">
        <f>(0.5*C100)+(0.3*C99)+(0.2*C98)</f>
        <v>382.98000200000001</v>
      </c>
      <c r="O101" s="41">
        <v>384.54978007678238</v>
      </c>
      <c r="P101" s="40">
        <f t="shared" si="15"/>
        <v>9.5999999999999992E-3</v>
      </c>
      <c r="T101" s="40">
        <f t="shared" si="19"/>
        <v>55</v>
      </c>
      <c r="U101" s="40">
        <f t="shared" si="20"/>
        <v>-0.13</v>
      </c>
      <c r="V101" s="41">
        <f t="shared" si="21"/>
        <v>54.87</v>
      </c>
      <c r="W101" s="54">
        <f t="shared" si="16"/>
        <v>2.0500000000000001E-2</v>
      </c>
      <c r="Y101" s="40">
        <f t="shared" si="23"/>
        <v>65.965999699999998</v>
      </c>
      <c r="AA101" s="41">
        <v>54.87</v>
      </c>
      <c r="AB101" s="27">
        <f t="shared" si="17"/>
        <v>2.0500000000000001E-2</v>
      </c>
    </row>
    <row r="102" spans="1:28" s="44" customFormat="1" x14ac:dyDescent="0.3">
      <c r="A102" s="42">
        <v>101</v>
      </c>
      <c r="B102" s="43">
        <v>44368</v>
      </c>
      <c r="C102" s="44">
        <v>386.79998799999998</v>
      </c>
      <c r="D102" s="44">
        <v>54.360000999999997</v>
      </c>
      <c r="H102" s="45">
        <f t="shared" si="18"/>
        <v>381.91</v>
      </c>
      <c r="I102" s="45">
        <f t="shared" si="24"/>
        <v>-0.86403298848263621</v>
      </c>
      <c r="J102" s="45">
        <f t="shared" si="25"/>
        <v>381.0459670115174</v>
      </c>
      <c r="K102" s="44">
        <f t="shared" si="26"/>
        <v>1.49E-2</v>
      </c>
      <c r="O102" s="44" cm="1">
        <f t="array" ref="O102:O258">TREND(J102:J253,B102:B253,B102:B258)</f>
        <v>395.87258256733548</v>
      </c>
      <c r="P102" s="44">
        <f t="shared" si="15"/>
        <v>2.35E-2</v>
      </c>
      <c r="T102" s="44">
        <f t="shared" si="19"/>
        <v>54.32</v>
      </c>
      <c r="U102" s="44">
        <f t="shared" si="20"/>
        <v>-0.6</v>
      </c>
      <c r="V102" s="45">
        <f t="shared" si="21"/>
        <v>53.72</v>
      </c>
      <c r="W102" s="55">
        <f t="shared" si="16"/>
        <v>1.18E-2</v>
      </c>
      <c r="AA102" s="44" cm="1">
        <f t="array" ref="AA102:AA258">TREND(V102:V253,B102:B253,B102:B258)</f>
        <v>54.335272823466198</v>
      </c>
      <c r="AB102" s="27">
        <f t="shared" si="17"/>
        <v>5.0000000000000001E-4</v>
      </c>
    </row>
    <row r="103" spans="1:28" x14ac:dyDescent="0.3">
      <c r="A103" s="36">
        <v>102</v>
      </c>
      <c r="B103" s="37">
        <v>44369</v>
      </c>
      <c r="C103" s="27">
        <v>392.17999300000002</v>
      </c>
      <c r="D103" s="27">
        <v>54.560001</v>
      </c>
      <c r="H103" s="30">
        <f t="shared" si="18"/>
        <v>384.6</v>
      </c>
      <c r="I103" s="30">
        <f t="shared" si="24"/>
        <v>2.1568950517276027</v>
      </c>
      <c r="J103" s="30">
        <f t="shared" si="25"/>
        <v>386.75689505172761</v>
      </c>
      <c r="K103" s="27">
        <f t="shared" si="26"/>
        <v>1.38E-2</v>
      </c>
      <c r="O103" s="27">
        <v>396.60991337664746</v>
      </c>
      <c r="P103" s="27">
        <f t="shared" si="15"/>
        <v>1.1299999999999999E-2</v>
      </c>
      <c r="T103" s="27">
        <f t="shared" si="19"/>
        <v>54.34</v>
      </c>
      <c r="U103" s="27">
        <f t="shared" si="20"/>
        <v>-7.0000000000000007E-2</v>
      </c>
      <c r="V103" s="30">
        <f t="shared" si="21"/>
        <v>54.27</v>
      </c>
      <c r="W103" s="53">
        <f t="shared" si="16"/>
        <v>5.3E-3</v>
      </c>
      <c r="AA103" s="27">
        <v>54.351701043473099</v>
      </c>
      <c r="AB103" s="27">
        <f t="shared" si="17"/>
        <v>3.8E-3</v>
      </c>
    </row>
    <row r="104" spans="1:28" x14ac:dyDescent="0.3">
      <c r="A104" s="36">
        <v>103</v>
      </c>
      <c r="B104" s="37">
        <v>44370</v>
      </c>
      <c r="C104" s="27">
        <v>391.97000100000002</v>
      </c>
      <c r="D104" s="27">
        <v>54.119999</v>
      </c>
      <c r="H104" s="30">
        <f t="shared" si="18"/>
        <v>388.77</v>
      </c>
      <c r="I104" s="30">
        <f t="shared" si="24"/>
        <v>3.8680342577591054</v>
      </c>
      <c r="J104" s="30">
        <f t="shared" si="25"/>
        <v>392.6380342577591</v>
      </c>
      <c r="K104" s="27">
        <f t="shared" si="26"/>
        <v>1.6999999999999999E-3</v>
      </c>
      <c r="O104" s="27">
        <v>397.34724418595579</v>
      </c>
      <c r="P104" s="27">
        <f t="shared" si="15"/>
        <v>1.37E-2</v>
      </c>
      <c r="T104" s="27">
        <f t="shared" si="19"/>
        <v>54.46</v>
      </c>
      <c r="U104" s="27">
        <f t="shared" si="20"/>
        <v>0.09</v>
      </c>
      <c r="V104" s="30">
        <f t="shared" si="21"/>
        <v>54.550000000000004</v>
      </c>
      <c r="W104" s="53">
        <f t="shared" si="16"/>
        <v>7.9000000000000008E-3</v>
      </c>
      <c r="AA104" s="27">
        <v>54.36812926348</v>
      </c>
      <c r="AB104" s="27">
        <f t="shared" si="17"/>
        <v>4.5999999999999999E-3</v>
      </c>
    </row>
    <row r="105" spans="1:28" x14ac:dyDescent="0.3">
      <c r="A105" s="36">
        <v>104</v>
      </c>
      <c r="B105" s="37">
        <v>44371</v>
      </c>
      <c r="C105" s="27">
        <v>392.07000699999998</v>
      </c>
      <c r="D105" s="27">
        <v>54.389999000000003</v>
      </c>
      <c r="H105" s="30">
        <f t="shared" si="18"/>
        <v>390.53</v>
      </c>
      <c r="I105" s="30">
        <f t="shared" si="24"/>
        <v>2.076205138663858</v>
      </c>
      <c r="J105" s="30">
        <f t="shared" si="25"/>
        <v>392.60620513866382</v>
      </c>
      <c r="K105" s="27">
        <f t="shared" si="26"/>
        <v>1.4E-3</v>
      </c>
      <c r="O105" s="27">
        <v>398.08457499526776</v>
      </c>
      <c r="P105" s="27">
        <f t="shared" si="15"/>
        <v>1.5299999999999999E-2</v>
      </c>
      <c r="T105" s="27">
        <f t="shared" si="19"/>
        <v>54.27</v>
      </c>
      <c r="U105" s="27">
        <f t="shared" si="20"/>
        <v>-0.15</v>
      </c>
      <c r="V105" s="30">
        <f t="shared" si="21"/>
        <v>54.120000000000005</v>
      </c>
      <c r="W105" s="53">
        <f t="shared" si="16"/>
        <v>5.0000000000000001E-3</v>
      </c>
      <c r="AA105" s="27">
        <v>54.384557483486901</v>
      </c>
      <c r="AB105" s="27">
        <f t="shared" si="17"/>
        <v>1E-4</v>
      </c>
    </row>
    <row r="106" spans="1:28" x14ac:dyDescent="0.3">
      <c r="A106" s="36">
        <v>105</v>
      </c>
      <c r="B106" s="37">
        <v>44372</v>
      </c>
      <c r="C106" s="27">
        <v>394.51001000000002</v>
      </c>
      <c r="D106" s="27">
        <v>54.32</v>
      </c>
      <c r="H106" s="30">
        <f t="shared" si="18"/>
        <v>391.38</v>
      </c>
      <c r="I106" s="30">
        <f t="shared" si="24"/>
        <v>1.0339307707995982</v>
      </c>
      <c r="J106" s="30">
        <f t="shared" si="25"/>
        <v>392.4139307707996</v>
      </c>
      <c r="K106" s="27">
        <f t="shared" si="26"/>
        <v>5.3E-3</v>
      </c>
      <c r="O106" s="27">
        <v>398.82190580457973</v>
      </c>
      <c r="P106" s="27">
        <f t="shared" si="15"/>
        <v>1.09E-2</v>
      </c>
      <c r="T106" s="27">
        <f t="shared" si="19"/>
        <v>54.34</v>
      </c>
      <c r="U106" s="27">
        <f t="shared" si="20"/>
        <v>0.04</v>
      </c>
      <c r="V106" s="30">
        <f t="shared" si="21"/>
        <v>54.38</v>
      </c>
      <c r="W106" s="53">
        <f t="shared" si="16"/>
        <v>1.1000000000000001E-3</v>
      </c>
      <c r="AA106" s="27">
        <v>54.400985703493916</v>
      </c>
      <c r="AB106" s="27">
        <f t="shared" si="17"/>
        <v>1.5E-3</v>
      </c>
    </row>
    <row r="107" spans="1:28" x14ac:dyDescent="0.3">
      <c r="A107" s="36">
        <v>106</v>
      </c>
      <c r="B107" s="37">
        <v>44375</v>
      </c>
      <c r="C107" s="27">
        <v>396.540009</v>
      </c>
      <c r="D107" s="27">
        <v>54.259998000000003</v>
      </c>
      <c r="H107" s="30">
        <f t="shared" si="18"/>
        <v>393.1</v>
      </c>
      <c r="I107" s="30">
        <f t="shared" si="24"/>
        <v>1.6170896156199628</v>
      </c>
      <c r="J107" s="30">
        <f t="shared" si="25"/>
        <v>394.71708961562001</v>
      </c>
      <c r="K107" s="27">
        <f t="shared" si="26"/>
        <v>4.5999999999999999E-3</v>
      </c>
      <c r="O107" s="27">
        <v>401.033898232512</v>
      </c>
      <c r="P107" s="27">
        <f t="shared" si="15"/>
        <v>1.1299999999999999E-2</v>
      </c>
      <c r="T107" s="27">
        <f t="shared" si="19"/>
        <v>54.33</v>
      </c>
      <c r="U107" s="27">
        <f t="shared" si="20"/>
        <v>0</v>
      </c>
      <c r="V107" s="30">
        <f t="shared" si="21"/>
        <v>54.33</v>
      </c>
      <c r="W107" s="53">
        <f t="shared" si="16"/>
        <v>1.2999999999999999E-3</v>
      </c>
      <c r="AA107" s="27">
        <v>54.450270363514619</v>
      </c>
      <c r="AB107" s="27">
        <f t="shared" si="17"/>
        <v>3.5000000000000001E-3</v>
      </c>
    </row>
    <row r="108" spans="1:28" x14ac:dyDescent="0.3">
      <c r="A108" s="36">
        <v>107</v>
      </c>
      <c r="B108" s="37">
        <v>44376</v>
      </c>
      <c r="C108" s="27">
        <v>398.790009</v>
      </c>
      <c r="D108" s="27">
        <v>53.860000999999997</v>
      </c>
      <c r="H108" s="30">
        <f t="shared" si="18"/>
        <v>394.99</v>
      </c>
      <c r="I108" s="30">
        <f t="shared" si="24"/>
        <v>1.8490634423429828</v>
      </c>
      <c r="J108" s="30">
        <f t="shared" si="25"/>
        <v>396.83906344234299</v>
      </c>
      <c r="K108" s="27">
        <f t="shared" si="26"/>
        <v>4.8999999999999998E-3</v>
      </c>
      <c r="O108" s="27">
        <v>401.77122904182397</v>
      </c>
      <c r="P108" s="27">
        <f t="shared" si="15"/>
        <v>7.4999999999999997E-3</v>
      </c>
      <c r="T108" s="27">
        <f t="shared" si="19"/>
        <v>54.29</v>
      </c>
      <c r="U108" s="27">
        <f t="shared" si="20"/>
        <v>-0.03</v>
      </c>
      <c r="V108" s="30">
        <f t="shared" si="21"/>
        <v>54.26</v>
      </c>
      <c r="W108" s="53">
        <f t="shared" si="16"/>
        <v>7.4000000000000003E-3</v>
      </c>
      <c r="AA108" s="27">
        <v>54.46669858352152</v>
      </c>
      <c r="AB108" s="27">
        <f t="shared" si="17"/>
        <v>1.1299999999999999E-2</v>
      </c>
    </row>
    <row r="109" spans="1:28" x14ac:dyDescent="0.3">
      <c r="A109" s="36">
        <v>108</v>
      </c>
      <c r="B109" s="37">
        <v>44377</v>
      </c>
      <c r="C109" s="27">
        <v>395.67001299999998</v>
      </c>
      <c r="D109" s="27">
        <v>54.110000999999997</v>
      </c>
      <c r="H109" s="30">
        <f t="shared" si="18"/>
        <v>397.08</v>
      </c>
      <c r="I109" s="30">
        <f t="shared" si="24"/>
        <v>2.0538595163514262</v>
      </c>
      <c r="J109" s="30">
        <f t="shared" si="25"/>
        <v>399.13385951635144</v>
      </c>
      <c r="K109" s="27">
        <f t="shared" si="26"/>
        <v>8.8000000000000005E-3</v>
      </c>
      <c r="O109" s="27">
        <v>402.50855985113594</v>
      </c>
      <c r="P109" s="27">
        <f t="shared" si="15"/>
        <v>1.7299999999999999E-2</v>
      </c>
      <c r="T109" s="27">
        <f t="shared" si="19"/>
        <v>54.05</v>
      </c>
      <c r="U109" s="27">
        <f t="shared" si="20"/>
        <v>-0.21</v>
      </c>
      <c r="V109" s="30">
        <f t="shared" si="21"/>
        <v>53.839999999999996</v>
      </c>
      <c r="W109" s="53">
        <f t="shared" si="16"/>
        <v>5.0000000000000001E-3</v>
      </c>
      <c r="AA109" s="27">
        <v>54.483126803528421</v>
      </c>
      <c r="AB109" s="27">
        <f t="shared" si="17"/>
        <v>6.8999999999999999E-3</v>
      </c>
    </row>
    <row r="110" spans="1:28" x14ac:dyDescent="0.3">
      <c r="A110" s="36">
        <v>109</v>
      </c>
      <c r="B110" s="37">
        <v>44378</v>
      </c>
      <c r="C110" s="27">
        <v>394.52999899999998</v>
      </c>
      <c r="D110" s="27">
        <v>53.959999000000003</v>
      </c>
      <c r="H110" s="30">
        <f t="shared" si="18"/>
        <v>396.3</v>
      </c>
      <c r="I110" s="30">
        <f t="shared" si="24"/>
        <v>-0.35492107254726285</v>
      </c>
      <c r="J110" s="30">
        <f t="shared" si="25"/>
        <v>395.94507892745276</v>
      </c>
      <c r="K110" s="27">
        <f t="shared" si="26"/>
        <v>3.5999999999999999E-3</v>
      </c>
      <c r="O110" s="27">
        <v>403.24589066044427</v>
      </c>
      <c r="P110" s="27">
        <f t="shared" si="15"/>
        <v>2.2100000000000002E-2</v>
      </c>
      <c r="T110" s="27">
        <f t="shared" si="19"/>
        <v>54.08</v>
      </c>
      <c r="U110" s="27">
        <f t="shared" si="20"/>
        <v>-0.01</v>
      </c>
      <c r="V110" s="30">
        <f t="shared" si="21"/>
        <v>54.07</v>
      </c>
      <c r="W110" s="53">
        <f t="shared" si="16"/>
        <v>2E-3</v>
      </c>
      <c r="AA110" s="27">
        <v>54.499555023535322</v>
      </c>
      <c r="AB110" s="27">
        <f t="shared" si="17"/>
        <v>0.01</v>
      </c>
    </row>
    <row r="111" spans="1:28" x14ac:dyDescent="0.3">
      <c r="A111" s="36">
        <v>110</v>
      </c>
      <c r="B111" s="37">
        <v>44379</v>
      </c>
      <c r="C111" s="27">
        <v>398.94000199999999</v>
      </c>
      <c r="D111" s="27">
        <v>54.18</v>
      </c>
      <c r="H111" s="30">
        <f t="shared" si="18"/>
        <v>395.33</v>
      </c>
      <c r="I111" s="30">
        <f t="shared" si="24"/>
        <v>-0.87773816088211265</v>
      </c>
      <c r="J111" s="30">
        <f t="shared" si="25"/>
        <v>394.45226183911785</v>
      </c>
      <c r="K111" s="27">
        <f t="shared" si="26"/>
        <v>1.12E-2</v>
      </c>
      <c r="O111" s="27">
        <v>403.98322146975624</v>
      </c>
      <c r="P111" s="27">
        <f t="shared" si="15"/>
        <v>1.26E-2</v>
      </c>
      <c r="T111" s="27">
        <f t="shared" si="19"/>
        <v>54.01</v>
      </c>
      <c r="U111" s="27">
        <f t="shared" si="20"/>
        <v>-0.06</v>
      </c>
      <c r="V111" s="30">
        <f t="shared" si="21"/>
        <v>53.949999999999996</v>
      </c>
      <c r="W111" s="53">
        <f t="shared" si="16"/>
        <v>4.1999999999999997E-3</v>
      </c>
      <c r="AA111" s="27">
        <v>54.515983243542223</v>
      </c>
      <c r="AB111" s="27">
        <f t="shared" si="17"/>
        <v>6.1999999999999998E-3</v>
      </c>
    </row>
    <row r="112" spans="1:28" x14ac:dyDescent="0.3">
      <c r="A112" s="36">
        <v>111</v>
      </c>
      <c r="B112" s="37">
        <v>44383</v>
      </c>
      <c r="C112" s="27">
        <v>398.85998499999999</v>
      </c>
      <c r="D112" s="27">
        <v>53.880001</v>
      </c>
      <c r="H112" s="30">
        <f t="shared" si="18"/>
        <v>397.32</v>
      </c>
      <c r="I112" s="30">
        <f t="shared" si="24"/>
        <v>1.5598392758676909</v>
      </c>
      <c r="J112" s="30">
        <f t="shared" si="25"/>
        <v>398.87983927586771</v>
      </c>
      <c r="K112" s="27">
        <f t="shared" si="26"/>
        <v>0</v>
      </c>
      <c r="O112" s="27">
        <v>406.93254470700049</v>
      </c>
      <c r="P112" s="27">
        <f t="shared" si="15"/>
        <v>2.0199999999999999E-2</v>
      </c>
      <c r="T112" s="27">
        <f t="shared" si="19"/>
        <v>54.1</v>
      </c>
      <c r="U112" s="27">
        <f t="shared" si="20"/>
        <v>7.0000000000000007E-2</v>
      </c>
      <c r="V112" s="30">
        <f t="shared" si="21"/>
        <v>54.17</v>
      </c>
      <c r="W112" s="53">
        <f t="shared" si="16"/>
        <v>5.4000000000000003E-3</v>
      </c>
      <c r="AA112" s="27">
        <v>54.581696123569827</v>
      </c>
      <c r="AB112" s="27">
        <f t="shared" si="17"/>
        <v>1.2999999999999999E-2</v>
      </c>
    </row>
    <row r="113" spans="1:28" x14ac:dyDescent="0.3">
      <c r="A113" s="36">
        <v>112</v>
      </c>
      <c r="B113" s="37">
        <v>44384</v>
      </c>
      <c r="C113" s="27">
        <v>404.67999300000002</v>
      </c>
      <c r="D113" s="27">
        <v>54.32</v>
      </c>
      <c r="H113" s="30">
        <f t="shared" si="18"/>
        <v>398.17</v>
      </c>
      <c r="I113" s="30">
        <f t="shared" si="24"/>
        <v>0.95647589138017297</v>
      </c>
      <c r="J113" s="30">
        <f t="shared" si="25"/>
        <v>399.12647589138021</v>
      </c>
      <c r="K113" s="27">
        <f t="shared" si="26"/>
        <v>1.37E-2</v>
      </c>
      <c r="O113" s="27">
        <v>407.66987551631246</v>
      </c>
      <c r="P113" s="27">
        <f t="shared" si="15"/>
        <v>7.4000000000000003E-3</v>
      </c>
      <c r="T113" s="27">
        <f t="shared" si="19"/>
        <v>53.98</v>
      </c>
      <c r="U113" s="27">
        <f t="shared" si="20"/>
        <v>-0.09</v>
      </c>
      <c r="V113" s="30">
        <f t="shared" si="21"/>
        <v>53.889999999999993</v>
      </c>
      <c r="W113" s="53">
        <f t="shared" si="16"/>
        <v>7.9000000000000008E-3</v>
      </c>
      <c r="AA113" s="27">
        <v>54.598124343576728</v>
      </c>
      <c r="AB113" s="27">
        <f t="shared" si="17"/>
        <v>5.1000000000000004E-3</v>
      </c>
    </row>
    <row r="114" spans="1:28" x14ac:dyDescent="0.3">
      <c r="A114" s="36">
        <v>113</v>
      </c>
      <c r="B114" s="37">
        <v>44385</v>
      </c>
      <c r="C114" s="27">
        <v>407.14999399999999</v>
      </c>
      <c r="D114" s="27">
        <v>54.130001</v>
      </c>
      <c r="H114" s="30">
        <f t="shared" si="18"/>
        <v>401.75</v>
      </c>
      <c r="I114" s="30">
        <f t="shared" si="24"/>
        <v>3.1864713837070124</v>
      </c>
      <c r="J114" s="30">
        <f t="shared" si="25"/>
        <v>404.93647138370699</v>
      </c>
      <c r="K114" s="27">
        <f t="shared" si="26"/>
        <v>5.4000000000000003E-3</v>
      </c>
      <c r="O114" s="27">
        <v>408.40720632562443</v>
      </c>
      <c r="P114" s="27">
        <f t="shared" si="15"/>
        <v>3.0999999999999999E-3</v>
      </c>
      <c r="T114" s="27">
        <f t="shared" si="19"/>
        <v>54.17</v>
      </c>
      <c r="U114" s="27">
        <f t="shared" si="20"/>
        <v>0.15</v>
      </c>
      <c r="V114" s="30">
        <f t="shared" si="21"/>
        <v>54.32</v>
      </c>
      <c r="W114" s="53">
        <f t="shared" si="16"/>
        <v>3.5000000000000001E-3</v>
      </c>
      <c r="AA114" s="27">
        <v>54.614552563583629</v>
      </c>
      <c r="AB114" s="27">
        <f t="shared" si="17"/>
        <v>8.9999999999999993E-3</v>
      </c>
    </row>
    <row r="115" spans="1:28" x14ac:dyDescent="0.3">
      <c r="A115" s="36">
        <v>114</v>
      </c>
      <c r="B115" s="37">
        <v>44386</v>
      </c>
      <c r="C115" s="27">
        <v>412.36999500000002</v>
      </c>
      <c r="D115" s="27">
        <v>54.459999000000003</v>
      </c>
      <c r="H115" s="30">
        <f t="shared" si="18"/>
        <v>404.72</v>
      </c>
      <c r="I115" s="30">
        <f t="shared" si="24"/>
        <v>3.0024707075560753</v>
      </c>
      <c r="J115" s="30">
        <f t="shared" si="25"/>
        <v>407.72247070755611</v>
      </c>
      <c r="K115" s="27">
        <f t="shared" si="26"/>
        <v>1.1299999999999999E-2</v>
      </c>
      <c r="O115" s="27">
        <v>409.14453713493276</v>
      </c>
      <c r="P115" s="27">
        <f t="shared" si="15"/>
        <v>7.7999999999999996E-3</v>
      </c>
      <c r="T115" s="27">
        <f t="shared" si="19"/>
        <v>54.15</v>
      </c>
      <c r="U115" s="27">
        <f t="shared" si="20"/>
        <v>0.01</v>
      </c>
      <c r="V115" s="30">
        <f t="shared" si="21"/>
        <v>54.16</v>
      </c>
      <c r="W115" s="53">
        <f t="shared" si="16"/>
        <v>5.4999999999999997E-3</v>
      </c>
      <c r="AA115" s="27">
        <v>54.63098078359053</v>
      </c>
      <c r="AB115" s="27">
        <f t="shared" si="17"/>
        <v>3.0999999999999999E-3</v>
      </c>
    </row>
    <row r="116" spans="1:28" x14ac:dyDescent="0.3">
      <c r="A116" s="36">
        <v>115</v>
      </c>
      <c r="B116" s="37">
        <v>44389</v>
      </c>
      <c r="C116" s="27">
        <v>407.88000499999998</v>
      </c>
      <c r="D116" s="27">
        <v>54.48</v>
      </c>
      <c r="H116" s="30">
        <f t="shared" si="18"/>
        <v>408.93</v>
      </c>
      <c r="I116" s="30">
        <f t="shared" si="24"/>
        <v>4.0288706061333937</v>
      </c>
      <c r="J116" s="30">
        <f t="shared" si="25"/>
        <v>412.95887060613342</v>
      </c>
      <c r="K116" s="27">
        <f t="shared" si="26"/>
        <v>1.2500000000000001E-2</v>
      </c>
      <c r="O116" s="27">
        <v>411.35652956286503</v>
      </c>
      <c r="P116" s="27">
        <f t="shared" si="15"/>
        <v>8.5000000000000006E-3</v>
      </c>
      <c r="T116" s="27">
        <f t="shared" si="19"/>
        <v>54.32</v>
      </c>
      <c r="U116" s="27">
        <f t="shared" si="20"/>
        <v>0.15</v>
      </c>
      <c r="V116" s="30">
        <f t="shared" si="21"/>
        <v>54.47</v>
      </c>
      <c r="W116" s="53">
        <f t="shared" si="16"/>
        <v>2.0000000000000001E-4</v>
      </c>
      <c r="AA116" s="27">
        <v>54.680265443611347</v>
      </c>
      <c r="AB116" s="27">
        <f t="shared" si="17"/>
        <v>3.7000000000000002E-3</v>
      </c>
    </row>
    <row r="117" spans="1:28" x14ac:dyDescent="0.3">
      <c r="A117" s="36">
        <v>116</v>
      </c>
      <c r="B117" s="37">
        <v>44390</v>
      </c>
      <c r="C117" s="27">
        <v>407.05999800000001</v>
      </c>
      <c r="D117" s="27">
        <v>55.02</v>
      </c>
      <c r="H117" s="30">
        <f t="shared" si="18"/>
        <v>408.35</v>
      </c>
      <c r="I117" s="30">
        <f t="shared" si="24"/>
        <v>0.11133059092002273</v>
      </c>
      <c r="J117" s="30">
        <f t="shared" si="25"/>
        <v>408.46133059092006</v>
      </c>
      <c r="K117" s="27">
        <f t="shared" si="26"/>
        <v>3.3999999999999998E-3</v>
      </c>
      <c r="O117" s="27">
        <v>412.09386037217701</v>
      </c>
      <c r="P117" s="27">
        <f t="shared" si="15"/>
        <v>1.24E-2</v>
      </c>
      <c r="T117" s="27">
        <f t="shared" si="19"/>
        <v>54.41</v>
      </c>
      <c r="U117" s="27">
        <f t="shared" si="20"/>
        <v>0.1</v>
      </c>
      <c r="V117" s="30">
        <f t="shared" si="21"/>
        <v>54.51</v>
      </c>
      <c r="W117" s="53">
        <f t="shared" si="16"/>
        <v>9.2999999999999992E-3</v>
      </c>
      <c r="AA117" s="27">
        <v>54.696693663618248</v>
      </c>
      <c r="AB117" s="27">
        <f t="shared" si="17"/>
        <v>5.8999999999999999E-3</v>
      </c>
    </row>
    <row r="118" spans="1:28" x14ac:dyDescent="0.3">
      <c r="A118" s="36">
        <v>117</v>
      </c>
      <c r="B118" s="37">
        <v>44391</v>
      </c>
      <c r="C118" s="27">
        <v>409.95001200000002</v>
      </c>
      <c r="D118" s="27">
        <v>56.259998000000003</v>
      </c>
      <c r="H118" s="30">
        <f t="shared" si="18"/>
        <v>407.64</v>
      </c>
      <c r="I118" s="30">
        <f t="shared" si="24"/>
        <v>-0.58680041136202754</v>
      </c>
      <c r="J118" s="30">
        <f t="shared" si="25"/>
        <v>407.05319958863794</v>
      </c>
      <c r="K118" s="27">
        <f t="shared" si="26"/>
        <v>7.1000000000000004E-3</v>
      </c>
      <c r="O118" s="27">
        <v>412.83119118148898</v>
      </c>
      <c r="P118" s="27">
        <f t="shared" si="15"/>
        <v>7.0000000000000001E-3</v>
      </c>
      <c r="T118" s="27">
        <f t="shared" si="19"/>
        <v>54.75</v>
      </c>
      <c r="U118" s="27">
        <f t="shared" si="20"/>
        <v>0.3</v>
      </c>
      <c r="V118" s="30">
        <f t="shared" si="21"/>
        <v>55.05</v>
      </c>
      <c r="W118" s="53">
        <f t="shared" si="16"/>
        <v>2.1499999999999998E-2</v>
      </c>
      <c r="AA118" s="27">
        <v>54.713121883625149</v>
      </c>
      <c r="AB118" s="27">
        <f t="shared" si="17"/>
        <v>2.75E-2</v>
      </c>
    </row>
    <row r="119" spans="1:28" x14ac:dyDescent="0.3">
      <c r="A119" s="36">
        <v>118</v>
      </c>
      <c r="B119" s="37">
        <v>44392</v>
      </c>
      <c r="C119" s="27">
        <v>411.82000699999998</v>
      </c>
      <c r="D119" s="27">
        <v>56.439999</v>
      </c>
      <c r="H119" s="30">
        <f t="shared" si="18"/>
        <v>408.91</v>
      </c>
      <c r="I119" s="30">
        <f t="shared" si="24"/>
        <v>0.99147993829572867</v>
      </c>
      <c r="J119" s="30">
        <f t="shared" si="25"/>
        <v>409.90147993829578</v>
      </c>
      <c r="K119" s="27">
        <f t="shared" si="26"/>
        <v>4.7000000000000002E-3</v>
      </c>
      <c r="O119" s="27">
        <v>413.56852199080095</v>
      </c>
      <c r="P119" s="27">
        <f t="shared" si="15"/>
        <v>4.1999999999999997E-3</v>
      </c>
      <c r="T119" s="27">
        <f t="shared" si="19"/>
        <v>55.58</v>
      </c>
      <c r="U119" s="27">
        <f t="shared" si="20"/>
        <v>0.75</v>
      </c>
      <c r="V119" s="30">
        <f t="shared" si="21"/>
        <v>56.33</v>
      </c>
      <c r="W119" s="53">
        <f t="shared" si="16"/>
        <v>1.9E-3</v>
      </c>
      <c r="AA119" s="27">
        <v>54.72955010363205</v>
      </c>
      <c r="AB119" s="27">
        <f t="shared" si="17"/>
        <v>3.0300000000000001E-2</v>
      </c>
    </row>
    <row r="120" spans="1:28" x14ac:dyDescent="0.3">
      <c r="A120" s="36">
        <v>119</v>
      </c>
      <c r="B120" s="37">
        <v>44393</v>
      </c>
      <c r="C120" s="27">
        <v>410.36999500000002</v>
      </c>
      <c r="D120" s="27">
        <v>56.400002000000001</v>
      </c>
      <c r="H120" s="30">
        <f t="shared" si="18"/>
        <v>410.51</v>
      </c>
      <c r="I120" s="30">
        <f t="shared" si="24"/>
        <v>1.5087219907443303</v>
      </c>
      <c r="J120" s="30">
        <f t="shared" si="25"/>
        <v>412.01872199074433</v>
      </c>
      <c r="K120" s="27">
        <f t="shared" si="26"/>
        <v>4.0000000000000001E-3</v>
      </c>
      <c r="O120" s="27">
        <v>414.30585280010928</v>
      </c>
      <c r="P120" s="27">
        <f t="shared" si="15"/>
        <v>9.5999999999999992E-3</v>
      </c>
      <c r="T120" s="27">
        <f t="shared" si="19"/>
        <v>56.05</v>
      </c>
      <c r="U120" s="27">
        <f t="shared" si="20"/>
        <v>0.51</v>
      </c>
      <c r="V120" s="30">
        <f t="shared" si="21"/>
        <v>56.559999999999995</v>
      </c>
      <c r="W120" s="53">
        <f t="shared" si="16"/>
        <v>2.8E-3</v>
      </c>
      <c r="AA120" s="27">
        <v>54.745978323638951</v>
      </c>
      <c r="AB120" s="27">
        <f t="shared" si="17"/>
        <v>2.93E-2</v>
      </c>
    </row>
    <row r="121" spans="1:28" x14ac:dyDescent="0.3">
      <c r="A121" s="36">
        <v>120</v>
      </c>
      <c r="B121" s="37">
        <v>44396</v>
      </c>
      <c r="C121" s="27">
        <v>414.14999399999999</v>
      </c>
      <c r="D121" s="27">
        <v>55.73</v>
      </c>
      <c r="H121" s="30">
        <f t="shared" si="18"/>
        <v>410.43</v>
      </c>
      <c r="I121" s="30">
        <f t="shared" si="24"/>
        <v>0.15830829861166312</v>
      </c>
      <c r="J121" s="30">
        <f t="shared" si="25"/>
        <v>410.58830829861165</v>
      </c>
      <c r="K121" s="27">
        <f t="shared" si="26"/>
        <v>8.6E-3</v>
      </c>
      <c r="O121" s="27">
        <v>416.51784522804519</v>
      </c>
      <c r="P121" s="27">
        <f t="shared" si="15"/>
        <v>5.7000000000000002E-3</v>
      </c>
      <c r="T121" s="27">
        <f t="shared" si="19"/>
        <v>56.24</v>
      </c>
      <c r="U121" s="27">
        <f t="shared" si="20"/>
        <v>0.24</v>
      </c>
      <c r="V121" s="30">
        <f t="shared" si="21"/>
        <v>56.480000000000004</v>
      </c>
      <c r="W121" s="53">
        <f t="shared" si="16"/>
        <v>1.35E-2</v>
      </c>
      <c r="AA121" s="27">
        <v>54.795262983659654</v>
      </c>
      <c r="AB121" s="27">
        <f t="shared" si="17"/>
        <v>1.6799999999999999E-2</v>
      </c>
    </row>
    <row r="122" spans="1:28" x14ac:dyDescent="0.3">
      <c r="A122" s="36">
        <v>121</v>
      </c>
      <c r="B122" s="37">
        <v>44397</v>
      </c>
      <c r="C122" s="27">
        <v>416.23998999999998</v>
      </c>
      <c r="D122" s="27">
        <v>55.830002</v>
      </c>
      <c r="H122" s="30">
        <f t="shared" si="18"/>
        <v>412.48</v>
      </c>
      <c r="I122" s="30">
        <f t="shared" si="24"/>
        <v>1.7662462447917591</v>
      </c>
      <c r="J122" s="30">
        <f t="shared" si="25"/>
        <v>414.24624624479179</v>
      </c>
      <c r="K122" s="27">
        <f t="shared" si="26"/>
        <v>4.7999999999999996E-3</v>
      </c>
      <c r="O122" s="27">
        <v>417.25517603735352</v>
      </c>
      <c r="P122" s="27">
        <f t="shared" si="15"/>
        <v>2.3999999999999998E-3</v>
      </c>
      <c r="T122" s="27">
        <f t="shared" si="19"/>
        <v>55.96</v>
      </c>
      <c r="U122" s="27">
        <f t="shared" si="20"/>
        <v>-0.2</v>
      </c>
      <c r="V122" s="30">
        <f t="shared" si="21"/>
        <v>55.76</v>
      </c>
      <c r="W122" s="53">
        <f t="shared" si="16"/>
        <v>1.2999999999999999E-3</v>
      </c>
      <c r="AA122" s="27">
        <v>54.811691203666555</v>
      </c>
      <c r="AB122" s="27">
        <f t="shared" si="17"/>
        <v>1.8200000000000001E-2</v>
      </c>
    </row>
    <row r="123" spans="1:28" x14ac:dyDescent="0.3">
      <c r="A123" s="36">
        <v>122</v>
      </c>
      <c r="B123" s="37">
        <v>44398</v>
      </c>
      <c r="C123" s="27">
        <v>415.01001000000002</v>
      </c>
      <c r="D123" s="27">
        <v>56.549999</v>
      </c>
      <c r="H123" s="30">
        <f t="shared" si="18"/>
        <v>414.55</v>
      </c>
      <c r="I123" s="30">
        <f t="shared" si="24"/>
        <v>2.0244369367187578</v>
      </c>
      <c r="J123" s="30">
        <f t="shared" si="25"/>
        <v>416.57443693671877</v>
      </c>
      <c r="K123" s="27">
        <f t="shared" si="26"/>
        <v>3.8E-3</v>
      </c>
      <c r="O123" s="27">
        <v>417.99250684666549</v>
      </c>
      <c r="P123" s="27">
        <f t="shared" si="15"/>
        <v>7.1999999999999998E-3</v>
      </c>
      <c r="T123" s="27">
        <f t="shared" si="19"/>
        <v>55.89</v>
      </c>
      <c r="U123" s="27">
        <f t="shared" si="20"/>
        <v>-0.09</v>
      </c>
      <c r="V123" s="30">
        <f t="shared" si="21"/>
        <v>55.8</v>
      </c>
      <c r="W123" s="53">
        <f t="shared" si="16"/>
        <v>1.3299999999999999E-2</v>
      </c>
      <c r="AA123" s="27">
        <v>54.828119423673456</v>
      </c>
      <c r="AB123" s="27">
        <f t="shared" si="17"/>
        <v>3.04E-2</v>
      </c>
    </row>
    <row r="124" spans="1:28" x14ac:dyDescent="0.3">
      <c r="A124" s="36">
        <v>123</v>
      </c>
      <c r="B124" s="37">
        <v>44399</v>
      </c>
      <c r="C124" s="27">
        <v>417.540009</v>
      </c>
      <c r="D124" s="27">
        <v>56.470001000000003</v>
      </c>
      <c r="H124" s="30">
        <f t="shared" si="18"/>
        <v>414.8</v>
      </c>
      <c r="I124" s="30">
        <f t="shared" si="24"/>
        <v>0.51616554050781371</v>
      </c>
      <c r="J124" s="30">
        <f t="shared" si="25"/>
        <v>415.31616554050782</v>
      </c>
      <c r="K124" s="27">
        <f t="shared" si="26"/>
        <v>5.3E-3</v>
      </c>
      <c r="O124" s="27">
        <v>418.72983765597746</v>
      </c>
      <c r="P124" s="27">
        <f t="shared" si="15"/>
        <v>2.8E-3</v>
      </c>
      <c r="T124" s="27">
        <f t="shared" si="19"/>
        <v>56.25</v>
      </c>
      <c r="U124" s="27">
        <f t="shared" si="20"/>
        <v>0.28999999999999998</v>
      </c>
      <c r="V124" s="30">
        <f t="shared" si="21"/>
        <v>56.54</v>
      </c>
      <c r="W124" s="53">
        <f t="shared" si="16"/>
        <v>1.1999999999999999E-3</v>
      </c>
      <c r="AA124" s="27">
        <v>54.844547643680357</v>
      </c>
      <c r="AB124" s="27">
        <f t="shared" si="17"/>
        <v>2.8799999999999999E-2</v>
      </c>
    </row>
    <row r="125" spans="1:28" x14ac:dyDescent="0.3">
      <c r="A125" s="36">
        <v>124</v>
      </c>
      <c r="B125" s="37">
        <v>44400</v>
      </c>
      <c r="C125" s="27">
        <v>423.42999300000002</v>
      </c>
      <c r="D125" s="27">
        <v>57.009998000000003</v>
      </c>
      <c r="H125" s="30">
        <f t="shared" si="18"/>
        <v>416.31</v>
      </c>
      <c r="I125" s="30">
        <f t="shared" si="24"/>
        <v>1.3609248310761644</v>
      </c>
      <c r="J125" s="30">
        <f t="shared" si="25"/>
        <v>417.67092483107615</v>
      </c>
      <c r="K125" s="27">
        <f t="shared" si="26"/>
        <v>1.3599999999999999E-2</v>
      </c>
      <c r="O125" s="27">
        <v>419.46716846528943</v>
      </c>
      <c r="P125" s="27">
        <f t="shared" si="15"/>
        <v>9.4000000000000004E-3</v>
      </c>
      <c r="T125" s="27">
        <f t="shared" si="19"/>
        <v>56.37</v>
      </c>
      <c r="U125" s="27">
        <f t="shared" si="20"/>
        <v>0.15</v>
      </c>
      <c r="V125" s="30">
        <f t="shared" si="21"/>
        <v>56.519999999999996</v>
      </c>
      <c r="W125" s="53">
        <f t="shared" si="16"/>
        <v>8.6E-3</v>
      </c>
      <c r="AA125" s="27">
        <v>54.860975863687258</v>
      </c>
      <c r="AB125" s="27">
        <f t="shared" si="17"/>
        <v>3.7699999999999997E-2</v>
      </c>
    </row>
    <row r="126" spans="1:28" x14ac:dyDescent="0.3">
      <c r="A126" s="36">
        <v>125</v>
      </c>
      <c r="B126" s="37">
        <v>44403</v>
      </c>
      <c r="C126" s="27">
        <v>423.23001099999999</v>
      </c>
      <c r="D126" s="27">
        <v>57.060001</v>
      </c>
      <c r="H126" s="30">
        <f t="shared" si="18"/>
        <v>420.23</v>
      </c>
      <c r="I126" s="30">
        <f t="shared" si="24"/>
        <v>3.5361387246614382</v>
      </c>
      <c r="J126" s="30">
        <f t="shared" si="25"/>
        <v>423.76613872466146</v>
      </c>
      <c r="K126" s="27">
        <f t="shared" si="26"/>
        <v>1.2999999999999999E-3</v>
      </c>
      <c r="O126" s="27">
        <v>421.67916089322171</v>
      </c>
      <c r="P126" s="27">
        <f t="shared" si="15"/>
        <v>3.7000000000000002E-3</v>
      </c>
      <c r="T126" s="27">
        <f t="shared" si="19"/>
        <v>56.72</v>
      </c>
      <c r="U126" s="27">
        <f t="shared" si="20"/>
        <v>0.32</v>
      </c>
      <c r="V126" s="30">
        <f t="shared" si="21"/>
        <v>57.04</v>
      </c>
      <c r="W126" s="53">
        <f t="shared" si="16"/>
        <v>4.0000000000000002E-4</v>
      </c>
      <c r="AA126" s="27">
        <v>54.910260523708075</v>
      </c>
      <c r="AB126" s="27">
        <f t="shared" si="17"/>
        <v>3.7699999999999997E-2</v>
      </c>
    </row>
    <row r="127" spans="1:28" x14ac:dyDescent="0.3">
      <c r="A127" s="36">
        <v>126</v>
      </c>
      <c r="B127" s="37">
        <v>44404</v>
      </c>
      <c r="C127" s="27">
        <v>424.33999599999999</v>
      </c>
      <c r="D127" s="27">
        <v>57.259998000000003</v>
      </c>
      <c r="H127" s="30">
        <f t="shared" si="18"/>
        <v>421.88</v>
      </c>
      <c r="I127" s="30">
        <f t="shared" si="24"/>
        <v>1.9329208086991962</v>
      </c>
      <c r="J127" s="30">
        <f t="shared" si="25"/>
        <v>423.81292080869918</v>
      </c>
      <c r="K127" s="27">
        <f t="shared" si="26"/>
        <v>1.1999999999999999E-3</v>
      </c>
      <c r="O127" s="27">
        <v>422.41649170253368</v>
      </c>
      <c r="P127" s="27">
        <f t="shared" si="15"/>
        <v>4.4999999999999997E-3</v>
      </c>
      <c r="T127" s="27">
        <f t="shared" si="19"/>
        <v>56.91</v>
      </c>
      <c r="U127" s="27">
        <f t="shared" si="20"/>
        <v>0.21</v>
      </c>
      <c r="V127" s="30">
        <f t="shared" si="21"/>
        <v>57.12</v>
      </c>
      <c r="W127" s="53">
        <f t="shared" si="16"/>
        <v>2.3999999999999998E-3</v>
      </c>
      <c r="AA127" s="27">
        <v>54.926688743714976</v>
      </c>
      <c r="AB127" s="27">
        <f t="shared" si="17"/>
        <v>4.07E-2</v>
      </c>
    </row>
    <row r="128" spans="1:28" x14ac:dyDescent="0.3">
      <c r="A128" s="36">
        <v>127</v>
      </c>
      <c r="B128" s="37">
        <v>44405</v>
      </c>
      <c r="C128" s="27">
        <v>422.22000100000002</v>
      </c>
      <c r="D128" s="27">
        <v>56.740001999999997</v>
      </c>
      <c r="H128" s="30">
        <f t="shared" si="18"/>
        <v>423.23</v>
      </c>
      <c r="I128" s="30">
        <f t="shared" si="24"/>
        <v>1.4374381213048988</v>
      </c>
      <c r="J128" s="30">
        <f t="shared" si="25"/>
        <v>424.66743812130494</v>
      </c>
      <c r="K128" s="27">
        <f t="shared" si="26"/>
        <v>5.7999999999999996E-3</v>
      </c>
      <c r="O128" s="27">
        <v>423.15382251184201</v>
      </c>
      <c r="P128" s="27">
        <f t="shared" si="15"/>
        <v>2.2000000000000001E-3</v>
      </c>
      <c r="T128" s="27">
        <f t="shared" si="19"/>
        <v>57.1</v>
      </c>
      <c r="U128" s="27">
        <f t="shared" si="20"/>
        <v>0.19</v>
      </c>
      <c r="V128" s="30">
        <f t="shared" si="21"/>
        <v>57.29</v>
      </c>
      <c r="W128" s="53">
        <f t="shared" si="16"/>
        <v>9.7000000000000003E-3</v>
      </c>
      <c r="AA128" s="27">
        <v>54.943116963721877</v>
      </c>
      <c r="AB128" s="27">
        <f t="shared" si="17"/>
        <v>3.1699999999999999E-2</v>
      </c>
    </row>
    <row r="129" spans="1:28" x14ac:dyDescent="0.3">
      <c r="A129" s="36">
        <v>128</v>
      </c>
      <c r="B129" s="37">
        <v>44406</v>
      </c>
      <c r="C129" s="27">
        <v>425.27999899999998</v>
      </c>
      <c r="D129" s="27">
        <v>57.049999</v>
      </c>
      <c r="H129" s="30">
        <f t="shared" si="18"/>
        <v>422.67</v>
      </c>
      <c r="I129" s="30">
        <f t="shared" si="24"/>
        <v>-0.26038428180426709</v>
      </c>
      <c r="J129" s="30">
        <f t="shared" si="25"/>
        <v>422.40961571819577</v>
      </c>
      <c r="K129" s="27">
        <f t="shared" si="26"/>
        <v>6.7000000000000002E-3</v>
      </c>
      <c r="O129" s="27">
        <v>423.89115332115398</v>
      </c>
      <c r="P129" s="27">
        <f t="shared" si="15"/>
        <v>3.3E-3</v>
      </c>
      <c r="T129" s="27">
        <f t="shared" si="19"/>
        <v>56.9</v>
      </c>
      <c r="U129" s="27">
        <f t="shared" si="20"/>
        <v>-0.14000000000000001</v>
      </c>
      <c r="V129" s="30">
        <f t="shared" si="21"/>
        <v>56.76</v>
      </c>
      <c r="W129" s="53">
        <f t="shared" si="16"/>
        <v>5.1000000000000004E-3</v>
      </c>
      <c r="AA129" s="27">
        <v>54.959545183728778</v>
      </c>
      <c r="AB129" s="27">
        <f t="shared" si="17"/>
        <v>3.6600000000000001E-2</v>
      </c>
    </row>
    <row r="130" spans="1:28" x14ac:dyDescent="0.3">
      <c r="A130" s="36">
        <v>129</v>
      </c>
      <c r="B130" s="37">
        <v>44407</v>
      </c>
      <c r="C130" s="27">
        <v>429.72000100000002</v>
      </c>
      <c r="D130" s="27">
        <v>57.029998999999997</v>
      </c>
      <c r="H130" s="30">
        <f t="shared" si="18"/>
        <v>424.11</v>
      </c>
      <c r="I130" s="30">
        <f t="shared" si="24"/>
        <v>1.1849423577293579</v>
      </c>
      <c r="J130" s="30">
        <f t="shared" si="25"/>
        <v>425.29494235772938</v>
      </c>
      <c r="K130" s="27">
        <f t="shared" si="26"/>
        <v>1.03E-2</v>
      </c>
      <c r="O130" s="27">
        <v>424.62848413046595</v>
      </c>
      <c r="P130" s="27">
        <f t="shared" si="15"/>
        <v>1.18E-2</v>
      </c>
      <c r="T130" s="27">
        <f t="shared" si="19"/>
        <v>56.98</v>
      </c>
      <c r="U130" s="27">
        <f t="shared" si="20"/>
        <v>0.05</v>
      </c>
      <c r="V130" s="30">
        <f t="shared" si="21"/>
        <v>57.029999999999994</v>
      </c>
      <c r="W130" s="53">
        <f t="shared" si="16"/>
        <v>0</v>
      </c>
      <c r="AA130" s="27">
        <v>54.975973403735679</v>
      </c>
      <c r="AB130" s="27">
        <f t="shared" si="17"/>
        <v>3.5999999999999997E-2</v>
      </c>
    </row>
    <row r="131" spans="1:28" x14ac:dyDescent="0.3">
      <c r="A131" s="36">
        <v>130</v>
      </c>
      <c r="B131" s="37">
        <v>44410</v>
      </c>
      <c r="C131" s="27">
        <v>428.92001299999998</v>
      </c>
      <c r="D131" s="27">
        <v>56.880001</v>
      </c>
      <c r="H131" s="30">
        <f t="shared" si="18"/>
        <v>427.2</v>
      </c>
      <c r="I131" s="30">
        <f t="shared" si="24"/>
        <v>2.8042413536593824</v>
      </c>
      <c r="J131" s="30">
        <f t="shared" si="25"/>
        <v>430.00424135365938</v>
      </c>
      <c r="K131" s="27">
        <f t="shared" si="26"/>
        <v>2.5000000000000001E-3</v>
      </c>
      <c r="O131" s="27">
        <v>426.84047655839822</v>
      </c>
      <c r="P131" s="27">
        <f t="shared" ref="P131:P194" si="27">ROUND(ABS(O131-$C131)/$C131,4)</f>
        <v>4.7999999999999996E-3</v>
      </c>
      <c r="T131" s="27">
        <f t="shared" si="19"/>
        <v>57.01</v>
      </c>
      <c r="U131" s="27">
        <f t="shared" si="20"/>
        <v>0.03</v>
      </c>
      <c r="V131" s="30">
        <f t="shared" si="21"/>
        <v>57.04</v>
      </c>
      <c r="W131" s="53">
        <f t="shared" ref="W131:W194" si="28">ROUND(ABS(V131-$D131)/$D131,4)</f>
        <v>2.8E-3</v>
      </c>
      <c r="AA131" s="27">
        <v>55.025258063756382</v>
      </c>
      <c r="AB131" s="27">
        <f t="shared" ref="AB131:AB194" si="29">ROUND(ABS(AA131-$D131)/$D131,4)</f>
        <v>3.2599999999999997E-2</v>
      </c>
    </row>
    <row r="132" spans="1:28" x14ac:dyDescent="0.3">
      <c r="A132" s="36">
        <v>131</v>
      </c>
      <c r="B132" s="37">
        <v>44411</v>
      </c>
      <c r="C132" s="27">
        <v>435.07000699999998</v>
      </c>
      <c r="D132" s="27">
        <v>56.919998</v>
      </c>
      <c r="H132" s="30">
        <f t="shared" ref="H132:H195" si="30">ROUND($G$2*$C131+(1-$G$2)*H131,2)</f>
        <v>428.15</v>
      </c>
      <c r="I132" s="30">
        <f t="shared" si="24"/>
        <v>1.2281362030488978</v>
      </c>
      <c r="J132" s="30">
        <f t="shared" si="25"/>
        <v>429.37813620304888</v>
      </c>
      <c r="K132" s="27">
        <f t="shared" si="26"/>
        <v>1.3100000000000001E-2</v>
      </c>
      <c r="O132" s="27">
        <v>427.57780736771019</v>
      </c>
      <c r="P132" s="27">
        <f t="shared" si="27"/>
        <v>1.72E-2</v>
      </c>
      <c r="T132" s="27">
        <f t="shared" ref="T132:T195" si="31">ROUND($S$2*$D131+(1-$S$2)*T131,2)</f>
        <v>56.94</v>
      </c>
      <c r="U132" s="27">
        <f t="shared" ref="U132:U195" si="32">ROUND(($S$3*(T132-T131)+(1-$S$3)*U131),2)</f>
        <v>-0.06</v>
      </c>
      <c r="V132" s="30">
        <f t="shared" ref="V132:V195" si="33">U132+T132</f>
        <v>56.879999999999995</v>
      </c>
      <c r="W132" s="53">
        <f t="shared" si="28"/>
        <v>6.9999999999999999E-4</v>
      </c>
      <c r="AA132" s="27">
        <v>55.041686283763283</v>
      </c>
      <c r="AB132" s="27">
        <f t="shared" si="29"/>
        <v>3.3000000000000002E-2</v>
      </c>
    </row>
    <row r="133" spans="1:28" x14ac:dyDescent="0.3">
      <c r="A133" s="36">
        <v>132</v>
      </c>
      <c r="B133" s="37">
        <v>44412</v>
      </c>
      <c r="C133" s="27">
        <v>435.040009</v>
      </c>
      <c r="D133" s="27">
        <v>56.099997999999999</v>
      </c>
      <c r="H133" s="30">
        <f t="shared" si="30"/>
        <v>431.96</v>
      </c>
      <c r="I133" s="30">
        <f t="shared" si="24"/>
        <v>3.4227204304573364</v>
      </c>
      <c r="J133" s="30">
        <f t="shared" si="25"/>
        <v>435.38272043045731</v>
      </c>
      <c r="K133" s="27">
        <f t="shared" si="26"/>
        <v>8.0000000000000004E-4</v>
      </c>
      <c r="O133" s="27">
        <v>428.31513817702216</v>
      </c>
      <c r="P133" s="27">
        <f t="shared" si="27"/>
        <v>1.55E-2</v>
      </c>
      <c r="T133" s="27">
        <f t="shared" si="31"/>
        <v>56.93</v>
      </c>
      <c r="U133" s="27">
        <f t="shared" si="32"/>
        <v>-0.02</v>
      </c>
      <c r="V133" s="30">
        <f t="shared" si="33"/>
        <v>56.91</v>
      </c>
      <c r="W133" s="53">
        <f t="shared" si="28"/>
        <v>1.44E-2</v>
      </c>
      <c r="AA133" s="27">
        <v>55.058114503770184</v>
      </c>
      <c r="AB133" s="27">
        <f t="shared" si="29"/>
        <v>1.8599999999999998E-2</v>
      </c>
    </row>
    <row r="134" spans="1:28" x14ac:dyDescent="0.3">
      <c r="A134" s="36">
        <v>133</v>
      </c>
      <c r="B134" s="37">
        <v>44413</v>
      </c>
      <c r="C134" s="27">
        <v>443.19000199999999</v>
      </c>
      <c r="D134" s="27">
        <v>56.5</v>
      </c>
      <c r="H134" s="30">
        <f t="shared" si="30"/>
        <v>433.65</v>
      </c>
      <c r="I134" s="30">
        <f t="shared" si="24"/>
        <v>1.9499080645685987</v>
      </c>
      <c r="J134" s="30">
        <f t="shared" si="25"/>
        <v>435.59990806456858</v>
      </c>
      <c r="K134" s="27">
        <f t="shared" si="26"/>
        <v>1.7100000000000001E-2</v>
      </c>
      <c r="O134" s="27">
        <v>429.0524689863305</v>
      </c>
      <c r="P134" s="27">
        <f t="shared" si="27"/>
        <v>3.1899999999999998E-2</v>
      </c>
      <c r="T134" s="27">
        <f t="shared" si="31"/>
        <v>56.47</v>
      </c>
      <c r="U134" s="27">
        <f t="shared" si="32"/>
        <v>-0.39</v>
      </c>
      <c r="V134" s="30">
        <f t="shared" si="33"/>
        <v>56.08</v>
      </c>
      <c r="W134" s="53">
        <f t="shared" si="28"/>
        <v>7.4000000000000003E-3</v>
      </c>
      <c r="AA134" s="27">
        <v>55.074542723777085</v>
      </c>
      <c r="AB134" s="27">
        <f t="shared" si="29"/>
        <v>2.52E-2</v>
      </c>
    </row>
    <row r="135" spans="1:28" x14ac:dyDescent="0.3">
      <c r="A135" s="36">
        <v>134</v>
      </c>
      <c r="B135" s="37">
        <v>44414</v>
      </c>
      <c r="C135" s="27">
        <v>439.63000499999998</v>
      </c>
      <c r="D135" s="27">
        <v>56.639999000000003</v>
      </c>
      <c r="H135" s="30">
        <f t="shared" si="30"/>
        <v>438.9</v>
      </c>
      <c r="I135" s="30">
        <f t="shared" ref="I135:I198" si="34">($G$3*(H135-H134)+(1-$G$3)*I134)</f>
        <v>4.7549862096852893</v>
      </c>
      <c r="J135" s="30">
        <f t="shared" ref="J135:J198" si="35">H135+I135</f>
        <v>443.65498620968526</v>
      </c>
      <c r="K135" s="27">
        <f t="shared" ref="K135:K198" si="36">ROUND(ABS(J135-$C135)/$C135,4)</f>
        <v>9.1999999999999998E-3</v>
      </c>
      <c r="O135" s="27">
        <v>429.78979979564247</v>
      </c>
      <c r="P135" s="27">
        <f t="shared" si="27"/>
        <v>2.24E-2</v>
      </c>
      <c r="T135" s="27">
        <f t="shared" si="31"/>
        <v>56.49</v>
      </c>
      <c r="U135" s="27">
        <f t="shared" si="32"/>
        <v>-0.04</v>
      </c>
      <c r="V135" s="30">
        <f t="shared" si="33"/>
        <v>56.45</v>
      </c>
      <c r="W135" s="53">
        <f t="shared" si="28"/>
        <v>3.3999999999999998E-3</v>
      </c>
      <c r="AA135" s="27">
        <v>55.090970943783987</v>
      </c>
      <c r="AB135" s="27">
        <f t="shared" si="29"/>
        <v>2.7300000000000001E-2</v>
      </c>
    </row>
    <row r="136" spans="1:28" x14ac:dyDescent="0.3">
      <c r="A136" s="36">
        <v>135</v>
      </c>
      <c r="B136" s="37">
        <v>44417</v>
      </c>
      <c r="C136" s="27">
        <v>440.47000100000002</v>
      </c>
      <c r="D136" s="27">
        <v>56.650002000000001</v>
      </c>
      <c r="H136" s="30">
        <f t="shared" si="30"/>
        <v>439.3</v>
      </c>
      <c r="I136" s="30">
        <f t="shared" si="34"/>
        <v>1.0532479314528225</v>
      </c>
      <c r="J136" s="30">
        <f t="shared" si="35"/>
        <v>440.35324793145281</v>
      </c>
      <c r="K136" s="27">
        <f t="shared" si="36"/>
        <v>2.9999999999999997E-4</v>
      </c>
      <c r="O136" s="27">
        <v>432.00179222357474</v>
      </c>
      <c r="P136" s="27">
        <f t="shared" si="27"/>
        <v>1.9199999999999998E-2</v>
      </c>
      <c r="T136" s="27">
        <f t="shared" si="31"/>
        <v>56.57</v>
      </c>
      <c r="U136" s="27">
        <f t="shared" si="32"/>
        <v>0.06</v>
      </c>
      <c r="V136" s="30">
        <f t="shared" si="33"/>
        <v>56.63</v>
      </c>
      <c r="W136" s="53">
        <f t="shared" si="28"/>
        <v>4.0000000000000002E-4</v>
      </c>
      <c r="AA136" s="27">
        <v>55.140255603804803</v>
      </c>
      <c r="AB136" s="27">
        <f t="shared" si="29"/>
        <v>2.6700000000000002E-2</v>
      </c>
    </row>
    <row r="137" spans="1:28" x14ac:dyDescent="0.3">
      <c r="A137" s="36">
        <v>136</v>
      </c>
      <c r="B137" s="37">
        <v>44418</v>
      </c>
      <c r="C137" s="27">
        <v>443.02999899999998</v>
      </c>
      <c r="D137" s="27">
        <v>56.799999</v>
      </c>
      <c r="H137" s="30">
        <f t="shared" si="30"/>
        <v>439.94</v>
      </c>
      <c r="I137" s="30">
        <f t="shared" si="34"/>
        <v>0.70198718971791174</v>
      </c>
      <c r="J137" s="30">
        <f t="shared" si="35"/>
        <v>440.6419871897179</v>
      </c>
      <c r="K137" s="27">
        <f t="shared" si="36"/>
        <v>5.4000000000000003E-3</v>
      </c>
      <c r="O137" s="27">
        <v>432.73912303288671</v>
      </c>
      <c r="P137" s="27">
        <f t="shared" si="27"/>
        <v>2.3199999999999998E-2</v>
      </c>
      <c r="T137" s="27">
        <f t="shared" si="31"/>
        <v>56.61</v>
      </c>
      <c r="U137" s="27">
        <f t="shared" si="32"/>
        <v>0.04</v>
      </c>
      <c r="V137" s="30">
        <f t="shared" si="33"/>
        <v>56.65</v>
      </c>
      <c r="W137" s="53">
        <f t="shared" si="28"/>
        <v>2.5999999999999999E-3</v>
      </c>
      <c r="AA137" s="27">
        <v>55.156683823811704</v>
      </c>
      <c r="AB137" s="27">
        <f t="shared" si="29"/>
        <v>2.8899999999999999E-2</v>
      </c>
    </row>
    <row r="138" spans="1:28" x14ac:dyDescent="0.3">
      <c r="A138" s="36">
        <v>137</v>
      </c>
      <c r="B138" s="37">
        <v>44419</v>
      </c>
      <c r="C138" s="27">
        <v>444.29998799999998</v>
      </c>
      <c r="D138" s="27">
        <v>56.73</v>
      </c>
      <c r="H138" s="30">
        <f t="shared" si="30"/>
        <v>441.64</v>
      </c>
      <c r="I138" s="30">
        <f t="shared" si="34"/>
        <v>1.550298078457677</v>
      </c>
      <c r="J138" s="30">
        <f t="shared" si="35"/>
        <v>443.19029807845766</v>
      </c>
      <c r="K138" s="27">
        <f t="shared" si="36"/>
        <v>2.5000000000000001E-3</v>
      </c>
      <c r="O138" s="27">
        <v>433.47645384219868</v>
      </c>
      <c r="P138" s="27">
        <f t="shared" si="27"/>
        <v>2.4400000000000002E-2</v>
      </c>
      <c r="T138" s="27">
        <f t="shared" si="31"/>
        <v>56.71</v>
      </c>
      <c r="U138" s="27">
        <f t="shared" si="32"/>
        <v>0.09</v>
      </c>
      <c r="V138" s="30">
        <f t="shared" si="33"/>
        <v>56.800000000000004</v>
      </c>
      <c r="W138" s="53">
        <f t="shared" si="28"/>
        <v>1.1999999999999999E-3</v>
      </c>
      <c r="AA138" s="27">
        <v>55.173112043818605</v>
      </c>
      <c r="AB138" s="27">
        <f t="shared" si="29"/>
        <v>2.7400000000000001E-2</v>
      </c>
    </row>
    <row r="139" spans="1:28" x14ac:dyDescent="0.3">
      <c r="A139" s="36">
        <v>138</v>
      </c>
      <c r="B139" s="37">
        <v>44420</v>
      </c>
      <c r="C139" s="27">
        <v>445.35998499999999</v>
      </c>
      <c r="D139" s="27">
        <v>56.84</v>
      </c>
      <c r="H139" s="30">
        <f t="shared" si="30"/>
        <v>443.1</v>
      </c>
      <c r="I139" s="30">
        <f t="shared" si="34"/>
        <v>1.4735447117686826</v>
      </c>
      <c r="J139" s="30">
        <f t="shared" si="35"/>
        <v>444.5735447117687</v>
      </c>
      <c r="K139" s="27">
        <f t="shared" si="36"/>
        <v>1.8E-3</v>
      </c>
      <c r="O139" s="27">
        <v>434.21378465150701</v>
      </c>
      <c r="P139" s="27">
        <f t="shared" si="27"/>
        <v>2.5000000000000001E-2</v>
      </c>
      <c r="T139" s="27">
        <f t="shared" si="31"/>
        <v>56.72</v>
      </c>
      <c r="U139" s="27">
        <f t="shared" si="32"/>
        <v>0.02</v>
      </c>
      <c r="V139" s="30">
        <f t="shared" si="33"/>
        <v>56.74</v>
      </c>
      <c r="W139" s="53">
        <f t="shared" si="28"/>
        <v>1.8E-3</v>
      </c>
      <c r="AA139" s="27">
        <v>55.189540263825506</v>
      </c>
      <c r="AB139" s="27">
        <f t="shared" si="29"/>
        <v>2.9000000000000001E-2</v>
      </c>
    </row>
    <row r="140" spans="1:28" x14ac:dyDescent="0.3">
      <c r="A140" s="36">
        <v>139</v>
      </c>
      <c r="B140" s="37">
        <v>44421</v>
      </c>
      <c r="C140" s="27">
        <v>447.82000699999998</v>
      </c>
      <c r="D140" s="27">
        <v>57.23</v>
      </c>
      <c r="H140" s="30">
        <f t="shared" si="30"/>
        <v>444.34</v>
      </c>
      <c r="I140" s="30">
        <f t="shared" si="34"/>
        <v>1.2750317067652619</v>
      </c>
      <c r="J140" s="30">
        <f t="shared" si="35"/>
        <v>445.61503170676525</v>
      </c>
      <c r="K140" s="27">
        <f t="shared" si="36"/>
        <v>4.8999999999999998E-3</v>
      </c>
      <c r="O140" s="27">
        <v>434.95111546081898</v>
      </c>
      <c r="P140" s="27">
        <f t="shared" si="27"/>
        <v>2.87E-2</v>
      </c>
      <c r="T140" s="27">
        <f t="shared" si="31"/>
        <v>56.79</v>
      </c>
      <c r="U140" s="27">
        <f t="shared" si="32"/>
        <v>0.06</v>
      </c>
      <c r="V140" s="30">
        <f t="shared" si="33"/>
        <v>56.85</v>
      </c>
      <c r="W140" s="53">
        <f t="shared" si="28"/>
        <v>6.6E-3</v>
      </c>
      <c r="AA140" s="27">
        <v>55.205968483832407</v>
      </c>
      <c r="AB140" s="27">
        <f t="shared" si="29"/>
        <v>3.5400000000000001E-2</v>
      </c>
    </row>
    <row r="141" spans="1:28" x14ac:dyDescent="0.3">
      <c r="A141" s="36">
        <v>140</v>
      </c>
      <c r="B141" s="37">
        <v>44424</v>
      </c>
      <c r="C141" s="27">
        <v>452.85998499999999</v>
      </c>
      <c r="D141" s="27">
        <v>57.48</v>
      </c>
      <c r="H141" s="30">
        <f t="shared" si="30"/>
        <v>446.25</v>
      </c>
      <c r="I141" s="30">
        <f t="shared" si="34"/>
        <v>1.8147547560148105</v>
      </c>
      <c r="J141" s="30">
        <f t="shared" si="35"/>
        <v>448.06475475601479</v>
      </c>
      <c r="K141" s="27">
        <f t="shared" si="36"/>
        <v>1.06E-2</v>
      </c>
      <c r="O141" s="27">
        <v>437.16310788875126</v>
      </c>
      <c r="P141" s="27">
        <f t="shared" si="27"/>
        <v>3.4700000000000002E-2</v>
      </c>
      <c r="T141" s="27">
        <f t="shared" si="31"/>
        <v>57.03</v>
      </c>
      <c r="U141" s="27">
        <f t="shared" si="32"/>
        <v>0.21</v>
      </c>
      <c r="V141" s="30">
        <f t="shared" si="33"/>
        <v>57.24</v>
      </c>
      <c r="W141" s="53">
        <f t="shared" si="28"/>
        <v>4.1999999999999997E-3</v>
      </c>
      <c r="AA141" s="27">
        <v>55.25525314385311</v>
      </c>
      <c r="AB141" s="27">
        <f t="shared" si="29"/>
        <v>3.8699999999999998E-2</v>
      </c>
    </row>
    <row r="142" spans="1:28" x14ac:dyDescent="0.3">
      <c r="A142" s="36">
        <v>141</v>
      </c>
      <c r="B142" s="37">
        <v>44425</v>
      </c>
      <c r="C142" s="27">
        <v>452.33999599999999</v>
      </c>
      <c r="D142" s="27">
        <v>57.279998999999997</v>
      </c>
      <c r="H142" s="30">
        <f t="shared" si="30"/>
        <v>449.89</v>
      </c>
      <c r="I142" s="30">
        <f t="shared" si="34"/>
        <v>3.3662132134022098</v>
      </c>
      <c r="J142" s="30">
        <f t="shared" si="35"/>
        <v>453.25621321340219</v>
      </c>
      <c r="K142" s="27">
        <f t="shared" si="36"/>
        <v>2E-3</v>
      </c>
      <c r="O142" s="27">
        <v>437.90043869806323</v>
      </c>
      <c r="P142" s="27">
        <f t="shared" si="27"/>
        <v>3.1899999999999998E-2</v>
      </c>
      <c r="T142" s="27">
        <f t="shared" si="31"/>
        <v>57.28</v>
      </c>
      <c r="U142" s="27">
        <f t="shared" si="32"/>
        <v>0.24</v>
      </c>
      <c r="V142" s="30">
        <f t="shared" si="33"/>
        <v>57.52</v>
      </c>
      <c r="W142" s="53">
        <f t="shared" si="28"/>
        <v>4.1999999999999997E-3</v>
      </c>
      <c r="AA142" s="27">
        <v>55.271681363860012</v>
      </c>
      <c r="AB142" s="27">
        <f t="shared" si="29"/>
        <v>3.5099999999999999E-2</v>
      </c>
    </row>
    <row r="143" spans="1:28" x14ac:dyDescent="0.3">
      <c r="A143" s="36">
        <v>142</v>
      </c>
      <c r="B143" s="37">
        <v>44426</v>
      </c>
      <c r="C143" s="27">
        <v>446.209991</v>
      </c>
      <c r="D143" s="27">
        <v>56.5</v>
      </c>
      <c r="H143" s="30">
        <f t="shared" si="30"/>
        <v>451.24</v>
      </c>
      <c r="I143" s="30">
        <f t="shared" si="34"/>
        <v>1.6524319820103508</v>
      </c>
      <c r="J143" s="30">
        <f t="shared" si="35"/>
        <v>452.89243198201035</v>
      </c>
      <c r="K143" s="27">
        <f t="shared" si="36"/>
        <v>1.4999999999999999E-2</v>
      </c>
      <c r="O143" s="27">
        <v>438.6377695073752</v>
      </c>
      <c r="P143" s="27">
        <f t="shared" si="27"/>
        <v>1.7000000000000001E-2</v>
      </c>
      <c r="T143" s="27">
        <f t="shared" si="31"/>
        <v>57.28</v>
      </c>
      <c r="U143" s="27">
        <f t="shared" si="32"/>
        <v>0.04</v>
      </c>
      <c r="V143" s="30">
        <f t="shared" si="33"/>
        <v>57.32</v>
      </c>
      <c r="W143" s="53">
        <f t="shared" si="28"/>
        <v>1.4500000000000001E-2</v>
      </c>
      <c r="AA143" s="27">
        <v>55.288109583866913</v>
      </c>
      <c r="AB143" s="27">
        <f t="shared" si="29"/>
        <v>2.1399999999999999E-2</v>
      </c>
    </row>
    <row r="144" spans="1:28" x14ac:dyDescent="0.3">
      <c r="A144" s="36">
        <v>143</v>
      </c>
      <c r="B144" s="37">
        <v>44427</v>
      </c>
      <c r="C144" s="27">
        <v>454.26001000000002</v>
      </c>
      <c r="D144" s="27">
        <v>56.860000999999997</v>
      </c>
      <c r="H144" s="30">
        <f t="shared" si="30"/>
        <v>448.47</v>
      </c>
      <c r="I144" s="30">
        <f t="shared" si="34"/>
        <v>-2.1066352026984316</v>
      </c>
      <c r="J144" s="30">
        <f t="shared" si="35"/>
        <v>446.36336479730159</v>
      </c>
      <c r="K144" s="27">
        <f t="shared" si="36"/>
        <v>1.7399999999999999E-2</v>
      </c>
      <c r="O144" s="27">
        <v>439.37510031668717</v>
      </c>
      <c r="P144" s="27">
        <f t="shared" si="27"/>
        <v>3.2800000000000003E-2</v>
      </c>
      <c r="T144" s="27">
        <f t="shared" si="31"/>
        <v>56.85</v>
      </c>
      <c r="U144" s="27">
        <f t="shared" si="32"/>
        <v>-0.36</v>
      </c>
      <c r="V144" s="30">
        <f t="shared" si="33"/>
        <v>56.49</v>
      </c>
      <c r="W144" s="53">
        <f t="shared" si="28"/>
        <v>6.4999999999999997E-3</v>
      </c>
      <c r="AA144" s="27">
        <v>55.304537803873814</v>
      </c>
      <c r="AB144" s="27">
        <f t="shared" si="29"/>
        <v>2.7400000000000001E-2</v>
      </c>
    </row>
    <row r="145" spans="1:28" x14ac:dyDescent="0.3">
      <c r="A145" s="36">
        <v>144</v>
      </c>
      <c r="B145" s="37">
        <v>44428</v>
      </c>
      <c r="C145" s="27">
        <v>458.98998999999998</v>
      </c>
      <c r="D145" s="27">
        <v>56.639999000000003</v>
      </c>
      <c r="H145" s="30">
        <f t="shared" si="30"/>
        <v>451.65</v>
      </c>
      <c r="I145" s="30">
        <f t="shared" si="34"/>
        <v>2.3870047195951924</v>
      </c>
      <c r="J145" s="30">
        <f t="shared" si="35"/>
        <v>454.03700471959519</v>
      </c>
      <c r="K145" s="27">
        <f t="shared" si="36"/>
        <v>1.0800000000000001E-2</v>
      </c>
      <c r="O145" s="27">
        <v>440.1124311259955</v>
      </c>
      <c r="P145" s="27">
        <f t="shared" si="27"/>
        <v>4.1099999999999998E-2</v>
      </c>
      <c r="T145" s="27">
        <f t="shared" si="31"/>
        <v>56.86</v>
      </c>
      <c r="U145" s="27">
        <f t="shared" si="32"/>
        <v>-0.05</v>
      </c>
      <c r="V145" s="30">
        <f t="shared" si="33"/>
        <v>56.81</v>
      </c>
      <c r="W145" s="53">
        <f t="shared" si="28"/>
        <v>3.0000000000000001E-3</v>
      </c>
      <c r="AA145" s="27">
        <v>55.320966023880715</v>
      </c>
      <c r="AB145" s="27">
        <f t="shared" si="29"/>
        <v>2.3300000000000001E-2</v>
      </c>
    </row>
    <row r="146" spans="1:28" x14ac:dyDescent="0.3">
      <c r="A146" s="36">
        <v>145</v>
      </c>
      <c r="B146" s="37">
        <v>44431</v>
      </c>
      <c r="C146" s="27">
        <v>454.92999300000002</v>
      </c>
      <c r="D146" s="27">
        <v>56.439999</v>
      </c>
      <c r="H146" s="30">
        <f t="shared" si="30"/>
        <v>455.69</v>
      </c>
      <c r="I146" s="30">
        <f t="shared" si="34"/>
        <v>3.7920507079392962</v>
      </c>
      <c r="J146" s="30">
        <f t="shared" si="35"/>
        <v>459.48205070793927</v>
      </c>
      <c r="K146" s="27">
        <f t="shared" si="36"/>
        <v>0.01</v>
      </c>
      <c r="O146" s="27">
        <v>442.32442355393141</v>
      </c>
      <c r="P146" s="27">
        <f t="shared" si="27"/>
        <v>2.7699999999999999E-2</v>
      </c>
      <c r="T146" s="27">
        <f t="shared" si="31"/>
        <v>56.74</v>
      </c>
      <c r="U146" s="27">
        <f t="shared" si="32"/>
        <v>-0.11</v>
      </c>
      <c r="V146" s="30">
        <f t="shared" si="33"/>
        <v>56.63</v>
      </c>
      <c r="W146" s="53">
        <f t="shared" si="28"/>
        <v>3.3999999999999998E-3</v>
      </c>
      <c r="AA146" s="27">
        <v>55.370250683901531</v>
      </c>
      <c r="AB146" s="27">
        <f t="shared" si="29"/>
        <v>1.9E-2</v>
      </c>
    </row>
    <row r="147" spans="1:28" x14ac:dyDescent="0.3">
      <c r="A147" s="36">
        <v>146</v>
      </c>
      <c r="B147" s="37">
        <v>44432</v>
      </c>
      <c r="C147" s="27">
        <v>451.790009</v>
      </c>
      <c r="D147" s="27">
        <v>56.009998000000003</v>
      </c>
      <c r="H147" s="30">
        <f t="shared" si="30"/>
        <v>455.27</v>
      </c>
      <c r="I147" s="30">
        <f t="shared" si="34"/>
        <v>0.21180760619088101</v>
      </c>
      <c r="J147" s="30">
        <f t="shared" si="35"/>
        <v>455.48180760619084</v>
      </c>
      <c r="K147" s="27">
        <f t="shared" si="36"/>
        <v>8.2000000000000007E-3</v>
      </c>
      <c r="O147" s="27">
        <v>443.06175436323974</v>
      </c>
      <c r="P147" s="27">
        <f t="shared" si="27"/>
        <v>1.9300000000000001E-2</v>
      </c>
      <c r="T147" s="27">
        <f t="shared" si="31"/>
        <v>56.57</v>
      </c>
      <c r="U147" s="27">
        <f t="shared" si="32"/>
        <v>-0.16</v>
      </c>
      <c r="V147" s="30">
        <f t="shared" si="33"/>
        <v>56.410000000000004</v>
      </c>
      <c r="W147" s="53">
        <f t="shared" si="28"/>
        <v>7.1000000000000004E-3</v>
      </c>
      <c r="AA147" s="27">
        <v>55.386678903908432</v>
      </c>
      <c r="AB147" s="27">
        <f t="shared" si="29"/>
        <v>1.11E-2</v>
      </c>
    </row>
    <row r="148" spans="1:28" x14ac:dyDescent="0.3">
      <c r="A148" s="36">
        <v>147</v>
      </c>
      <c r="B148" s="37">
        <v>44433</v>
      </c>
      <c r="C148" s="27">
        <v>451.23001099999999</v>
      </c>
      <c r="D148" s="27">
        <v>56.07</v>
      </c>
      <c r="H148" s="30">
        <f t="shared" si="30"/>
        <v>453.36</v>
      </c>
      <c r="I148" s="30">
        <f t="shared" si="34"/>
        <v>-1.5917288590713408</v>
      </c>
      <c r="J148" s="30">
        <f t="shared" si="35"/>
        <v>451.76827114092868</v>
      </c>
      <c r="K148" s="27">
        <f t="shared" si="36"/>
        <v>1.1999999999999999E-3</v>
      </c>
      <c r="O148" s="27">
        <v>443.79908517255171</v>
      </c>
      <c r="P148" s="27">
        <f t="shared" si="27"/>
        <v>1.6500000000000001E-2</v>
      </c>
      <c r="T148" s="27">
        <f t="shared" si="31"/>
        <v>56.26</v>
      </c>
      <c r="U148" s="27">
        <f t="shared" si="32"/>
        <v>-0.28999999999999998</v>
      </c>
      <c r="V148" s="30">
        <f t="shared" si="33"/>
        <v>55.97</v>
      </c>
      <c r="W148" s="53">
        <f t="shared" si="28"/>
        <v>1.8E-3</v>
      </c>
      <c r="AA148" s="27">
        <v>55.403107123915333</v>
      </c>
      <c r="AB148" s="27">
        <f t="shared" si="29"/>
        <v>1.1900000000000001E-2</v>
      </c>
    </row>
    <row r="149" spans="1:28" x14ac:dyDescent="0.3">
      <c r="A149" s="36">
        <v>148</v>
      </c>
      <c r="B149" s="37">
        <v>44434</v>
      </c>
      <c r="C149" s="27">
        <v>449.30999800000001</v>
      </c>
      <c r="D149" s="27">
        <v>55.540000999999997</v>
      </c>
      <c r="H149" s="30">
        <f t="shared" si="30"/>
        <v>452.19</v>
      </c>
      <c r="I149" s="30">
        <f t="shared" si="34"/>
        <v>-1.2332593288607145</v>
      </c>
      <c r="J149" s="30">
        <f t="shared" si="35"/>
        <v>450.9567406711393</v>
      </c>
      <c r="K149" s="27">
        <f t="shared" si="36"/>
        <v>3.7000000000000002E-3</v>
      </c>
      <c r="O149" s="27">
        <v>444.53641598186368</v>
      </c>
      <c r="P149" s="27">
        <f t="shared" si="27"/>
        <v>1.06E-2</v>
      </c>
      <c r="T149" s="27">
        <f t="shared" si="31"/>
        <v>56.16</v>
      </c>
      <c r="U149" s="27">
        <f t="shared" si="32"/>
        <v>-0.13</v>
      </c>
      <c r="V149" s="30">
        <f t="shared" si="33"/>
        <v>56.029999999999994</v>
      </c>
      <c r="W149" s="53">
        <f t="shared" si="28"/>
        <v>8.8000000000000005E-3</v>
      </c>
      <c r="AA149" s="27">
        <v>55.419535343922234</v>
      </c>
      <c r="AB149" s="27">
        <f t="shared" si="29"/>
        <v>2.2000000000000001E-3</v>
      </c>
    </row>
    <row r="150" spans="1:28" x14ac:dyDescent="0.3">
      <c r="A150" s="36">
        <v>149</v>
      </c>
      <c r="B150" s="37">
        <v>44435</v>
      </c>
      <c r="C150" s="27">
        <v>450.33999599999999</v>
      </c>
      <c r="D150" s="27">
        <v>55.650002000000001</v>
      </c>
      <c r="H150" s="30">
        <f t="shared" si="30"/>
        <v>450.61</v>
      </c>
      <c r="I150" s="30">
        <f t="shared" si="34"/>
        <v>-1.5279888993290935</v>
      </c>
      <c r="J150" s="30">
        <f t="shared" si="35"/>
        <v>449.08201110067091</v>
      </c>
      <c r="K150" s="27">
        <f t="shared" si="36"/>
        <v>2.8E-3</v>
      </c>
      <c r="O150" s="27">
        <v>445.27374679117565</v>
      </c>
      <c r="P150" s="27">
        <f t="shared" si="27"/>
        <v>1.12E-2</v>
      </c>
      <c r="T150" s="27">
        <f t="shared" si="31"/>
        <v>55.82</v>
      </c>
      <c r="U150" s="27">
        <f t="shared" si="32"/>
        <v>-0.31</v>
      </c>
      <c r="V150" s="30">
        <f t="shared" si="33"/>
        <v>55.51</v>
      </c>
      <c r="W150" s="53">
        <f t="shared" si="28"/>
        <v>2.5000000000000001E-3</v>
      </c>
      <c r="AA150" s="27">
        <v>55.435963563929135</v>
      </c>
      <c r="AB150" s="27">
        <f t="shared" si="29"/>
        <v>3.8E-3</v>
      </c>
    </row>
    <row r="151" spans="1:28" x14ac:dyDescent="0.3">
      <c r="A151" s="36">
        <v>150</v>
      </c>
      <c r="B151" s="37">
        <v>44438</v>
      </c>
      <c r="C151" s="27">
        <v>455.92999300000002</v>
      </c>
      <c r="D151" s="27">
        <v>56.18</v>
      </c>
      <c r="H151" s="30">
        <f t="shared" si="30"/>
        <v>450.46</v>
      </c>
      <c r="I151" s="30">
        <f t="shared" si="34"/>
        <v>-0.35669833489939307</v>
      </c>
      <c r="J151" s="30">
        <f t="shared" si="35"/>
        <v>450.10330166510056</v>
      </c>
      <c r="K151" s="27">
        <f t="shared" si="36"/>
        <v>1.2800000000000001E-2</v>
      </c>
      <c r="O151" s="27">
        <v>447.48573921910793</v>
      </c>
      <c r="P151" s="27">
        <f t="shared" si="27"/>
        <v>1.8499999999999999E-2</v>
      </c>
      <c r="T151" s="27">
        <f t="shared" si="31"/>
        <v>55.73</v>
      </c>
      <c r="U151" s="27">
        <f t="shared" si="32"/>
        <v>-0.12</v>
      </c>
      <c r="V151" s="30">
        <f t="shared" si="33"/>
        <v>55.61</v>
      </c>
      <c r="W151" s="53">
        <f t="shared" si="28"/>
        <v>1.01E-2</v>
      </c>
      <c r="AA151" s="27">
        <v>55.485248223949839</v>
      </c>
      <c r="AB151" s="27">
        <f t="shared" si="29"/>
        <v>1.24E-2</v>
      </c>
    </row>
    <row r="152" spans="1:28" x14ac:dyDescent="0.3">
      <c r="A152" s="36">
        <v>151</v>
      </c>
      <c r="B152" s="37">
        <v>44439</v>
      </c>
      <c r="C152" s="27">
        <v>455.48998999999998</v>
      </c>
      <c r="D152" s="27">
        <v>56.310001</v>
      </c>
      <c r="H152" s="30">
        <f t="shared" si="30"/>
        <v>453.47</v>
      </c>
      <c r="I152" s="30">
        <f t="shared" si="34"/>
        <v>2.5049952497651313</v>
      </c>
      <c r="J152" s="30">
        <f t="shared" si="35"/>
        <v>455.97499524976519</v>
      </c>
      <c r="K152" s="27">
        <f t="shared" si="36"/>
        <v>1.1000000000000001E-3</v>
      </c>
      <c r="O152" s="27">
        <v>448.22307002841626</v>
      </c>
      <c r="P152" s="27">
        <f t="shared" si="27"/>
        <v>1.6E-2</v>
      </c>
      <c r="T152" s="27">
        <f t="shared" si="31"/>
        <v>55.98</v>
      </c>
      <c r="U152" s="27">
        <f t="shared" si="32"/>
        <v>0.19</v>
      </c>
      <c r="V152" s="30">
        <f t="shared" si="33"/>
        <v>56.169999999999995</v>
      </c>
      <c r="W152" s="53">
        <f t="shared" si="28"/>
        <v>2.5000000000000001E-3</v>
      </c>
      <c r="AA152" s="27">
        <v>55.50167644395674</v>
      </c>
      <c r="AB152" s="27">
        <f t="shared" si="29"/>
        <v>1.44E-2</v>
      </c>
    </row>
    <row r="153" spans="1:28" x14ac:dyDescent="0.3">
      <c r="A153" s="36">
        <v>152</v>
      </c>
      <c r="B153" s="37">
        <v>44440</v>
      </c>
      <c r="C153" s="27">
        <v>456.51998900000001</v>
      </c>
      <c r="D153" s="27">
        <v>56.689999</v>
      </c>
      <c r="H153" s="30">
        <f t="shared" si="30"/>
        <v>454.58</v>
      </c>
      <c r="I153" s="30">
        <f t="shared" si="34"/>
        <v>1.319249287464733</v>
      </c>
      <c r="J153" s="30">
        <f t="shared" si="35"/>
        <v>455.89924928746473</v>
      </c>
      <c r="K153" s="27">
        <f t="shared" si="36"/>
        <v>1.4E-3</v>
      </c>
      <c r="O153" s="27">
        <v>448.96040083772823</v>
      </c>
      <c r="P153" s="27">
        <f t="shared" si="27"/>
        <v>1.66E-2</v>
      </c>
      <c r="T153" s="27">
        <f t="shared" si="31"/>
        <v>56.16</v>
      </c>
      <c r="U153" s="27">
        <f t="shared" si="32"/>
        <v>0.18</v>
      </c>
      <c r="V153" s="30">
        <f t="shared" si="33"/>
        <v>56.339999999999996</v>
      </c>
      <c r="W153" s="53">
        <f t="shared" si="28"/>
        <v>6.1999999999999998E-3</v>
      </c>
      <c r="AA153" s="27">
        <v>55.518104663963641</v>
      </c>
      <c r="AB153" s="27">
        <f t="shared" si="29"/>
        <v>2.07E-2</v>
      </c>
    </row>
    <row r="154" spans="1:28" x14ac:dyDescent="0.3">
      <c r="A154" s="36">
        <v>153</v>
      </c>
      <c r="B154" s="37">
        <v>44441</v>
      </c>
      <c r="C154" s="27">
        <v>460.97000100000002</v>
      </c>
      <c r="D154" s="27">
        <v>56.77</v>
      </c>
      <c r="H154" s="30">
        <f t="shared" si="30"/>
        <v>455.65</v>
      </c>
      <c r="I154" s="30">
        <f t="shared" si="34"/>
        <v>1.1073873931197042</v>
      </c>
      <c r="J154" s="30">
        <f t="shared" si="35"/>
        <v>456.7573873931197</v>
      </c>
      <c r="K154" s="27">
        <f t="shared" si="36"/>
        <v>9.1000000000000004E-3</v>
      </c>
      <c r="O154" s="27">
        <v>449.6977316470402</v>
      </c>
      <c r="P154" s="27">
        <f t="shared" si="27"/>
        <v>2.4500000000000001E-2</v>
      </c>
      <c r="T154" s="27">
        <f t="shared" si="31"/>
        <v>56.45</v>
      </c>
      <c r="U154" s="27">
        <f t="shared" si="32"/>
        <v>0.27</v>
      </c>
      <c r="V154" s="30">
        <f t="shared" si="33"/>
        <v>56.720000000000006</v>
      </c>
      <c r="W154" s="53">
        <f t="shared" si="28"/>
        <v>8.9999999999999998E-4</v>
      </c>
      <c r="AA154" s="27">
        <v>55.534532883970542</v>
      </c>
      <c r="AB154" s="27">
        <f t="shared" si="29"/>
        <v>2.18E-2</v>
      </c>
    </row>
    <row r="155" spans="1:28" x14ac:dyDescent="0.3">
      <c r="A155" s="36">
        <v>154</v>
      </c>
      <c r="B155" s="37">
        <v>44442</v>
      </c>
      <c r="C155" s="27">
        <v>462.54998799999998</v>
      </c>
      <c r="D155" s="27">
        <v>56.73</v>
      </c>
      <c r="H155" s="30">
        <f t="shared" si="30"/>
        <v>458.58</v>
      </c>
      <c r="I155" s="30">
        <f t="shared" si="34"/>
        <v>2.6566081089679612</v>
      </c>
      <c r="J155" s="30">
        <f t="shared" si="35"/>
        <v>461.23660810896797</v>
      </c>
      <c r="K155" s="27">
        <f t="shared" si="36"/>
        <v>2.8E-3</v>
      </c>
      <c r="O155" s="27">
        <v>450.43506245634853</v>
      </c>
      <c r="P155" s="27">
        <f t="shared" si="27"/>
        <v>2.6200000000000001E-2</v>
      </c>
      <c r="T155" s="27">
        <f t="shared" si="31"/>
        <v>56.63</v>
      </c>
      <c r="U155" s="27">
        <f t="shared" si="32"/>
        <v>0.19</v>
      </c>
      <c r="V155" s="30">
        <f t="shared" si="33"/>
        <v>56.82</v>
      </c>
      <c r="W155" s="53">
        <f t="shared" si="28"/>
        <v>1.6000000000000001E-3</v>
      </c>
      <c r="AA155" s="27">
        <v>55.550961103977443</v>
      </c>
      <c r="AB155" s="27">
        <f t="shared" si="29"/>
        <v>2.0799999999999999E-2</v>
      </c>
    </row>
    <row r="156" spans="1:28" x14ac:dyDescent="0.3">
      <c r="A156" s="36">
        <v>155</v>
      </c>
      <c r="B156" s="37">
        <v>44446</v>
      </c>
      <c r="C156" s="27">
        <v>459.60000600000001</v>
      </c>
      <c r="D156" s="27">
        <v>55.669998</v>
      </c>
      <c r="H156" s="30">
        <f t="shared" si="30"/>
        <v>460.76</v>
      </c>
      <c r="I156" s="30">
        <f t="shared" si="34"/>
        <v>2.2514912163452001</v>
      </c>
      <c r="J156" s="30">
        <f t="shared" si="35"/>
        <v>463.01149121634518</v>
      </c>
      <c r="K156" s="27">
        <f t="shared" si="36"/>
        <v>7.4000000000000003E-3</v>
      </c>
      <c r="O156" s="27">
        <v>453.38438569359641</v>
      </c>
      <c r="P156" s="27">
        <f t="shared" si="27"/>
        <v>1.35E-2</v>
      </c>
      <c r="T156" s="27">
        <f t="shared" si="31"/>
        <v>56.69</v>
      </c>
      <c r="U156" s="27">
        <f t="shared" si="32"/>
        <v>0.08</v>
      </c>
      <c r="V156" s="30">
        <f t="shared" si="33"/>
        <v>56.769999999999996</v>
      </c>
      <c r="W156" s="53">
        <f t="shared" si="28"/>
        <v>1.9800000000000002E-2</v>
      </c>
      <c r="AA156" s="27">
        <v>55.61667398400516</v>
      </c>
      <c r="AB156" s="27">
        <f t="shared" si="29"/>
        <v>1E-3</v>
      </c>
    </row>
    <row r="157" spans="1:28" x14ac:dyDescent="0.3">
      <c r="A157" s="36">
        <v>156</v>
      </c>
      <c r="B157" s="37">
        <v>44447</v>
      </c>
      <c r="C157" s="27">
        <v>465.70001200000002</v>
      </c>
      <c r="D157" s="27">
        <v>56.419998</v>
      </c>
      <c r="H157" s="30">
        <f t="shared" si="30"/>
        <v>460.12</v>
      </c>
      <c r="I157" s="30">
        <f t="shared" si="34"/>
        <v>-0.2062763175482083</v>
      </c>
      <c r="J157" s="30">
        <f t="shared" si="35"/>
        <v>459.9137236824518</v>
      </c>
      <c r="K157" s="27">
        <f t="shared" si="36"/>
        <v>1.24E-2</v>
      </c>
      <c r="O157" s="27">
        <v>454.12171650290475</v>
      </c>
      <c r="P157" s="27">
        <f t="shared" si="27"/>
        <v>2.4899999999999999E-2</v>
      </c>
      <c r="T157" s="27">
        <f t="shared" si="31"/>
        <v>56.13</v>
      </c>
      <c r="U157" s="27">
        <f t="shared" si="32"/>
        <v>-0.46</v>
      </c>
      <c r="V157" s="30">
        <f t="shared" si="33"/>
        <v>55.67</v>
      </c>
      <c r="W157" s="53">
        <f t="shared" si="28"/>
        <v>1.3299999999999999E-2</v>
      </c>
      <c r="AA157" s="27">
        <v>55.633102204012062</v>
      </c>
      <c r="AB157" s="27">
        <f t="shared" si="29"/>
        <v>1.3899999999999999E-2</v>
      </c>
    </row>
    <row r="158" spans="1:28" x14ac:dyDescent="0.3">
      <c r="A158" s="36">
        <v>157</v>
      </c>
      <c r="B158" s="37">
        <v>44448</v>
      </c>
      <c r="C158" s="27">
        <v>465.94000199999999</v>
      </c>
      <c r="D158" s="27">
        <v>55.860000999999997</v>
      </c>
      <c r="H158" s="30">
        <f t="shared" si="30"/>
        <v>463.19</v>
      </c>
      <c r="I158" s="30">
        <f t="shared" si="34"/>
        <v>2.5785585523677628</v>
      </c>
      <c r="J158" s="30">
        <f t="shared" si="35"/>
        <v>465.76855855236778</v>
      </c>
      <c r="K158" s="27">
        <f t="shared" si="36"/>
        <v>4.0000000000000002E-4</v>
      </c>
      <c r="O158" s="27">
        <v>454.85904731222035</v>
      </c>
      <c r="P158" s="27">
        <f t="shared" si="27"/>
        <v>2.3800000000000002E-2</v>
      </c>
      <c r="T158" s="27">
        <f t="shared" si="31"/>
        <v>56.29</v>
      </c>
      <c r="U158" s="27">
        <f t="shared" si="32"/>
        <v>7.0000000000000007E-2</v>
      </c>
      <c r="V158" s="30">
        <f t="shared" si="33"/>
        <v>56.36</v>
      </c>
      <c r="W158" s="53">
        <f t="shared" si="28"/>
        <v>8.9999999999999993E-3</v>
      </c>
      <c r="AA158" s="27">
        <v>55.649530424018963</v>
      </c>
      <c r="AB158" s="27">
        <f t="shared" si="29"/>
        <v>3.8E-3</v>
      </c>
    </row>
    <row r="159" spans="1:28" x14ac:dyDescent="0.3">
      <c r="A159" s="36">
        <v>158</v>
      </c>
      <c r="B159" s="37">
        <v>44449</v>
      </c>
      <c r="C159" s="27">
        <v>465.16000400000001</v>
      </c>
      <c r="D159" s="27">
        <v>55.610000999999997</v>
      </c>
      <c r="H159" s="30">
        <f t="shared" si="30"/>
        <v>464.7</v>
      </c>
      <c r="I159" s="30">
        <f t="shared" si="34"/>
        <v>1.6702837828551567</v>
      </c>
      <c r="J159" s="30">
        <f t="shared" si="35"/>
        <v>466.37028378285515</v>
      </c>
      <c r="K159" s="27">
        <f t="shared" si="36"/>
        <v>2.5999999999999999E-3</v>
      </c>
      <c r="O159" s="27">
        <v>455.59637812152869</v>
      </c>
      <c r="P159" s="27">
        <f t="shared" si="27"/>
        <v>2.06E-2</v>
      </c>
      <c r="T159" s="27">
        <f t="shared" si="31"/>
        <v>56.05</v>
      </c>
      <c r="U159" s="27">
        <f t="shared" si="32"/>
        <v>-0.19</v>
      </c>
      <c r="V159" s="30">
        <f t="shared" si="33"/>
        <v>55.86</v>
      </c>
      <c r="W159" s="53">
        <f t="shared" si="28"/>
        <v>4.4999999999999997E-3</v>
      </c>
      <c r="AA159" s="27">
        <v>55.665958644025864</v>
      </c>
      <c r="AB159" s="27">
        <f t="shared" si="29"/>
        <v>1E-3</v>
      </c>
    </row>
    <row r="160" spans="1:28" x14ac:dyDescent="0.3">
      <c r="A160" s="36">
        <v>159</v>
      </c>
      <c r="B160" s="37">
        <v>44452</v>
      </c>
      <c r="C160" s="27">
        <v>459.66000400000001</v>
      </c>
      <c r="D160" s="27">
        <v>56.07</v>
      </c>
      <c r="H160" s="30">
        <f t="shared" si="30"/>
        <v>464.95</v>
      </c>
      <c r="I160" s="30">
        <f t="shared" si="34"/>
        <v>0.46304256742827354</v>
      </c>
      <c r="J160" s="30">
        <f t="shared" si="35"/>
        <v>465.41304256742825</v>
      </c>
      <c r="K160" s="27">
        <f t="shared" si="36"/>
        <v>1.2500000000000001E-2</v>
      </c>
      <c r="O160" s="27">
        <v>457.80837054946096</v>
      </c>
      <c r="P160" s="27">
        <f t="shared" si="27"/>
        <v>4.0000000000000001E-3</v>
      </c>
      <c r="T160" s="27">
        <f t="shared" si="31"/>
        <v>55.81</v>
      </c>
      <c r="U160" s="27">
        <f t="shared" si="32"/>
        <v>-0.23</v>
      </c>
      <c r="V160" s="30">
        <f t="shared" si="33"/>
        <v>55.580000000000005</v>
      </c>
      <c r="W160" s="53">
        <f t="shared" si="28"/>
        <v>8.6999999999999994E-3</v>
      </c>
      <c r="AA160" s="27">
        <v>55.715243304046567</v>
      </c>
      <c r="AB160" s="27">
        <f t="shared" si="29"/>
        <v>6.3E-3</v>
      </c>
    </row>
    <row r="161" spans="1:28" x14ac:dyDescent="0.3">
      <c r="A161" s="36">
        <v>160</v>
      </c>
      <c r="B161" s="37">
        <v>44453</v>
      </c>
      <c r="C161" s="27">
        <v>458.41000400000001</v>
      </c>
      <c r="D161" s="27">
        <v>55.689999</v>
      </c>
      <c r="H161" s="30">
        <f t="shared" si="30"/>
        <v>462.04</v>
      </c>
      <c r="I161" s="30">
        <f t="shared" si="34"/>
        <v>-2.4040436148857318</v>
      </c>
      <c r="J161" s="30">
        <f t="shared" si="35"/>
        <v>459.6359563851143</v>
      </c>
      <c r="K161" s="27">
        <f t="shared" si="36"/>
        <v>2.7000000000000001E-3</v>
      </c>
      <c r="O161" s="27">
        <v>458.54570135876929</v>
      </c>
      <c r="P161" s="27">
        <f t="shared" si="27"/>
        <v>2.9999999999999997E-4</v>
      </c>
      <c r="T161" s="27">
        <f t="shared" si="31"/>
        <v>55.95</v>
      </c>
      <c r="U161" s="27">
        <f t="shared" si="32"/>
        <v>0.08</v>
      </c>
      <c r="V161" s="30">
        <f t="shared" si="33"/>
        <v>56.03</v>
      </c>
      <c r="W161" s="53">
        <f t="shared" si="28"/>
        <v>6.1000000000000004E-3</v>
      </c>
      <c r="AA161" s="27">
        <v>55.731671524053468</v>
      </c>
      <c r="AB161" s="27">
        <f t="shared" si="29"/>
        <v>6.9999999999999999E-4</v>
      </c>
    </row>
    <row r="162" spans="1:28" x14ac:dyDescent="0.3">
      <c r="A162" s="36">
        <v>161</v>
      </c>
      <c r="B162" s="37">
        <v>44454</v>
      </c>
      <c r="C162" s="27">
        <v>460.73001099999999</v>
      </c>
      <c r="D162" s="27">
        <v>55.880001</v>
      </c>
      <c r="H162" s="30">
        <f t="shared" si="30"/>
        <v>460.04</v>
      </c>
      <c r="I162" s="30">
        <f t="shared" si="34"/>
        <v>-2.0606065422328599</v>
      </c>
      <c r="J162" s="30">
        <f t="shared" si="35"/>
        <v>457.97939345776717</v>
      </c>
      <c r="K162" s="27">
        <f t="shared" si="36"/>
        <v>6.0000000000000001E-3</v>
      </c>
      <c r="O162" s="27">
        <v>459.2830321680849</v>
      </c>
      <c r="P162" s="27">
        <f t="shared" si="27"/>
        <v>3.0999999999999999E-3</v>
      </c>
      <c r="T162" s="27">
        <f t="shared" si="31"/>
        <v>55.81</v>
      </c>
      <c r="U162" s="27">
        <f t="shared" si="32"/>
        <v>-0.11</v>
      </c>
      <c r="V162" s="30">
        <f t="shared" si="33"/>
        <v>55.7</v>
      </c>
      <c r="W162" s="53">
        <f t="shared" si="28"/>
        <v>3.2000000000000002E-3</v>
      </c>
      <c r="AA162" s="27">
        <v>55.748099744060369</v>
      </c>
      <c r="AB162" s="27">
        <f t="shared" si="29"/>
        <v>2.3999999999999998E-3</v>
      </c>
    </row>
    <row r="163" spans="1:28" x14ac:dyDescent="0.3">
      <c r="A163" s="36">
        <v>162</v>
      </c>
      <c r="B163" s="37">
        <v>44455</v>
      </c>
      <c r="C163" s="27">
        <v>463.30999800000001</v>
      </c>
      <c r="D163" s="27">
        <v>55.349997999999999</v>
      </c>
      <c r="H163" s="30">
        <f t="shared" si="30"/>
        <v>460.42</v>
      </c>
      <c r="I163" s="30">
        <f t="shared" si="34"/>
        <v>1.3909018665067108E-2</v>
      </c>
      <c r="J163" s="30">
        <f t="shared" si="35"/>
        <v>460.43390901866508</v>
      </c>
      <c r="K163" s="27">
        <f t="shared" si="36"/>
        <v>6.1999999999999998E-3</v>
      </c>
      <c r="O163" s="27">
        <v>460.02036297739323</v>
      </c>
      <c r="P163" s="27">
        <f t="shared" si="27"/>
        <v>7.1000000000000004E-3</v>
      </c>
      <c r="T163" s="27">
        <f t="shared" si="31"/>
        <v>55.85</v>
      </c>
      <c r="U163" s="27">
        <f t="shared" si="32"/>
        <v>0.02</v>
      </c>
      <c r="V163" s="30">
        <f t="shared" si="33"/>
        <v>55.870000000000005</v>
      </c>
      <c r="W163" s="53">
        <f t="shared" si="28"/>
        <v>9.4000000000000004E-3</v>
      </c>
      <c r="AA163" s="27">
        <v>55.76452796406727</v>
      </c>
      <c r="AB163" s="27">
        <f t="shared" si="29"/>
        <v>7.4999999999999997E-3</v>
      </c>
    </row>
    <row r="164" spans="1:28" x14ac:dyDescent="0.3">
      <c r="A164" s="36">
        <v>163</v>
      </c>
      <c r="B164" s="37">
        <v>44456</v>
      </c>
      <c r="C164" s="27">
        <v>459.51001000000002</v>
      </c>
      <c r="D164" s="27">
        <v>54.439999</v>
      </c>
      <c r="H164" s="30">
        <f t="shared" si="30"/>
        <v>462.01</v>
      </c>
      <c r="I164" s="30">
        <f t="shared" si="34"/>
        <v>1.3535863527997387</v>
      </c>
      <c r="J164" s="30">
        <f t="shared" si="35"/>
        <v>463.36358635279976</v>
      </c>
      <c r="K164" s="27">
        <f t="shared" si="36"/>
        <v>8.3999999999999995E-3</v>
      </c>
      <c r="O164" s="27">
        <v>460.75769378670884</v>
      </c>
      <c r="P164" s="27">
        <f t="shared" si="27"/>
        <v>2.7000000000000001E-3</v>
      </c>
      <c r="T164" s="27">
        <f t="shared" si="31"/>
        <v>55.57</v>
      </c>
      <c r="U164" s="27">
        <f t="shared" si="32"/>
        <v>-0.24</v>
      </c>
      <c r="V164" s="30">
        <f t="shared" si="33"/>
        <v>55.33</v>
      </c>
      <c r="W164" s="53">
        <f t="shared" si="28"/>
        <v>1.6299999999999999E-2</v>
      </c>
      <c r="AA164" s="27">
        <v>55.780956184074171</v>
      </c>
      <c r="AB164" s="27">
        <f t="shared" si="29"/>
        <v>2.46E-2</v>
      </c>
    </row>
    <row r="165" spans="1:28" x14ac:dyDescent="0.3">
      <c r="A165" s="36">
        <v>164</v>
      </c>
      <c r="B165" s="37">
        <v>44459</v>
      </c>
      <c r="C165" s="27">
        <v>451.14001500000001</v>
      </c>
      <c r="D165" s="27">
        <v>54.060001</v>
      </c>
      <c r="H165" s="30">
        <f t="shared" si="30"/>
        <v>460.64</v>
      </c>
      <c r="I165" s="30">
        <f t="shared" si="34"/>
        <v>-0.96146204708004301</v>
      </c>
      <c r="J165" s="30">
        <f t="shared" si="35"/>
        <v>459.67853795291995</v>
      </c>
      <c r="K165" s="27">
        <f t="shared" si="36"/>
        <v>1.89E-2</v>
      </c>
      <c r="O165" s="27">
        <v>462.96968621464111</v>
      </c>
      <c r="P165" s="27">
        <f t="shared" si="27"/>
        <v>2.6200000000000001E-2</v>
      </c>
      <c r="T165" s="27">
        <f t="shared" si="31"/>
        <v>54.95</v>
      </c>
      <c r="U165" s="27">
        <f t="shared" si="32"/>
        <v>-0.56000000000000005</v>
      </c>
      <c r="V165" s="30">
        <f t="shared" si="33"/>
        <v>54.39</v>
      </c>
      <c r="W165" s="53">
        <f t="shared" si="28"/>
        <v>6.1000000000000004E-3</v>
      </c>
      <c r="AA165" s="27">
        <v>55.830240844094874</v>
      </c>
      <c r="AB165" s="27">
        <f t="shared" si="29"/>
        <v>3.27E-2</v>
      </c>
    </row>
    <row r="166" spans="1:28" x14ac:dyDescent="0.3">
      <c r="A166" s="36">
        <v>165</v>
      </c>
      <c r="B166" s="37">
        <v>44460</v>
      </c>
      <c r="C166" s="27">
        <v>452.10998499999999</v>
      </c>
      <c r="D166" s="27">
        <v>54.049999</v>
      </c>
      <c r="H166" s="30">
        <f t="shared" si="30"/>
        <v>455.42</v>
      </c>
      <c r="I166" s="30">
        <f t="shared" si="34"/>
        <v>-4.5812193070619811</v>
      </c>
      <c r="J166" s="30">
        <f t="shared" si="35"/>
        <v>450.83878069293803</v>
      </c>
      <c r="K166" s="27">
        <f t="shared" si="36"/>
        <v>2.8E-3</v>
      </c>
      <c r="O166" s="27">
        <v>463.70701702394945</v>
      </c>
      <c r="P166" s="27">
        <f t="shared" si="27"/>
        <v>2.5700000000000001E-2</v>
      </c>
      <c r="T166" s="27">
        <f t="shared" si="31"/>
        <v>54.46</v>
      </c>
      <c r="U166" s="27">
        <f t="shared" si="32"/>
        <v>-0.5</v>
      </c>
      <c r="V166" s="30">
        <f t="shared" si="33"/>
        <v>53.96</v>
      </c>
      <c r="W166" s="53">
        <f t="shared" si="28"/>
        <v>1.6999999999999999E-3</v>
      </c>
      <c r="AA166" s="27">
        <v>55.846669064101889</v>
      </c>
      <c r="AB166" s="27">
        <f t="shared" si="29"/>
        <v>3.32E-2</v>
      </c>
    </row>
    <row r="167" spans="1:28" x14ac:dyDescent="0.3">
      <c r="A167" s="36">
        <v>166</v>
      </c>
      <c r="B167" s="37">
        <v>44461</v>
      </c>
      <c r="C167" s="27">
        <v>452.32998700000002</v>
      </c>
      <c r="D167" s="27">
        <v>54.130001</v>
      </c>
      <c r="H167" s="30">
        <f t="shared" si="30"/>
        <v>453.6</v>
      </c>
      <c r="I167" s="30">
        <f t="shared" si="34"/>
        <v>-2.2341828960592913</v>
      </c>
      <c r="J167" s="30">
        <f t="shared" si="35"/>
        <v>451.36581710394074</v>
      </c>
      <c r="K167" s="27">
        <f t="shared" si="36"/>
        <v>2.0999999999999999E-3</v>
      </c>
      <c r="O167" s="27">
        <v>464.44434783325778</v>
      </c>
      <c r="P167" s="27">
        <f t="shared" si="27"/>
        <v>2.6800000000000001E-2</v>
      </c>
      <c r="T167" s="27">
        <f t="shared" si="31"/>
        <v>54.23</v>
      </c>
      <c r="U167" s="27">
        <f t="shared" si="32"/>
        <v>-0.27</v>
      </c>
      <c r="V167" s="30">
        <f t="shared" si="33"/>
        <v>53.959999999999994</v>
      </c>
      <c r="W167" s="53">
        <f t="shared" si="28"/>
        <v>3.0999999999999999E-3</v>
      </c>
      <c r="AA167" s="27">
        <v>55.86309728410879</v>
      </c>
      <c r="AB167" s="27">
        <f t="shared" si="29"/>
        <v>3.2000000000000001E-2</v>
      </c>
    </row>
    <row r="168" spans="1:28" x14ac:dyDescent="0.3">
      <c r="A168" s="36">
        <v>167</v>
      </c>
      <c r="B168" s="37">
        <v>44462</v>
      </c>
      <c r="C168" s="27">
        <v>452.77999899999998</v>
      </c>
      <c r="D168" s="27">
        <v>54.040000999999997</v>
      </c>
      <c r="H168" s="30">
        <f t="shared" si="30"/>
        <v>452.9</v>
      </c>
      <c r="I168" s="30">
        <f t="shared" si="34"/>
        <v>-0.93012743440893231</v>
      </c>
      <c r="J168" s="30">
        <f t="shared" si="35"/>
        <v>451.96987256559106</v>
      </c>
      <c r="K168" s="27">
        <f t="shared" si="36"/>
        <v>1.8E-3</v>
      </c>
      <c r="O168" s="27">
        <v>465.18167864257339</v>
      </c>
      <c r="P168" s="27">
        <f t="shared" si="27"/>
        <v>2.7400000000000001E-2</v>
      </c>
      <c r="T168" s="27">
        <f t="shared" si="31"/>
        <v>54.18</v>
      </c>
      <c r="U168" s="27">
        <f t="shared" si="32"/>
        <v>-0.08</v>
      </c>
      <c r="V168" s="30">
        <f t="shared" si="33"/>
        <v>54.1</v>
      </c>
      <c r="W168" s="53">
        <f t="shared" si="28"/>
        <v>1.1000000000000001E-3</v>
      </c>
      <c r="AA168" s="27">
        <v>55.879525504115691</v>
      </c>
      <c r="AB168" s="27">
        <f t="shared" si="29"/>
        <v>3.4000000000000002E-2</v>
      </c>
    </row>
    <row r="169" spans="1:28" x14ac:dyDescent="0.3">
      <c r="A169" s="36">
        <v>168</v>
      </c>
      <c r="B169" s="37">
        <v>44463</v>
      </c>
      <c r="C169" s="27">
        <v>467.75</v>
      </c>
      <c r="D169" s="27">
        <v>53.889999000000003</v>
      </c>
      <c r="H169" s="30">
        <f t="shared" si="30"/>
        <v>452.83</v>
      </c>
      <c r="I169" s="30">
        <f t="shared" si="34"/>
        <v>-0.19901911516133405</v>
      </c>
      <c r="J169" s="30">
        <f t="shared" si="35"/>
        <v>452.63098088483866</v>
      </c>
      <c r="K169" s="27">
        <f t="shared" si="36"/>
        <v>3.2300000000000002E-2</v>
      </c>
      <c r="O169" s="27">
        <v>465.91900945188172</v>
      </c>
      <c r="P169" s="27">
        <f t="shared" si="27"/>
        <v>3.8999999999999998E-3</v>
      </c>
      <c r="T169" s="27">
        <f t="shared" si="31"/>
        <v>54.1</v>
      </c>
      <c r="U169" s="27">
        <f t="shared" si="32"/>
        <v>-0.08</v>
      </c>
      <c r="V169" s="30">
        <f t="shared" si="33"/>
        <v>54.02</v>
      </c>
      <c r="W169" s="53">
        <f t="shared" si="28"/>
        <v>2.3999999999999998E-3</v>
      </c>
      <c r="AA169" s="27">
        <v>55.895953724122592</v>
      </c>
      <c r="AB169" s="27">
        <f t="shared" si="29"/>
        <v>3.7199999999999997E-2</v>
      </c>
    </row>
    <row r="170" spans="1:28" x14ac:dyDescent="0.3">
      <c r="A170" s="36">
        <v>169</v>
      </c>
      <c r="B170" s="37">
        <v>44466</v>
      </c>
      <c r="C170" s="27">
        <v>460.55999800000001</v>
      </c>
      <c r="D170" s="27">
        <v>53.610000999999997</v>
      </c>
      <c r="H170" s="30">
        <f t="shared" si="30"/>
        <v>461.04</v>
      </c>
      <c r="I170" s="30">
        <f t="shared" si="34"/>
        <v>6.9486471327258306</v>
      </c>
      <c r="J170" s="30">
        <f t="shared" si="35"/>
        <v>467.98864713272587</v>
      </c>
      <c r="K170" s="27">
        <f t="shared" si="36"/>
        <v>1.61E-2</v>
      </c>
      <c r="O170" s="27">
        <v>468.13100187981399</v>
      </c>
      <c r="P170" s="27">
        <f t="shared" si="27"/>
        <v>1.6400000000000001E-2</v>
      </c>
      <c r="T170" s="27">
        <f t="shared" si="31"/>
        <v>53.98</v>
      </c>
      <c r="U170" s="27">
        <f t="shared" si="32"/>
        <v>-0.11</v>
      </c>
      <c r="V170" s="30">
        <f t="shared" si="33"/>
        <v>53.87</v>
      </c>
      <c r="W170" s="53">
        <f t="shared" si="28"/>
        <v>4.7999999999999996E-3</v>
      </c>
      <c r="AA170" s="27">
        <v>55.945238384143295</v>
      </c>
      <c r="AB170" s="27">
        <f t="shared" si="29"/>
        <v>4.36E-2</v>
      </c>
    </row>
    <row r="171" spans="1:28" x14ac:dyDescent="0.3">
      <c r="A171" s="36">
        <v>170</v>
      </c>
      <c r="B171" s="37">
        <v>44467</v>
      </c>
      <c r="C171" s="27">
        <v>447.35000600000001</v>
      </c>
      <c r="D171" s="27">
        <v>52.639999000000003</v>
      </c>
      <c r="H171" s="30">
        <f t="shared" si="30"/>
        <v>460.78</v>
      </c>
      <c r="I171" s="30">
        <f t="shared" si="34"/>
        <v>0.82129706990883411</v>
      </c>
      <c r="J171" s="30">
        <f t="shared" si="35"/>
        <v>461.60129706990881</v>
      </c>
      <c r="K171" s="27">
        <f t="shared" si="36"/>
        <v>3.1899999999999998E-2</v>
      </c>
      <c r="O171" s="27">
        <v>468.8683326891296</v>
      </c>
      <c r="P171" s="27">
        <f t="shared" si="27"/>
        <v>4.8099999999999997E-2</v>
      </c>
      <c r="T171" s="27">
        <f t="shared" si="31"/>
        <v>53.78</v>
      </c>
      <c r="U171" s="27">
        <f t="shared" si="32"/>
        <v>-0.19</v>
      </c>
      <c r="V171" s="30">
        <f t="shared" si="33"/>
        <v>53.59</v>
      </c>
      <c r="W171" s="53">
        <f t="shared" si="28"/>
        <v>1.7999999999999999E-2</v>
      </c>
      <c r="AA171" s="27">
        <v>55.961666604150196</v>
      </c>
      <c r="AB171" s="27">
        <f t="shared" si="29"/>
        <v>6.3100000000000003E-2</v>
      </c>
    </row>
    <row r="172" spans="1:28" x14ac:dyDescent="0.3">
      <c r="A172" s="36">
        <v>171</v>
      </c>
      <c r="B172" s="37">
        <v>44468</v>
      </c>
      <c r="C172" s="27">
        <v>451.790009</v>
      </c>
      <c r="D172" s="27">
        <v>52.959999000000003</v>
      </c>
      <c r="H172" s="30">
        <f t="shared" si="30"/>
        <v>453.39</v>
      </c>
      <c r="I172" s="30">
        <f t="shared" si="34"/>
        <v>-6.1583054395136632</v>
      </c>
      <c r="J172" s="30">
        <f t="shared" si="35"/>
        <v>447.23169456048635</v>
      </c>
      <c r="K172" s="27">
        <f t="shared" si="36"/>
        <v>1.01E-2</v>
      </c>
      <c r="O172" s="27">
        <v>469.60566349843793</v>
      </c>
      <c r="P172" s="27">
        <f t="shared" si="27"/>
        <v>3.9399999999999998E-2</v>
      </c>
      <c r="T172" s="27">
        <f t="shared" si="31"/>
        <v>53.15</v>
      </c>
      <c r="U172" s="27">
        <f t="shared" si="32"/>
        <v>-0.56000000000000005</v>
      </c>
      <c r="V172" s="30">
        <f t="shared" si="33"/>
        <v>52.589999999999996</v>
      </c>
      <c r="W172" s="53">
        <f t="shared" si="28"/>
        <v>7.0000000000000001E-3</v>
      </c>
      <c r="AA172" s="27">
        <v>55.978094824157097</v>
      </c>
      <c r="AB172" s="27">
        <f t="shared" si="29"/>
        <v>5.7000000000000002E-2</v>
      </c>
    </row>
    <row r="173" spans="1:28" x14ac:dyDescent="0.3">
      <c r="A173" s="36">
        <v>172</v>
      </c>
      <c r="B173" s="37">
        <v>44469</v>
      </c>
      <c r="C173" s="27">
        <v>449.35000600000001</v>
      </c>
      <c r="D173" s="27">
        <v>52.470001000000003</v>
      </c>
      <c r="H173" s="30">
        <f t="shared" si="30"/>
        <v>452.51</v>
      </c>
      <c r="I173" s="30">
        <f t="shared" si="34"/>
        <v>-1.6717458159270457</v>
      </c>
      <c r="J173" s="30">
        <f t="shared" si="35"/>
        <v>450.83825418407292</v>
      </c>
      <c r="K173" s="27">
        <f t="shared" si="36"/>
        <v>3.3E-3</v>
      </c>
      <c r="O173" s="27">
        <v>470.34299430774627</v>
      </c>
      <c r="P173" s="27">
        <f t="shared" si="27"/>
        <v>4.6699999999999998E-2</v>
      </c>
      <c r="T173" s="27">
        <f t="shared" si="31"/>
        <v>53.05</v>
      </c>
      <c r="U173" s="27">
        <f t="shared" si="32"/>
        <v>-0.17</v>
      </c>
      <c r="V173" s="30">
        <f t="shared" si="33"/>
        <v>52.879999999999995</v>
      </c>
      <c r="W173" s="53">
        <f t="shared" si="28"/>
        <v>7.7999999999999996E-3</v>
      </c>
      <c r="AA173" s="27">
        <v>55.994523044163998</v>
      </c>
      <c r="AB173" s="27">
        <f t="shared" si="29"/>
        <v>6.7199999999999996E-2</v>
      </c>
    </row>
    <row r="174" spans="1:28" x14ac:dyDescent="0.3">
      <c r="A174" s="36">
        <v>173</v>
      </c>
      <c r="B174" s="37">
        <v>44470</v>
      </c>
      <c r="C174" s="27">
        <v>448.32998700000002</v>
      </c>
      <c r="D174" s="27">
        <v>53.02</v>
      </c>
      <c r="H174" s="30">
        <f t="shared" si="30"/>
        <v>450.77</v>
      </c>
      <c r="I174" s="30">
        <f t="shared" si="34"/>
        <v>-1.7297618723890644</v>
      </c>
      <c r="J174" s="30">
        <f t="shared" si="35"/>
        <v>449.04023812761091</v>
      </c>
      <c r="K174" s="27">
        <f t="shared" si="36"/>
        <v>1.6000000000000001E-3</v>
      </c>
      <c r="O174" s="27">
        <v>471.08032511706188</v>
      </c>
      <c r="P174" s="27">
        <f t="shared" si="27"/>
        <v>5.0700000000000002E-2</v>
      </c>
      <c r="T174" s="27">
        <f t="shared" si="31"/>
        <v>52.73</v>
      </c>
      <c r="U174" s="27">
        <f t="shared" si="32"/>
        <v>-0.3</v>
      </c>
      <c r="V174" s="30">
        <f t="shared" si="33"/>
        <v>52.43</v>
      </c>
      <c r="W174" s="53">
        <f t="shared" si="28"/>
        <v>1.11E-2</v>
      </c>
      <c r="AA174" s="27">
        <v>56.010951264170899</v>
      </c>
      <c r="AB174" s="27">
        <f t="shared" si="29"/>
        <v>5.6399999999999999E-2</v>
      </c>
    </row>
    <row r="175" spans="1:28" x14ac:dyDescent="0.3">
      <c r="A175" s="36">
        <v>174</v>
      </c>
      <c r="B175" s="37">
        <v>44473</v>
      </c>
      <c r="C175" s="27">
        <v>440.14001500000001</v>
      </c>
      <c r="D175" s="27">
        <v>52.990001999999997</v>
      </c>
      <c r="H175" s="30">
        <f t="shared" si="30"/>
        <v>449.43</v>
      </c>
      <c r="I175" s="30">
        <f t="shared" si="34"/>
        <v>-1.3984642808583385</v>
      </c>
      <c r="J175" s="30">
        <f t="shared" si="35"/>
        <v>448.03153571914169</v>
      </c>
      <c r="K175" s="27">
        <f t="shared" si="36"/>
        <v>1.7899999999999999E-2</v>
      </c>
      <c r="O175" s="27">
        <v>473.29231754499415</v>
      </c>
      <c r="P175" s="27">
        <f t="shared" si="27"/>
        <v>7.5300000000000006E-2</v>
      </c>
      <c r="T175" s="27">
        <f t="shared" si="31"/>
        <v>52.89</v>
      </c>
      <c r="U175" s="27">
        <f t="shared" si="32"/>
        <v>0.09</v>
      </c>
      <c r="V175" s="30">
        <f t="shared" si="33"/>
        <v>52.980000000000004</v>
      </c>
      <c r="W175" s="53">
        <f t="shared" si="28"/>
        <v>2.0000000000000001E-4</v>
      </c>
      <c r="AA175" s="27">
        <v>56.060235924191602</v>
      </c>
      <c r="AB175" s="27">
        <f t="shared" si="29"/>
        <v>5.79E-2</v>
      </c>
    </row>
    <row r="176" spans="1:28" x14ac:dyDescent="0.3">
      <c r="A176" s="36">
        <v>175</v>
      </c>
      <c r="B176" s="37">
        <v>44474</v>
      </c>
      <c r="C176" s="27">
        <v>446.23998999999998</v>
      </c>
      <c r="D176" s="27">
        <v>53.080002</v>
      </c>
      <c r="H176" s="30">
        <f t="shared" si="30"/>
        <v>444.32</v>
      </c>
      <c r="I176" s="30">
        <f t="shared" si="34"/>
        <v>-4.553269642128762</v>
      </c>
      <c r="J176" s="30">
        <f t="shared" si="35"/>
        <v>439.76673035787121</v>
      </c>
      <c r="K176" s="27">
        <f t="shared" si="36"/>
        <v>1.4500000000000001E-2</v>
      </c>
      <c r="O176" s="27">
        <v>474.02964835430248</v>
      </c>
      <c r="P176" s="27">
        <f t="shared" si="27"/>
        <v>6.2300000000000001E-2</v>
      </c>
      <c r="T176" s="27">
        <f t="shared" si="31"/>
        <v>52.95</v>
      </c>
      <c r="U176" s="27">
        <f t="shared" si="32"/>
        <v>0.06</v>
      </c>
      <c r="V176" s="30">
        <f t="shared" si="33"/>
        <v>53.010000000000005</v>
      </c>
      <c r="W176" s="53">
        <f t="shared" si="28"/>
        <v>1.2999999999999999E-3</v>
      </c>
      <c r="AA176" s="27">
        <v>56.076664144198617</v>
      </c>
      <c r="AB176" s="27">
        <f t="shared" si="29"/>
        <v>5.6500000000000002E-2</v>
      </c>
    </row>
    <row r="177" spans="1:28" x14ac:dyDescent="0.3">
      <c r="A177" s="36">
        <v>176</v>
      </c>
      <c r="B177" s="37">
        <v>44475</v>
      </c>
      <c r="C177" s="27">
        <v>449.33999599999999</v>
      </c>
      <c r="D177" s="27">
        <v>53.709999000000003</v>
      </c>
      <c r="H177" s="30">
        <f t="shared" si="30"/>
        <v>445.38</v>
      </c>
      <c r="I177" s="30">
        <f t="shared" si="34"/>
        <v>0.21800955368068753</v>
      </c>
      <c r="J177" s="30">
        <f t="shared" si="35"/>
        <v>445.5980095536807</v>
      </c>
      <c r="K177" s="27">
        <f t="shared" si="36"/>
        <v>8.3000000000000001E-3</v>
      </c>
      <c r="O177" s="27">
        <v>474.76697916361809</v>
      </c>
      <c r="P177" s="27">
        <f t="shared" si="27"/>
        <v>5.6599999999999998E-2</v>
      </c>
      <c r="T177" s="27">
        <f t="shared" si="31"/>
        <v>53.02</v>
      </c>
      <c r="U177" s="27">
        <f t="shared" si="32"/>
        <v>7.0000000000000007E-2</v>
      </c>
      <c r="V177" s="30">
        <f t="shared" si="33"/>
        <v>53.09</v>
      </c>
      <c r="W177" s="53">
        <f t="shared" si="28"/>
        <v>1.15E-2</v>
      </c>
      <c r="AA177" s="27">
        <v>56.093092364205518</v>
      </c>
      <c r="AB177" s="27">
        <f t="shared" si="29"/>
        <v>4.4400000000000002E-2</v>
      </c>
    </row>
    <row r="178" spans="1:28" x14ac:dyDescent="0.3">
      <c r="A178" s="36">
        <v>177</v>
      </c>
      <c r="B178" s="37">
        <v>44476</v>
      </c>
      <c r="C178" s="27">
        <v>452.86999500000002</v>
      </c>
      <c r="D178" s="27">
        <v>53.880001</v>
      </c>
      <c r="H178" s="30">
        <f t="shared" si="30"/>
        <v>447.56</v>
      </c>
      <c r="I178" s="30">
        <f t="shared" si="34"/>
        <v>1.8857014330521089</v>
      </c>
      <c r="J178" s="30">
        <f t="shared" si="35"/>
        <v>449.44570143305214</v>
      </c>
      <c r="K178" s="27">
        <f t="shared" si="36"/>
        <v>7.6E-3</v>
      </c>
      <c r="O178" s="27">
        <v>475.50430997292642</v>
      </c>
      <c r="P178" s="27">
        <f t="shared" si="27"/>
        <v>0.05</v>
      </c>
      <c r="T178" s="27">
        <f t="shared" si="31"/>
        <v>53.4</v>
      </c>
      <c r="U178" s="27">
        <f t="shared" si="32"/>
        <v>0.33</v>
      </c>
      <c r="V178" s="30">
        <f t="shared" si="33"/>
        <v>53.73</v>
      </c>
      <c r="W178" s="53">
        <f t="shared" si="28"/>
        <v>2.8E-3</v>
      </c>
      <c r="AA178" s="27">
        <v>56.109520584212419</v>
      </c>
      <c r="AB178" s="27">
        <f t="shared" si="29"/>
        <v>4.1399999999999999E-2</v>
      </c>
    </row>
    <row r="179" spans="1:28" x14ac:dyDescent="0.3">
      <c r="A179" s="36">
        <v>178</v>
      </c>
      <c r="B179" s="37">
        <v>44477</v>
      </c>
      <c r="C179" s="27">
        <v>451.85000600000001</v>
      </c>
      <c r="D179" s="27">
        <v>54.119999</v>
      </c>
      <c r="H179" s="30">
        <f t="shared" si="30"/>
        <v>450.48</v>
      </c>
      <c r="I179" s="30">
        <f t="shared" si="34"/>
        <v>2.76485521495783</v>
      </c>
      <c r="J179" s="30">
        <f t="shared" si="35"/>
        <v>453.24485521495785</v>
      </c>
      <c r="K179" s="27">
        <f t="shared" si="36"/>
        <v>3.0999999999999999E-3</v>
      </c>
      <c r="O179" s="27">
        <v>476.24164078223475</v>
      </c>
      <c r="P179" s="27">
        <f t="shared" si="27"/>
        <v>5.3999999999999999E-2</v>
      </c>
      <c r="T179" s="27">
        <f t="shared" si="31"/>
        <v>53.66</v>
      </c>
      <c r="U179" s="27">
        <f t="shared" si="32"/>
        <v>0.27</v>
      </c>
      <c r="V179" s="30">
        <f t="shared" si="33"/>
        <v>53.93</v>
      </c>
      <c r="W179" s="53">
        <f t="shared" si="28"/>
        <v>3.5000000000000001E-3</v>
      </c>
      <c r="AA179" s="27">
        <v>56.12594880421932</v>
      </c>
      <c r="AB179" s="27">
        <f t="shared" si="29"/>
        <v>3.7100000000000001E-2</v>
      </c>
    </row>
    <row r="180" spans="1:28" x14ac:dyDescent="0.3">
      <c r="A180" s="36">
        <v>179</v>
      </c>
      <c r="B180" s="37">
        <v>44480</v>
      </c>
      <c r="C180" s="27">
        <v>449.70001200000002</v>
      </c>
      <c r="D180" s="27">
        <v>54.23</v>
      </c>
      <c r="H180" s="30">
        <f t="shared" si="30"/>
        <v>451.23</v>
      </c>
      <c r="I180" s="30">
        <f t="shared" si="34"/>
        <v>1.0522282822436746</v>
      </c>
      <c r="J180" s="30">
        <f t="shared" si="35"/>
        <v>452.28222828224369</v>
      </c>
      <c r="K180" s="27">
        <f t="shared" si="36"/>
        <v>5.7000000000000002E-3</v>
      </c>
      <c r="O180" s="27">
        <v>478.45363321016703</v>
      </c>
      <c r="P180" s="27">
        <f t="shared" si="27"/>
        <v>6.3899999999999998E-2</v>
      </c>
      <c r="T180" s="27">
        <f t="shared" si="31"/>
        <v>53.91</v>
      </c>
      <c r="U180" s="27">
        <f t="shared" si="32"/>
        <v>0.25</v>
      </c>
      <c r="V180" s="30">
        <f t="shared" si="33"/>
        <v>54.16</v>
      </c>
      <c r="W180" s="53">
        <f t="shared" si="28"/>
        <v>1.2999999999999999E-3</v>
      </c>
      <c r="AA180" s="27">
        <v>56.175233464240023</v>
      </c>
      <c r="AB180" s="27">
        <f t="shared" si="29"/>
        <v>3.5900000000000001E-2</v>
      </c>
    </row>
    <row r="181" spans="1:28" x14ac:dyDescent="0.3">
      <c r="A181" s="36">
        <v>180</v>
      </c>
      <c r="B181" s="37">
        <v>44481</v>
      </c>
      <c r="C181" s="27">
        <v>446.86999500000002</v>
      </c>
      <c r="D181" s="27">
        <v>54.23</v>
      </c>
      <c r="H181" s="30">
        <f t="shared" si="30"/>
        <v>450.39</v>
      </c>
      <c r="I181" s="30">
        <f t="shared" si="34"/>
        <v>-0.55616575766347587</v>
      </c>
      <c r="J181" s="30">
        <f t="shared" si="35"/>
        <v>449.83383424233654</v>
      </c>
      <c r="K181" s="27">
        <f t="shared" si="36"/>
        <v>6.6E-3</v>
      </c>
      <c r="O181" s="27">
        <v>479.19096401948264</v>
      </c>
      <c r="P181" s="27">
        <f t="shared" si="27"/>
        <v>7.2300000000000003E-2</v>
      </c>
      <c r="T181" s="27">
        <f t="shared" si="31"/>
        <v>54.09</v>
      </c>
      <c r="U181" s="27">
        <f t="shared" si="32"/>
        <v>0.19</v>
      </c>
      <c r="V181" s="30">
        <f t="shared" si="33"/>
        <v>54.28</v>
      </c>
      <c r="W181" s="53">
        <f t="shared" si="28"/>
        <v>8.9999999999999998E-4</v>
      </c>
      <c r="AA181" s="27">
        <v>56.191661684246924</v>
      </c>
      <c r="AB181" s="27">
        <f t="shared" si="29"/>
        <v>3.6200000000000003E-2</v>
      </c>
    </row>
    <row r="182" spans="1:28" x14ac:dyDescent="0.3">
      <c r="A182" s="36">
        <v>181</v>
      </c>
      <c r="B182" s="37">
        <v>44482</v>
      </c>
      <c r="C182" s="27">
        <v>445.29998799999998</v>
      </c>
      <c r="D182" s="27">
        <v>54.240001999999997</v>
      </c>
      <c r="H182" s="30">
        <f t="shared" si="30"/>
        <v>448.45</v>
      </c>
      <c r="I182" s="30">
        <f t="shared" si="34"/>
        <v>-1.7324248636495194</v>
      </c>
      <c r="J182" s="30">
        <f t="shared" si="35"/>
        <v>446.71757513635049</v>
      </c>
      <c r="K182" s="27">
        <f t="shared" si="36"/>
        <v>3.2000000000000002E-3</v>
      </c>
      <c r="O182" s="27">
        <v>479.92829482879097</v>
      </c>
      <c r="P182" s="27">
        <f t="shared" si="27"/>
        <v>7.7799999999999994E-2</v>
      </c>
      <c r="T182" s="27">
        <f t="shared" si="31"/>
        <v>54.17</v>
      </c>
      <c r="U182" s="27">
        <f t="shared" si="32"/>
        <v>0.1</v>
      </c>
      <c r="V182" s="30">
        <f t="shared" si="33"/>
        <v>54.27</v>
      </c>
      <c r="W182" s="53">
        <f t="shared" si="28"/>
        <v>5.9999999999999995E-4</v>
      </c>
      <c r="AA182" s="27">
        <v>56.208089904253825</v>
      </c>
      <c r="AB182" s="27">
        <f t="shared" si="29"/>
        <v>3.6299999999999999E-2</v>
      </c>
    </row>
    <row r="183" spans="1:28" x14ac:dyDescent="0.3">
      <c r="A183" s="36">
        <v>182</v>
      </c>
      <c r="B183" s="37">
        <v>44483</v>
      </c>
      <c r="C183" s="27">
        <v>450.66000400000001</v>
      </c>
      <c r="D183" s="27">
        <v>54.610000999999997</v>
      </c>
      <c r="H183" s="30">
        <f t="shared" si="30"/>
        <v>446.72</v>
      </c>
      <c r="I183" s="30">
        <f t="shared" si="34"/>
        <v>-1.730363729547395</v>
      </c>
      <c r="J183" s="30">
        <f t="shared" si="35"/>
        <v>444.98963627045265</v>
      </c>
      <c r="K183" s="27">
        <f t="shared" si="36"/>
        <v>1.26E-2</v>
      </c>
      <c r="O183" s="27">
        <v>480.66562563810658</v>
      </c>
      <c r="P183" s="27">
        <f t="shared" si="27"/>
        <v>6.6600000000000006E-2</v>
      </c>
      <c r="T183" s="27">
        <f t="shared" si="31"/>
        <v>54.21</v>
      </c>
      <c r="U183" s="27">
        <f t="shared" si="32"/>
        <v>0.05</v>
      </c>
      <c r="V183" s="30">
        <f t="shared" si="33"/>
        <v>54.26</v>
      </c>
      <c r="W183" s="53">
        <f t="shared" si="28"/>
        <v>6.4000000000000003E-3</v>
      </c>
      <c r="AA183" s="27">
        <v>56.224518124260726</v>
      </c>
      <c r="AB183" s="27">
        <f t="shared" si="29"/>
        <v>2.9600000000000001E-2</v>
      </c>
    </row>
    <row r="184" spans="1:28" x14ac:dyDescent="0.3">
      <c r="A184" s="36">
        <v>183</v>
      </c>
      <c r="B184" s="37">
        <v>44484</v>
      </c>
      <c r="C184" s="27">
        <v>452.39001500000001</v>
      </c>
      <c r="D184" s="27">
        <v>54.48</v>
      </c>
      <c r="H184" s="30">
        <f t="shared" si="30"/>
        <v>448.89</v>
      </c>
      <c r="I184" s="30">
        <f t="shared" si="34"/>
        <v>1.5849454405678558</v>
      </c>
      <c r="J184" s="30">
        <f t="shared" si="35"/>
        <v>450.47494544056786</v>
      </c>
      <c r="K184" s="27">
        <f t="shared" si="36"/>
        <v>4.1999999999999997E-3</v>
      </c>
      <c r="O184" s="27">
        <v>481.40295644741491</v>
      </c>
      <c r="P184" s="27">
        <f t="shared" si="27"/>
        <v>6.4100000000000004E-2</v>
      </c>
      <c r="T184" s="27">
        <f t="shared" si="31"/>
        <v>54.43</v>
      </c>
      <c r="U184" s="27">
        <f t="shared" si="32"/>
        <v>0.19</v>
      </c>
      <c r="V184" s="30">
        <f t="shared" si="33"/>
        <v>54.62</v>
      </c>
      <c r="W184" s="53">
        <f t="shared" si="28"/>
        <v>2.5999999999999999E-3</v>
      </c>
      <c r="AA184" s="27">
        <v>56.240946344267627</v>
      </c>
      <c r="AB184" s="27">
        <f t="shared" si="29"/>
        <v>3.2300000000000002E-2</v>
      </c>
    </row>
    <row r="185" spans="1:28" x14ac:dyDescent="0.3">
      <c r="A185" s="36">
        <v>184</v>
      </c>
      <c r="B185" s="37">
        <v>44487</v>
      </c>
      <c r="C185" s="27">
        <v>461.95001200000002</v>
      </c>
      <c r="D185" s="27">
        <v>53.939999</v>
      </c>
      <c r="H185" s="30">
        <f t="shared" si="30"/>
        <v>450.82</v>
      </c>
      <c r="I185" s="30">
        <f t="shared" si="34"/>
        <v>1.8782418160851844</v>
      </c>
      <c r="J185" s="30">
        <f t="shared" si="35"/>
        <v>452.69824181608516</v>
      </c>
      <c r="K185" s="27">
        <f t="shared" si="36"/>
        <v>0.02</v>
      </c>
      <c r="O185" s="27">
        <v>483.61494887534718</v>
      </c>
      <c r="P185" s="27">
        <f t="shared" si="27"/>
        <v>4.6899999999999997E-2</v>
      </c>
      <c r="T185" s="27">
        <f t="shared" si="31"/>
        <v>54.46</v>
      </c>
      <c r="U185" s="27">
        <f t="shared" si="32"/>
        <v>0.05</v>
      </c>
      <c r="V185" s="30">
        <f t="shared" si="33"/>
        <v>54.51</v>
      </c>
      <c r="W185" s="53">
        <f t="shared" si="28"/>
        <v>1.06E-2</v>
      </c>
      <c r="AA185" s="27">
        <v>56.29023100428833</v>
      </c>
      <c r="AB185" s="27">
        <f t="shared" si="29"/>
        <v>4.36E-2</v>
      </c>
    </row>
    <row r="186" spans="1:28" x14ac:dyDescent="0.3">
      <c r="A186" s="36">
        <v>185</v>
      </c>
      <c r="B186" s="37">
        <v>44488</v>
      </c>
      <c r="C186" s="27">
        <v>467.07998700000002</v>
      </c>
      <c r="D186" s="27">
        <v>54.150002000000001</v>
      </c>
      <c r="H186" s="30">
        <f t="shared" si="30"/>
        <v>456.94</v>
      </c>
      <c r="I186" s="30">
        <f t="shared" si="34"/>
        <v>5.4837362724127816</v>
      </c>
      <c r="J186" s="30">
        <f t="shared" si="35"/>
        <v>462.42373627241278</v>
      </c>
      <c r="K186" s="27">
        <f t="shared" si="36"/>
        <v>0.01</v>
      </c>
      <c r="O186" s="27">
        <v>484.35227968465551</v>
      </c>
      <c r="P186" s="27">
        <f t="shared" si="27"/>
        <v>3.6999999999999998E-2</v>
      </c>
      <c r="T186" s="27">
        <f t="shared" si="31"/>
        <v>54.17</v>
      </c>
      <c r="U186" s="27">
        <f t="shared" si="32"/>
        <v>-0.24</v>
      </c>
      <c r="V186" s="30">
        <f t="shared" si="33"/>
        <v>53.93</v>
      </c>
      <c r="W186" s="53">
        <f t="shared" si="28"/>
        <v>4.1000000000000003E-3</v>
      </c>
      <c r="AA186" s="27">
        <v>56.306659224295231</v>
      </c>
      <c r="AB186" s="27">
        <f t="shared" si="29"/>
        <v>3.9800000000000002E-2</v>
      </c>
    </row>
    <row r="187" spans="1:28" x14ac:dyDescent="0.3">
      <c r="A187" s="36">
        <v>186</v>
      </c>
      <c r="B187" s="37">
        <v>44489</v>
      </c>
      <c r="C187" s="27">
        <v>469.76998900000001</v>
      </c>
      <c r="D187" s="27">
        <v>54.630001</v>
      </c>
      <c r="H187" s="30">
        <f t="shared" si="30"/>
        <v>462.52</v>
      </c>
      <c r="I187" s="30">
        <f t="shared" si="34"/>
        <v>5.565560440861903</v>
      </c>
      <c r="J187" s="30">
        <f t="shared" si="35"/>
        <v>468.08556044086191</v>
      </c>
      <c r="K187" s="27">
        <f t="shared" si="36"/>
        <v>3.5999999999999999E-3</v>
      </c>
      <c r="O187" s="27">
        <v>485.08961049397112</v>
      </c>
      <c r="P187" s="27">
        <f t="shared" si="27"/>
        <v>3.2599999999999997E-2</v>
      </c>
      <c r="T187" s="27">
        <f t="shared" si="31"/>
        <v>54.16</v>
      </c>
      <c r="U187" s="27">
        <f t="shared" si="32"/>
        <v>-0.04</v>
      </c>
      <c r="V187" s="30">
        <f t="shared" si="33"/>
        <v>54.12</v>
      </c>
      <c r="W187" s="53">
        <f t="shared" si="28"/>
        <v>9.2999999999999992E-3</v>
      </c>
      <c r="AA187" s="27">
        <v>56.323087444302246</v>
      </c>
      <c r="AB187" s="27">
        <f t="shared" si="29"/>
        <v>3.1E-2</v>
      </c>
    </row>
    <row r="188" spans="1:28" x14ac:dyDescent="0.3">
      <c r="A188" s="36">
        <v>187</v>
      </c>
      <c r="B188" s="37">
        <v>44490</v>
      </c>
      <c r="C188" s="27">
        <v>477.23001099999999</v>
      </c>
      <c r="D188" s="27">
        <v>54.349997999999999</v>
      </c>
      <c r="H188" s="30">
        <f t="shared" si="30"/>
        <v>466.51</v>
      </c>
      <c r="I188" s="30">
        <f t="shared" si="34"/>
        <v>4.2263340661292936</v>
      </c>
      <c r="J188" s="30">
        <f t="shared" si="35"/>
        <v>470.7363340661293</v>
      </c>
      <c r="K188" s="27">
        <f t="shared" si="36"/>
        <v>1.3599999999999999E-2</v>
      </c>
      <c r="O188" s="27">
        <v>485.82694130327945</v>
      </c>
      <c r="P188" s="27">
        <f t="shared" si="27"/>
        <v>1.7999999999999999E-2</v>
      </c>
      <c r="T188" s="27">
        <f t="shared" si="31"/>
        <v>54.42</v>
      </c>
      <c r="U188" s="27">
        <f t="shared" si="32"/>
        <v>0.22</v>
      </c>
      <c r="V188" s="30">
        <f t="shared" si="33"/>
        <v>54.64</v>
      </c>
      <c r="W188" s="53">
        <f t="shared" si="28"/>
        <v>5.3E-3</v>
      </c>
      <c r="AA188" s="27">
        <v>56.339515664309147</v>
      </c>
      <c r="AB188" s="27">
        <f t="shared" si="29"/>
        <v>3.6600000000000001E-2</v>
      </c>
    </row>
    <row r="189" spans="1:28" x14ac:dyDescent="0.3">
      <c r="A189" s="36">
        <v>188</v>
      </c>
      <c r="B189" s="37">
        <v>44491</v>
      </c>
      <c r="C189" s="27">
        <v>481.98998999999998</v>
      </c>
      <c r="D189" s="27">
        <v>54.450001</v>
      </c>
      <c r="H189" s="30">
        <f t="shared" si="30"/>
        <v>472.41</v>
      </c>
      <c r="I189" s="30">
        <f t="shared" si="34"/>
        <v>5.648950109919423</v>
      </c>
      <c r="J189" s="30">
        <f t="shared" si="35"/>
        <v>478.05895010991946</v>
      </c>
      <c r="K189" s="27">
        <f t="shared" si="36"/>
        <v>8.2000000000000007E-3</v>
      </c>
      <c r="O189" s="27">
        <v>486.56427211258779</v>
      </c>
      <c r="P189" s="27">
        <f t="shared" si="27"/>
        <v>9.4999999999999998E-3</v>
      </c>
      <c r="T189" s="27">
        <f t="shared" si="31"/>
        <v>54.38</v>
      </c>
      <c r="U189" s="27">
        <f t="shared" si="32"/>
        <v>0</v>
      </c>
      <c r="V189" s="30">
        <f t="shared" si="33"/>
        <v>54.38</v>
      </c>
      <c r="W189" s="53">
        <f t="shared" si="28"/>
        <v>1.2999999999999999E-3</v>
      </c>
      <c r="AA189" s="27">
        <v>56.355943884316048</v>
      </c>
      <c r="AB189" s="27">
        <f t="shared" si="29"/>
        <v>3.5000000000000003E-2</v>
      </c>
    </row>
    <row r="190" spans="1:28" x14ac:dyDescent="0.3">
      <c r="A190" s="36">
        <v>189</v>
      </c>
      <c r="B190" s="37">
        <v>44494</v>
      </c>
      <c r="C190" s="27">
        <v>490.10000600000001</v>
      </c>
      <c r="D190" s="27">
        <v>54.23</v>
      </c>
      <c r="H190" s="30">
        <f t="shared" si="30"/>
        <v>477.68</v>
      </c>
      <c r="I190" s="30">
        <f t="shared" si="34"/>
        <v>5.3268425164878987</v>
      </c>
      <c r="J190" s="30">
        <f t="shared" si="35"/>
        <v>483.00684251648789</v>
      </c>
      <c r="K190" s="27">
        <f t="shared" si="36"/>
        <v>1.4500000000000001E-2</v>
      </c>
      <c r="O190" s="27">
        <v>488.77626454052734</v>
      </c>
      <c r="P190" s="27">
        <f t="shared" si="27"/>
        <v>2.7000000000000001E-3</v>
      </c>
      <c r="T190" s="27">
        <f t="shared" si="31"/>
        <v>54.42</v>
      </c>
      <c r="U190" s="27">
        <f t="shared" si="32"/>
        <v>0.03</v>
      </c>
      <c r="V190" s="30">
        <f t="shared" si="33"/>
        <v>54.45</v>
      </c>
      <c r="W190" s="53">
        <f t="shared" si="28"/>
        <v>4.1000000000000003E-3</v>
      </c>
      <c r="AA190" s="27">
        <v>56.405228544336751</v>
      </c>
      <c r="AB190" s="27">
        <f t="shared" si="29"/>
        <v>4.0099999999999997E-2</v>
      </c>
    </row>
    <row r="191" spans="1:28" x14ac:dyDescent="0.3">
      <c r="A191" s="36">
        <v>190</v>
      </c>
      <c r="B191" s="37">
        <v>44495</v>
      </c>
      <c r="C191" s="27">
        <v>485.52999899999998</v>
      </c>
      <c r="D191" s="27">
        <v>54.470001000000003</v>
      </c>
      <c r="H191" s="30">
        <f t="shared" si="30"/>
        <v>484.51</v>
      </c>
      <c r="I191" s="30">
        <f t="shared" si="34"/>
        <v>6.6045263774731708</v>
      </c>
      <c r="J191" s="30">
        <f t="shared" si="35"/>
        <v>491.11452637747317</v>
      </c>
      <c r="K191" s="27">
        <f t="shared" si="36"/>
        <v>1.15E-2</v>
      </c>
      <c r="O191" s="27">
        <v>489.51359534983567</v>
      </c>
      <c r="P191" s="27">
        <f t="shared" si="27"/>
        <v>8.2000000000000007E-3</v>
      </c>
      <c r="T191" s="27">
        <f t="shared" si="31"/>
        <v>54.32</v>
      </c>
      <c r="U191" s="27">
        <f t="shared" si="32"/>
        <v>-0.08</v>
      </c>
      <c r="V191" s="30">
        <f t="shared" si="33"/>
        <v>54.24</v>
      </c>
      <c r="W191" s="53">
        <f t="shared" si="28"/>
        <v>4.1999999999999997E-3</v>
      </c>
      <c r="AA191" s="27">
        <v>56.421656764343652</v>
      </c>
      <c r="AB191" s="27">
        <f t="shared" si="29"/>
        <v>3.5799999999999998E-2</v>
      </c>
    </row>
    <row r="192" spans="1:28" x14ac:dyDescent="0.3">
      <c r="A192" s="36">
        <v>191</v>
      </c>
      <c r="B192" s="37">
        <v>44496</v>
      </c>
      <c r="C192" s="27">
        <v>489.10998499999999</v>
      </c>
      <c r="D192" s="27">
        <v>55.52</v>
      </c>
      <c r="H192" s="30">
        <f t="shared" si="30"/>
        <v>485.07</v>
      </c>
      <c r="I192" s="30">
        <f t="shared" si="34"/>
        <v>1.4666789566209777</v>
      </c>
      <c r="J192" s="30">
        <f t="shared" si="35"/>
        <v>486.53667895662096</v>
      </c>
      <c r="K192" s="27">
        <f t="shared" si="36"/>
        <v>5.3E-3</v>
      </c>
      <c r="O192" s="27">
        <v>490.250926159144</v>
      </c>
      <c r="P192" s="27">
        <f t="shared" si="27"/>
        <v>2.3E-3</v>
      </c>
      <c r="T192" s="27">
        <f t="shared" si="31"/>
        <v>54.4</v>
      </c>
      <c r="U192" s="27">
        <f t="shared" si="32"/>
        <v>0.06</v>
      </c>
      <c r="V192" s="30">
        <f t="shared" si="33"/>
        <v>54.46</v>
      </c>
      <c r="W192" s="53">
        <f t="shared" si="28"/>
        <v>1.9099999999999999E-2</v>
      </c>
      <c r="AA192" s="27">
        <v>56.438084984350553</v>
      </c>
      <c r="AB192" s="27">
        <f t="shared" si="29"/>
        <v>1.6500000000000001E-2</v>
      </c>
    </row>
    <row r="193" spans="1:28" x14ac:dyDescent="0.3">
      <c r="A193" s="36">
        <v>192</v>
      </c>
      <c r="B193" s="37">
        <v>44497</v>
      </c>
      <c r="C193" s="27">
        <v>490.52999899999998</v>
      </c>
      <c r="D193" s="27">
        <v>56.040000999999997</v>
      </c>
      <c r="H193" s="30">
        <f t="shared" si="30"/>
        <v>487.29</v>
      </c>
      <c r="I193" s="30">
        <f t="shared" si="34"/>
        <v>2.1070018434931699</v>
      </c>
      <c r="J193" s="30">
        <f t="shared" si="35"/>
        <v>489.39700184349317</v>
      </c>
      <c r="K193" s="27">
        <f t="shared" si="36"/>
        <v>2.3E-3</v>
      </c>
      <c r="O193" s="27">
        <v>490.98825696845961</v>
      </c>
      <c r="P193" s="27">
        <f t="shared" si="27"/>
        <v>8.9999999999999998E-4</v>
      </c>
      <c r="T193" s="27">
        <f t="shared" si="31"/>
        <v>55.02</v>
      </c>
      <c r="U193" s="27">
        <f t="shared" si="32"/>
        <v>0.54</v>
      </c>
      <c r="V193" s="30">
        <f t="shared" si="33"/>
        <v>55.56</v>
      </c>
      <c r="W193" s="53">
        <f t="shared" si="28"/>
        <v>8.6E-3</v>
      </c>
      <c r="AA193" s="27">
        <v>56.454513204357454</v>
      </c>
      <c r="AB193" s="27">
        <f t="shared" si="29"/>
        <v>7.4000000000000003E-3</v>
      </c>
    </row>
    <row r="194" spans="1:28" x14ac:dyDescent="0.3">
      <c r="A194" s="36">
        <v>193</v>
      </c>
      <c r="B194" s="37">
        <v>44498</v>
      </c>
      <c r="C194" s="27">
        <v>491.540009</v>
      </c>
      <c r="D194" s="27">
        <v>56.369999</v>
      </c>
      <c r="H194" s="30">
        <f t="shared" si="30"/>
        <v>489.07</v>
      </c>
      <c r="I194" s="30">
        <f t="shared" si="34"/>
        <v>1.8290502765239522</v>
      </c>
      <c r="J194" s="30">
        <f t="shared" si="35"/>
        <v>490.89905027652395</v>
      </c>
      <c r="K194" s="27">
        <f t="shared" si="36"/>
        <v>1.2999999999999999E-3</v>
      </c>
      <c r="O194" s="27">
        <v>491.72558777776794</v>
      </c>
      <c r="P194" s="27">
        <f t="shared" si="27"/>
        <v>4.0000000000000002E-4</v>
      </c>
      <c r="T194" s="27">
        <f t="shared" si="31"/>
        <v>55.58</v>
      </c>
      <c r="U194" s="27">
        <f t="shared" si="32"/>
        <v>0.56000000000000005</v>
      </c>
      <c r="V194" s="30">
        <f t="shared" si="33"/>
        <v>56.14</v>
      </c>
      <c r="W194" s="53">
        <f t="shared" si="28"/>
        <v>4.1000000000000003E-3</v>
      </c>
      <c r="AA194" s="27">
        <v>56.470941424364355</v>
      </c>
      <c r="AB194" s="27">
        <f t="shared" si="29"/>
        <v>1.8E-3</v>
      </c>
    </row>
    <row r="195" spans="1:28" x14ac:dyDescent="0.3">
      <c r="A195" s="36">
        <v>194</v>
      </c>
      <c r="B195" s="37">
        <v>44501</v>
      </c>
      <c r="C195" s="27">
        <v>491.86999500000002</v>
      </c>
      <c r="D195" s="27">
        <v>56.169998</v>
      </c>
      <c r="H195" s="30">
        <f t="shared" si="30"/>
        <v>490.43</v>
      </c>
      <c r="I195" s="30">
        <f t="shared" si="34"/>
        <v>1.4303575414786043</v>
      </c>
      <c r="J195" s="30">
        <f t="shared" si="35"/>
        <v>491.86035754147861</v>
      </c>
      <c r="K195" s="27">
        <f t="shared" si="36"/>
        <v>0</v>
      </c>
      <c r="O195" s="27">
        <v>493.93758020570021</v>
      </c>
      <c r="P195" s="27">
        <f t="shared" ref="P195:P258" si="37">ROUND(ABS(O195-$C195)/$C195,4)</f>
        <v>4.1999999999999997E-3</v>
      </c>
      <c r="T195" s="27">
        <f t="shared" si="31"/>
        <v>56.01</v>
      </c>
      <c r="U195" s="27">
        <f t="shared" si="32"/>
        <v>0.45</v>
      </c>
      <c r="V195" s="30">
        <f t="shared" si="33"/>
        <v>56.46</v>
      </c>
      <c r="W195" s="53">
        <f t="shared" ref="W195:W253" si="38">ROUND(ABS(V195-$D195)/$D195,4)</f>
        <v>5.1999999999999998E-3</v>
      </c>
      <c r="AA195" s="27">
        <v>56.520226084385058</v>
      </c>
      <c r="AB195" s="27">
        <f t="shared" ref="AB195:AB258" si="39">ROUND(ABS(AA195-$D195)/$D195,4)</f>
        <v>6.1999999999999998E-3</v>
      </c>
    </row>
    <row r="196" spans="1:28" x14ac:dyDescent="0.3">
      <c r="A196" s="36">
        <v>195</v>
      </c>
      <c r="B196" s="37">
        <v>44502</v>
      </c>
      <c r="C196" s="27">
        <v>496.98998999999998</v>
      </c>
      <c r="D196" s="27">
        <v>56.099997999999999</v>
      </c>
      <c r="H196" s="30">
        <f t="shared" ref="H196:H254" si="40">ROUND($G$2*$C195+(1-$G$2)*H195,2)</f>
        <v>491.22</v>
      </c>
      <c r="I196" s="30">
        <f t="shared" si="34"/>
        <v>0.88605363122180814</v>
      </c>
      <c r="J196" s="30">
        <f t="shared" si="35"/>
        <v>492.10605363122181</v>
      </c>
      <c r="K196" s="27">
        <f t="shared" si="36"/>
        <v>9.7999999999999997E-3</v>
      </c>
      <c r="O196" s="27">
        <v>494.67491101501582</v>
      </c>
      <c r="P196" s="27">
        <f t="shared" si="37"/>
        <v>4.7000000000000002E-3</v>
      </c>
      <c r="T196" s="27">
        <f t="shared" ref="T196:T254" si="41">ROUND($S$2*$D195+(1-$S$2)*T195,2)</f>
        <v>56.1</v>
      </c>
      <c r="U196" s="27">
        <f t="shared" ref="U196:U253" si="42">ROUND(($S$3*(T196-T195)+(1-$S$3)*U195),2)</f>
        <v>0.14000000000000001</v>
      </c>
      <c r="V196" s="30">
        <f t="shared" ref="V196:V253" si="43">U196+T196</f>
        <v>56.24</v>
      </c>
      <c r="W196" s="53">
        <f t="shared" si="38"/>
        <v>2.5000000000000001E-3</v>
      </c>
      <c r="AA196" s="27">
        <v>56.536654304391959</v>
      </c>
      <c r="AB196" s="27">
        <f t="shared" si="39"/>
        <v>7.7999999999999996E-3</v>
      </c>
    </row>
    <row r="197" spans="1:28" x14ac:dyDescent="0.3">
      <c r="A197" s="36">
        <v>196</v>
      </c>
      <c r="B197" s="37">
        <v>44503</v>
      </c>
      <c r="C197" s="27">
        <v>502.32998700000002</v>
      </c>
      <c r="D197" s="27">
        <v>56.290000999999997</v>
      </c>
      <c r="H197" s="30">
        <f t="shared" si="40"/>
        <v>494.39</v>
      </c>
      <c r="I197" s="30">
        <f t="shared" si="34"/>
        <v>2.8274080446832364</v>
      </c>
      <c r="J197" s="30">
        <f t="shared" si="35"/>
        <v>497.21740804468322</v>
      </c>
      <c r="K197" s="27">
        <f t="shared" si="36"/>
        <v>1.0200000000000001E-2</v>
      </c>
      <c r="O197" s="27">
        <v>495.41224182432416</v>
      </c>
      <c r="P197" s="27">
        <f t="shared" si="37"/>
        <v>1.38E-2</v>
      </c>
      <c r="T197" s="27">
        <f t="shared" si="41"/>
        <v>56.1</v>
      </c>
      <c r="U197" s="27">
        <f t="shared" si="42"/>
        <v>0.02</v>
      </c>
      <c r="V197" s="30">
        <f t="shared" si="43"/>
        <v>56.120000000000005</v>
      </c>
      <c r="W197" s="53">
        <f t="shared" si="38"/>
        <v>3.0000000000000001E-3</v>
      </c>
      <c r="AA197" s="27">
        <v>56.55308252439886</v>
      </c>
      <c r="AB197" s="27">
        <f t="shared" si="39"/>
        <v>4.7000000000000002E-3</v>
      </c>
    </row>
    <row r="198" spans="1:28" x14ac:dyDescent="0.3">
      <c r="A198" s="36">
        <v>197</v>
      </c>
      <c r="B198" s="37">
        <v>44504</v>
      </c>
      <c r="C198" s="27">
        <v>515.61999500000002</v>
      </c>
      <c r="D198" s="27">
        <v>56.599997999999999</v>
      </c>
      <c r="H198" s="30">
        <f t="shared" si="40"/>
        <v>498.76</v>
      </c>
      <c r="I198" s="30">
        <f t="shared" si="34"/>
        <v>4.1386112067024889</v>
      </c>
      <c r="J198" s="30">
        <f t="shared" si="35"/>
        <v>502.89861120670247</v>
      </c>
      <c r="K198" s="27">
        <f t="shared" si="36"/>
        <v>2.47E-2</v>
      </c>
      <c r="O198" s="27">
        <v>496.14957263363249</v>
      </c>
      <c r="P198" s="27">
        <f t="shared" si="37"/>
        <v>3.78E-2</v>
      </c>
      <c r="T198" s="27">
        <f t="shared" si="41"/>
        <v>56.2</v>
      </c>
      <c r="U198" s="27">
        <f t="shared" si="42"/>
        <v>0.09</v>
      </c>
      <c r="V198" s="30">
        <f t="shared" si="43"/>
        <v>56.290000000000006</v>
      </c>
      <c r="W198" s="53">
        <f t="shared" si="38"/>
        <v>5.4999999999999997E-3</v>
      </c>
      <c r="AA198" s="27">
        <v>56.569510744405875</v>
      </c>
      <c r="AB198" s="27">
        <f t="shared" si="39"/>
        <v>5.0000000000000001E-4</v>
      </c>
    </row>
    <row r="199" spans="1:28" x14ac:dyDescent="0.3">
      <c r="A199" s="36">
        <v>198</v>
      </c>
      <c r="B199" s="37">
        <v>44505</v>
      </c>
      <c r="C199" s="27">
        <v>513.11999500000002</v>
      </c>
      <c r="D199" s="27">
        <v>56.84</v>
      </c>
      <c r="H199" s="30">
        <f t="shared" si="40"/>
        <v>508.03</v>
      </c>
      <c r="I199" s="30">
        <f t="shared" ref="I199:I253" si="44">($G$3*(H199-H198)+(1-$G$3)*I198)</f>
        <v>8.5002916810053577</v>
      </c>
      <c r="J199" s="30">
        <f t="shared" ref="J199:J253" si="45">H199+I199</f>
        <v>516.53029168100534</v>
      </c>
      <c r="K199" s="27">
        <f t="shared" ref="K199:K253" si="46">ROUND(ABS(J199-$C199)/$C199,4)</f>
        <v>6.6E-3</v>
      </c>
      <c r="O199" s="27">
        <v>496.8869034429481</v>
      </c>
      <c r="P199" s="27">
        <f t="shared" si="37"/>
        <v>3.1600000000000003E-2</v>
      </c>
      <c r="T199" s="27">
        <f t="shared" si="41"/>
        <v>56.42</v>
      </c>
      <c r="U199" s="27">
        <f t="shared" si="42"/>
        <v>0.2</v>
      </c>
      <c r="V199" s="30">
        <f t="shared" si="43"/>
        <v>56.620000000000005</v>
      </c>
      <c r="W199" s="53">
        <f t="shared" si="38"/>
        <v>3.8999999999999998E-3</v>
      </c>
      <c r="AA199" s="27">
        <v>56.585938964412776</v>
      </c>
      <c r="AB199" s="27">
        <f t="shared" si="39"/>
        <v>4.4999999999999997E-3</v>
      </c>
    </row>
    <row r="200" spans="1:28" x14ac:dyDescent="0.3">
      <c r="A200" s="36">
        <v>199</v>
      </c>
      <c r="B200" s="37">
        <v>44508</v>
      </c>
      <c r="C200" s="27">
        <v>503.80999800000001</v>
      </c>
      <c r="D200" s="27">
        <v>56.330002</v>
      </c>
      <c r="H200" s="30">
        <f t="shared" si="40"/>
        <v>510.83</v>
      </c>
      <c r="I200" s="30">
        <f t="shared" si="44"/>
        <v>3.6550437521508137</v>
      </c>
      <c r="J200" s="30">
        <f t="shared" si="45"/>
        <v>514.48504375215077</v>
      </c>
      <c r="K200" s="27">
        <f t="shared" si="46"/>
        <v>2.12E-2</v>
      </c>
      <c r="O200" s="27">
        <v>499.09889587088037</v>
      </c>
      <c r="P200" s="27">
        <f t="shared" si="37"/>
        <v>9.4000000000000004E-3</v>
      </c>
      <c r="T200" s="27">
        <f t="shared" si="41"/>
        <v>56.65</v>
      </c>
      <c r="U200" s="27">
        <f t="shared" si="42"/>
        <v>0.23</v>
      </c>
      <c r="V200" s="30">
        <f t="shared" si="43"/>
        <v>56.879999999999995</v>
      </c>
      <c r="W200" s="53">
        <f t="shared" si="38"/>
        <v>9.7999999999999997E-3</v>
      </c>
      <c r="AA200" s="27">
        <v>56.635223624433479</v>
      </c>
      <c r="AB200" s="27">
        <f t="shared" si="39"/>
        <v>5.4000000000000003E-3</v>
      </c>
    </row>
    <row r="201" spans="1:28" x14ac:dyDescent="0.3">
      <c r="A201" s="36">
        <v>200</v>
      </c>
      <c r="B201" s="37">
        <v>44509</v>
      </c>
      <c r="C201" s="27">
        <v>508.709991</v>
      </c>
      <c r="D201" s="27">
        <v>56.490001999999997</v>
      </c>
      <c r="H201" s="30">
        <f t="shared" si="40"/>
        <v>506.97</v>
      </c>
      <c r="I201" s="30">
        <f t="shared" si="44"/>
        <v>-2.7327434371773411</v>
      </c>
      <c r="J201" s="30">
        <f t="shared" si="45"/>
        <v>504.23725656282267</v>
      </c>
      <c r="K201" s="27">
        <f t="shared" si="46"/>
        <v>8.8000000000000005E-3</v>
      </c>
      <c r="O201" s="27">
        <v>499.8362266801887</v>
      </c>
      <c r="P201" s="27">
        <f t="shared" si="37"/>
        <v>1.7399999999999999E-2</v>
      </c>
      <c r="T201" s="27">
        <f t="shared" si="41"/>
        <v>56.47</v>
      </c>
      <c r="U201" s="27">
        <f t="shared" si="42"/>
        <v>-0.12</v>
      </c>
      <c r="V201" s="30">
        <f t="shared" si="43"/>
        <v>56.35</v>
      </c>
      <c r="W201" s="53">
        <f t="shared" si="38"/>
        <v>2.5000000000000001E-3</v>
      </c>
      <c r="AA201" s="27">
        <v>56.65165184444038</v>
      </c>
      <c r="AB201" s="27">
        <f t="shared" si="39"/>
        <v>2.8999999999999998E-3</v>
      </c>
    </row>
    <row r="202" spans="1:28" x14ac:dyDescent="0.3">
      <c r="A202" s="36">
        <v>201</v>
      </c>
      <c r="B202" s="37">
        <v>44510</v>
      </c>
      <c r="C202" s="27">
        <v>505.51001000000002</v>
      </c>
      <c r="D202" s="27">
        <v>56.720001000000003</v>
      </c>
      <c r="H202" s="30">
        <f t="shared" si="40"/>
        <v>507.93</v>
      </c>
      <c r="I202" s="30">
        <f t="shared" si="44"/>
        <v>0.40608848442338141</v>
      </c>
      <c r="J202" s="30">
        <f t="shared" si="45"/>
        <v>508.33608848442339</v>
      </c>
      <c r="K202" s="27">
        <f t="shared" si="46"/>
        <v>5.5999999999999999E-3</v>
      </c>
      <c r="O202" s="27">
        <v>500.57355748950431</v>
      </c>
      <c r="P202" s="27">
        <f t="shared" si="37"/>
        <v>9.7999999999999997E-3</v>
      </c>
      <c r="T202" s="27">
        <f t="shared" si="41"/>
        <v>56.48</v>
      </c>
      <c r="U202" s="27">
        <f t="shared" si="42"/>
        <v>-0.01</v>
      </c>
      <c r="V202" s="30">
        <f t="shared" si="43"/>
        <v>56.47</v>
      </c>
      <c r="W202" s="53">
        <f t="shared" si="38"/>
        <v>4.4000000000000003E-3</v>
      </c>
      <c r="AA202" s="27">
        <v>56.668080064447281</v>
      </c>
      <c r="AB202" s="27">
        <f t="shared" si="39"/>
        <v>8.9999999999999998E-4</v>
      </c>
    </row>
    <row r="203" spans="1:28" x14ac:dyDescent="0.3">
      <c r="A203" s="36">
        <v>202</v>
      </c>
      <c r="B203" s="37">
        <v>44511</v>
      </c>
      <c r="C203" s="27">
        <v>512.17999299999997</v>
      </c>
      <c r="D203" s="27">
        <v>56.740001999999997</v>
      </c>
      <c r="H203" s="30">
        <f t="shared" si="40"/>
        <v>506.6</v>
      </c>
      <c r="I203" s="30">
        <f t="shared" si="44"/>
        <v>-1.0695867273364792</v>
      </c>
      <c r="J203" s="30">
        <f t="shared" si="45"/>
        <v>505.53041327266357</v>
      </c>
      <c r="K203" s="27">
        <f t="shared" si="46"/>
        <v>1.2999999999999999E-2</v>
      </c>
      <c r="O203" s="27">
        <v>501.31088829881264</v>
      </c>
      <c r="P203" s="27">
        <f t="shared" si="37"/>
        <v>2.12E-2</v>
      </c>
      <c r="T203" s="27">
        <f t="shared" si="41"/>
        <v>56.61</v>
      </c>
      <c r="U203" s="27">
        <f t="shared" si="42"/>
        <v>0.11</v>
      </c>
      <c r="V203" s="30">
        <f t="shared" si="43"/>
        <v>56.72</v>
      </c>
      <c r="W203" s="53">
        <f t="shared" si="38"/>
        <v>4.0000000000000002E-4</v>
      </c>
      <c r="AA203" s="27">
        <v>56.684508284454182</v>
      </c>
      <c r="AB203" s="27">
        <f t="shared" si="39"/>
        <v>1E-3</v>
      </c>
    </row>
    <row r="204" spans="1:28" x14ac:dyDescent="0.3">
      <c r="A204" s="36">
        <v>203</v>
      </c>
      <c r="B204" s="37">
        <v>44512</v>
      </c>
      <c r="C204" s="27">
        <v>517.169983</v>
      </c>
      <c r="D204" s="27">
        <v>56.610000999999997</v>
      </c>
      <c r="H204" s="30">
        <f t="shared" si="40"/>
        <v>509.67</v>
      </c>
      <c r="I204" s="30">
        <f t="shared" si="44"/>
        <v>2.4490619908995219</v>
      </c>
      <c r="J204" s="30">
        <f t="shared" si="45"/>
        <v>512.11906199089958</v>
      </c>
      <c r="K204" s="27">
        <f t="shared" si="46"/>
        <v>9.7999999999999997E-3</v>
      </c>
      <c r="O204" s="27">
        <v>502.04821910812097</v>
      </c>
      <c r="P204" s="27">
        <f t="shared" si="37"/>
        <v>2.92E-2</v>
      </c>
      <c r="T204" s="27">
        <f t="shared" si="41"/>
        <v>56.68</v>
      </c>
      <c r="U204" s="27">
        <f t="shared" si="42"/>
        <v>0.08</v>
      </c>
      <c r="V204" s="30">
        <f t="shared" si="43"/>
        <v>56.76</v>
      </c>
      <c r="W204" s="53">
        <f t="shared" si="38"/>
        <v>2.5999999999999999E-3</v>
      </c>
      <c r="AA204" s="27">
        <v>56.700936504461083</v>
      </c>
      <c r="AB204" s="27">
        <f t="shared" si="39"/>
        <v>1.6000000000000001E-3</v>
      </c>
    </row>
    <row r="205" spans="1:28" x14ac:dyDescent="0.3">
      <c r="A205" s="36">
        <v>204</v>
      </c>
      <c r="B205" s="37">
        <v>44515</v>
      </c>
      <c r="C205" s="27">
        <v>519.89001499999995</v>
      </c>
      <c r="D205" s="27">
        <v>56.619999</v>
      </c>
      <c r="H205" s="30">
        <f t="shared" si="40"/>
        <v>513.79</v>
      </c>
      <c r="I205" s="30">
        <f t="shared" si="44"/>
        <v>3.8693592986348837</v>
      </c>
      <c r="J205" s="30">
        <f t="shared" si="45"/>
        <v>517.65935929863485</v>
      </c>
      <c r="K205" s="27">
        <f t="shared" si="46"/>
        <v>4.3E-3</v>
      </c>
      <c r="O205" s="27">
        <v>504.26021153605325</v>
      </c>
      <c r="P205" s="27">
        <f t="shared" si="37"/>
        <v>3.0099999999999998E-2</v>
      </c>
      <c r="T205" s="27">
        <f t="shared" si="41"/>
        <v>56.64</v>
      </c>
      <c r="U205" s="27">
        <f t="shared" si="42"/>
        <v>-0.02</v>
      </c>
      <c r="V205" s="30">
        <f t="shared" si="43"/>
        <v>56.62</v>
      </c>
      <c r="W205" s="53">
        <f t="shared" si="38"/>
        <v>0</v>
      </c>
      <c r="AA205" s="27">
        <v>56.750221164481786</v>
      </c>
      <c r="AB205" s="27">
        <f t="shared" si="39"/>
        <v>2.3E-3</v>
      </c>
    </row>
    <row r="206" spans="1:28" x14ac:dyDescent="0.3">
      <c r="A206" s="36">
        <v>205</v>
      </c>
      <c r="B206" s="37">
        <v>44516</v>
      </c>
      <c r="C206" s="27">
        <v>526.71997099999999</v>
      </c>
      <c r="D206" s="27">
        <v>56.220001000000003</v>
      </c>
      <c r="H206" s="30">
        <f t="shared" si="40"/>
        <v>517.15</v>
      </c>
      <c r="I206" s="30">
        <f t="shared" si="44"/>
        <v>3.436403894795244</v>
      </c>
      <c r="J206" s="30">
        <f t="shared" si="45"/>
        <v>520.58640389479524</v>
      </c>
      <c r="K206" s="27">
        <f t="shared" si="46"/>
        <v>1.1599999999999999E-2</v>
      </c>
      <c r="O206" s="27">
        <v>504.99754234536886</v>
      </c>
      <c r="P206" s="27">
        <f t="shared" si="37"/>
        <v>4.1200000000000001E-2</v>
      </c>
      <c r="T206" s="27">
        <f t="shared" si="41"/>
        <v>56.63</v>
      </c>
      <c r="U206" s="27">
        <f t="shared" si="42"/>
        <v>-0.01</v>
      </c>
      <c r="V206" s="30">
        <f t="shared" si="43"/>
        <v>56.620000000000005</v>
      </c>
      <c r="W206" s="53">
        <f t="shared" si="38"/>
        <v>7.1000000000000004E-3</v>
      </c>
      <c r="AA206" s="27">
        <v>56.766649384488687</v>
      </c>
      <c r="AB206" s="27">
        <f t="shared" si="39"/>
        <v>9.7000000000000003E-3</v>
      </c>
    </row>
    <row r="207" spans="1:28" x14ac:dyDescent="0.3">
      <c r="A207" s="36">
        <v>206</v>
      </c>
      <c r="B207" s="37">
        <v>44517</v>
      </c>
      <c r="C207" s="27">
        <v>526.28997800000002</v>
      </c>
      <c r="D207" s="27">
        <v>55.91</v>
      </c>
      <c r="H207" s="30">
        <f t="shared" si="40"/>
        <v>522.41</v>
      </c>
      <c r="I207" s="30">
        <f t="shared" si="44"/>
        <v>4.9864605842192784</v>
      </c>
      <c r="J207" s="30">
        <f t="shared" si="45"/>
        <v>527.3964605842192</v>
      </c>
      <c r="K207" s="27">
        <f t="shared" si="46"/>
        <v>2.0999999999999999E-3</v>
      </c>
      <c r="O207" s="27">
        <v>505.73487315467719</v>
      </c>
      <c r="P207" s="27">
        <f t="shared" si="37"/>
        <v>3.9100000000000003E-2</v>
      </c>
      <c r="T207" s="27">
        <f t="shared" si="41"/>
        <v>56.4</v>
      </c>
      <c r="U207" s="27">
        <f t="shared" si="42"/>
        <v>-0.2</v>
      </c>
      <c r="V207" s="30">
        <f t="shared" si="43"/>
        <v>56.199999999999996</v>
      </c>
      <c r="W207" s="53">
        <f t="shared" si="38"/>
        <v>5.1999999999999998E-3</v>
      </c>
      <c r="AA207" s="27">
        <v>56.783077604495588</v>
      </c>
      <c r="AB207" s="27">
        <f t="shared" si="39"/>
        <v>1.5599999999999999E-2</v>
      </c>
    </row>
    <row r="208" spans="1:28" x14ac:dyDescent="0.3">
      <c r="A208" s="36">
        <v>207</v>
      </c>
      <c r="B208" s="37">
        <v>44518</v>
      </c>
      <c r="C208" s="27">
        <v>529.36999500000002</v>
      </c>
      <c r="D208" s="27">
        <v>55.41</v>
      </c>
      <c r="H208" s="30">
        <f t="shared" si="40"/>
        <v>524.54</v>
      </c>
      <c r="I208" s="30">
        <f t="shared" si="44"/>
        <v>2.5584690876328877</v>
      </c>
      <c r="J208" s="30">
        <f t="shared" si="45"/>
        <v>527.09846908763291</v>
      </c>
      <c r="K208" s="27">
        <f t="shared" si="46"/>
        <v>4.3E-3</v>
      </c>
      <c r="O208" s="27">
        <v>506.47220396398552</v>
      </c>
      <c r="P208" s="27">
        <f t="shared" si="37"/>
        <v>4.3299999999999998E-2</v>
      </c>
      <c r="T208" s="27">
        <f t="shared" si="41"/>
        <v>56.13</v>
      </c>
      <c r="U208" s="27">
        <f t="shared" si="42"/>
        <v>-0.26</v>
      </c>
      <c r="V208" s="30">
        <f t="shared" si="43"/>
        <v>55.870000000000005</v>
      </c>
      <c r="W208" s="53">
        <f t="shared" si="38"/>
        <v>8.3000000000000001E-3</v>
      </c>
      <c r="AA208" s="27">
        <v>56.799505824502603</v>
      </c>
      <c r="AB208" s="27">
        <f t="shared" si="39"/>
        <v>2.5100000000000001E-2</v>
      </c>
    </row>
    <row r="209" spans="1:28" x14ac:dyDescent="0.3">
      <c r="A209" s="36">
        <v>208</v>
      </c>
      <c r="B209" s="37">
        <v>44519</v>
      </c>
      <c r="C209" s="27">
        <v>533.78997800000002</v>
      </c>
      <c r="D209" s="27">
        <v>55.130001</v>
      </c>
      <c r="H209" s="30">
        <f t="shared" si="40"/>
        <v>527.20000000000005</v>
      </c>
      <c r="I209" s="30">
        <f t="shared" si="44"/>
        <v>2.6447703631450028</v>
      </c>
      <c r="J209" s="30">
        <f t="shared" si="45"/>
        <v>529.84477036314502</v>
      </c>
      <c r="K209" s="27">
        <f t="shared" si="46"/>
        <v>7.4000000000000003E-3</v>
      </c>
      <c r="O209" s="27">
        <v>507.20953477330113</v>
      </c>
      <c r="P209" s="27">
        <f t="shared" si="37"/>
        <v>4.9799999999999997E-2</v>
      </c>
      <c r="T209" s="27">
        <f t="shared" si="41"/>
        <v>55.73</v>
      </c>
      <c r="U209" s="27">
        <f t="shared" si="42"/>
        <v>-0.38</v>
      </c>
      <c r="V209" s="30">
        <f t="shared" si="43"/>
        <v>55.349999999999994</v>
      </c>
      <c r="W209" s="53">
        <f t="shared" si="38"/>
        <v>4.0000000000000001E-3</v>
      </c>
      <c r="AA209" s="27">
        <v>56.815934044509504</v>
      </c>
      <c r="AB209" s="27">
        <f t="shared" si="39"/>
        <v>3.0599999999999999E-2</v>
      </c>
    </row>
    <row r="210" spans="1:28" x14ac:dyDescent="0.3">
      <c r="A210" s="36">
        <v>209</v>
      </c>
      <c r="B210" s="37">
        <v>44522</v>
      </c>
      <c r="C210" s="27">
        <v>539.65002400000003</v>
      </c>
      <c r="D210" s="27">
        <v>55.470001000000003</v>
      </c>
      <c r="H210" s="30">
        <f t="shared" si="40"/>
        <v>530.82000000000005</v>
      </c>
      <c r="I210" s="30">
        <f t="shared" si="44"/>
        <v>3.4737155544717546</v>
      </c>
      <c r="J210" s="30">
        <f t="shared" si="45"/>
        <v>534.29371555447176</v>
      </c>
      <c r="K210" s="27">
        <f t="shared" si="46"/>
        <v>9.9000000000000008E-3</v>
      </c>
      <c r="O210" s="27">
        <v>509.4215272012334</v>
      </c>
      <c r="P210" s="27">
        <f t="shared" si="37"/>
        <v>5.6000000000000001E-2</v>
      </c>
      <c r="T210" s="27">
        <f t="shared" si="41"/>
        <v>55.4</v>
      </c>
      <c r="U210" s="27">
        <f t="shared" si="42"/>
        <v>-0.34</v>
      </c>
      <c r="V210" s="30">
        <f t="shared" si="43"/>
        <v>55.059999999999995</v>
      </c>
      <c r="W210" s="53">
        <f t="shared" si="38"/>
        <v>7.4000000000000003E-3</v>
      </c>
      <c r="AA210" s="27">
        <v>56.865218704530207</v>
      </c>
      <c r="AB210" s="27">
        <f t="shared" si="39"/>
        <v>2.52E-2</v>
      </c>
    </row>
    <row r="211" spans="1:28" x14ac:dyDescent="0.3">
      <c r="A211" s="36">
        <v>210</v>
      </c>
      <c r="B211" s="37">
        <v>44523</v>
      </c>
      <c r="C211" s="27">
        <v>545.26000999999997</v>
      </c>
      <c r="D211" s="27">
        <v>55.880001</v>
      </c>
      <c r="H211" s="30">
        <f t="shared" si="40"/>
        <v>535.67999999999995</v>
      </c>
      <c r="I211" s="30">
        <f t="shared" si="44"/>
        <v>4.6520573331706778</v>
      </c>
      <c r="J211" s="30">
        <f t="shared" si="45"/>
        <v>540.33205733317061</v>
      </c>
      <c r="K211" s="27">
        <f t="shared" si="46"/>
        <v>8.9999999999999993E-3</v>
      </c>
      <c r="O211" s="27">
        <v>510.15885801054173</v>
      </c>
      <c r="P211" s="27">
        <f t="shared" si="37"/>
        <v>6.4399999999999999E-2</v>
      </c>
      <c r="T211" s="27">
        <f t="shared" si="41"/>
        <v>55.44</v>
      </c>
      <c r="U211" s="27">
        <f t="shared" si="42"/>
        <v>-0.02</v>
      </c>
      <c r="V211" s="30">
        <f t="shared" si="43"/>
        <v>55.419999999999995</v>
      </c>
      <c r="W211" s="53">
        <f t="shared" si="38"/>
        <v>8.2000000000000007E-3</v>
      </c>
      <c r="AA211" s="27">
        <v>56.881646924537108</v>
      </c>
      <c r="AB211" s="27">
        <f t="shared" si="39"/>
        <v>1.7899999999999999E-2</v>
      </c>
    </row>
    <row r="212" spans="1:28" x14ac:dyDescent="0.3">
      <c r="A212" s="36">
        <v>211</v>
      </c>
      <c r="B212" s="37">
        <v>44524</v>
      </c>
      <c r="C212" s="27">
        <v>549.72997999999995</v>
      </c>
      <c r="D212" s="27">
        <v>55.43</v>
      </c>
      <c r="H212" s="30">
        <f t="shared" si="40"/>
        <v>540.95000000000005</v>
      </c>
      <c r="I212" s="30">
        <f t="shared" si="44"/>
        <v>5.1773085999756825</v>
      </c>
      <c r="J212" s="30">
        <f t="shared" si="45"/>
        <v>546.12730859997578</v>
      </c>
      <c r="K212" s="27">
        <f t="shared" si="46"/>
        <v>6.6E-3</v>
      </c>
      <c r="O212" s="27">
        <v>510.89618881985734</v>
      </c>
      <c r="P212" s="27">
        <f t="shared" si="37"/>
        <v>7.0599999999999996E-2</v>
      </c>
      <c r="T212" s="27">
        <f t="shared" si="41"/>
        <v>55.68</v>
      </c>
      <c r="U212" s="27">
        <f t="shared" si="42"/>
        <v>0.2</v>
      </c>
      <c r="V212" s="30">
        <f t="shared" si="43"/>
        <v>55.88</v>
      </c>
      <c r="W212" s="53">
        <f t="shared" si="38"/>
        <v>8.0999999999999996E-3</v>
      </c>
      <c r="AA212" s="27">
        <v>56.898075144544009</v>
      </c>
      <c r="AB212" s="27">
        <f t="shared" si="39"/>
        <v>2.6499999999999999E-2</v>
      </c>
    </row>
    <row r="213" spans="1:28" x14ac:dyDescent="0.3">
      <c r="A213" s="36">
        <v>212</v>
      </c>
      <c r="B213" s="37">
        <v>44526</v>
      </c>
      <c r="C213" s="27">
        <v>546.13000499999998</v>
      </c>
      <c r="D213" s="27">
        <v>53.73</v>
      </c>
      <c r="H213" s="30">
        <f t="shared" si="40"/>
        <v>545.78</v>
      </c>
      <c r="I213" s="30">
        <f t="shared" si="44"/>
        <v>4.8820962899962907</v>
      </c>
      <c r="J213" s="30">
        <f t="shared" si="45"/>
        <v>550.66209628999627</v>
      </c>
      <c r="K213" s="27">
        <f t="shared" si="46"/>
        <v>8.3000000000000001E-3</v>
      </c>
      <c r="O213" s="27">
        <v>512.37085043847401</v>
      </c>
      <c r="P213" s="27">
        <f t="shared" si="37"/>
        <v>6.1800000000000001E-2</v>
      </c>
      <c r="T213" s="27">
        <f t="shared" si="41"/>
        <v>55.54</v>
      </c>
      <c r="U213" s="27">
        <f t="shared" si="42"/>
        <v>-0.09</v>
      </c>
      <c r="V213" s="30">
        <f t="shared" si="43"/>
        <v>55.449999999999996</v>
      </c>
      <c r="W213" s="53">
        <f t="shared" si="38"/>
        <v>3.2000000000000001E-2</v>
      </c>
      <c r="AA213" s="27">
        <v>56.930931584557811</v>
      </c>
      <c r="AB213" s="27">
        <f t="shared" si="39"/>
        <v>5.96E-2</v>
      </c>
    </row>
    <row r="214" spans="1:28" x14ac:dyDescent="0.3">
      <c r="A214" s="36">
        <v>213</v>
      </c>
      <c r="B214" s="37">
        <v>44529</v>
      </c>
      <c r="C214" s="27">
        <v>554.88000499999998</v>
      </c>
      <c r="D214" s="27">
        <v>54.580002</v>
      </c>
      <c r="H214" s="30">
        <f t="shared" si="40"/>
        <v>545.97</v>
      </c>
      <c r="I214" s="30">
        <f t="shared" si="44"/>
        <v>0.89381444349949013</v>
      </c>
      <c r="J214" s="30">
        <f t="shared" si="45"/>
        <v>546.86381444349956</v>
      </c>
      <c r="K214" s="27">
        <f t="shared" si="46"/>
        <v>1.44E-2</v>
      </c>
      <c r="O214" s="27">
        <v>514.58284286641356</v>
      </c>
      <c r="P214" s="27">
        <f t="shared" si="37"/>
        <v>7.2599999999999998E-2</v>
      </c>
      <c r="T214" s="27">
        <f t="shared" si="41"/>
        <v>54.54</v>
      </c>
      <c r="U214" s="27">
        <f t="shared" si="42"/>
        <v>-0.86</v>
      </c>
      <c r="V214" s="30">
        <f t="shared" si="43"/>
        <v>53.68</v>
      </c>
      <c r="W214" s="53">
        <f t="shared" si="38"/>
        <v>1.6500000000000001E-2</v>
      </c>
      <c r="AA214" s="27">
        <v>56.980216244578514</v>
      </c>
      <c r="AB214" s="27">
        <f t="shared" si="39"/>
        <v>4.3999999999999997E-2</v>
      </c>
    </row>
    <row r="215" spans="1:28" x14ac:dyDescent="0.3">
      <c r="A215" s="36">
        <v>214</v>
      </c>
      <c r="B215" s="37">
        <v>44530</v>
      </c>
      <c r="C215" s="27">
        <v>539.38000499999998</v>
      </c>
      <c r="D215" s="27">
        <v>52.450001</v>
      </c>
      <c r="H215" s="30">
        <f t="shared" si="40"/>
        <v>550.87</v>
      </c>
      <c r="I215" s="30">
        <f t="shared" si="44"/>
        <v>4.2990721665249039</v>
      </c>
      <c r="J215" s="30">
        <f t="shared" si="45"/>
        <v>555.16907216652487</v>
      </c>
      <c r="K215" s="27">
        <f t="shared" si="46"/>
        <v>2.93E-2</v>
      </c>
      <c r="O215" s="27">
        <v>515.32017367572189</v>
      </c>
      <c r="P215" s="27">
        <f t="shared" si="37"/>
        <v>4.4600000000000001E-2</v>
      </c>
      <c r="T215" s="27">
        <f t="shared" si="41"/>
        <v>54.56</v>
      </c>
      <c r="U215" s="27">
        <f t="shared" si="42"/>
        <v>-0.11</v>
      </c>
      <c r="V215" s="30">
        <f t="shared" si="43"/>
        <v>54.45</v>
      </c>
      <c r="W215" s="53">
        <f t="shared" si="38"/>
        <v>3.8100000000000002E-2</v>
      </c>
      <c r="AA215" s="27">
        <v>56.996644464585415</v>
      </c>
      <c r="AB215" s="27">
        <f t="shared" si="39"/>
        <v>8.6699999999999999E-2</v>
      </c>
    </row>
    <row r="216" spans="1:28" x14ac:dyDescent="0.3">
      <c r="A216" s="36">
        <v>215</v>
      </c>
      <c r="B216" s="37">
        <v>44531</v>
      </c>
      <c r="C216" s="27">
        <v>529.84002699999996</v>
      </c>
      <c r="D216" s="27">
        <v>52.299999</v>
      </c>
      <c r="H216" s="30">
        <f t="shared" si="40"/>
        <v>544.54999999999995</v>
      </c>
      <c r="I216" s="30">
        <f t="shared" si="44"/>
        <v>-4.727139175021307</v>
      </c>
      <c r="J216" s="30">
        <f t="shared" si="45"/>
        <v>539.82286082497865</v>
      </c>
      <c r="K216" s="27">
        <f t="shared" si="46"/>
        <v>1.8800000000000001E-2</v>
      </c>
      <c r="O216" s="27">
        <v>516.05750448503022</v>
      </c>
      <c r="P216" s="27">
        <f t="shared" si="37"/>
        <v>2.5999999999999999E-2</v>
      </c>
      <c r="T216" s="27">
        <f t="shared" si="41"/>
        <v>53.4</v>
      </c>
      <c r="U216" s="27">
        <f t="shared" si="42"/>
        <v>-1</v>
      </c>
      <c r="V216" s="30">
        <f t="shared" si="43"/>
        <v>52.4</v>
      </c>
      <c r="W216" s="53">
        <f t="shared" si="38"/>
        <v>1.9E-3</v>
      </c>
      <c r="AA216" s="27">
        <v>57.013072684592316</v>
      </c>
      <c r="AB216" s="27">
        <f t="shared" si="39"/>
        <v>9.01E-2</v>
      </c>
    </row>
    <row r="217" spans="1:28" x14ac:dyDescent="0.3">
      <c r="A217" s="36">
        <v>216</v>
      </c>
      <c r="B217" s="37">
        <v>44532</v>
      </c>
      <c r="C217" s="27">
        <v>525.51000999999997</v>
      </c>
      <c r="D217" s="27">
        <v>53.07</v>
      </c>
      <c r="H217" s="30">
        <f t="shared" si="40"/>
        <v>536.46</v>
      </c>
      <c r="I217" s="30">
        <f t="shared" si="44"/>
        <v>-7.5855708762531258</v>
      </c>
      <c r="J217" s="30">
        <f t="shared" si="45"/>
        <v>528.87442912374695</v>
      </c>
      <c r="K217" s="27">
        <f t="shared" si="46"/>
        <v>6.4000000000000003E-3</v>
      </c>
      <c r="O217" s="27">
        <v>516.79483529434583</v>
      </c>
      <c r="P217" s="27">
        <f t="shared" si="37"/>
        <v>1.66E-2</v>
      </c>
      <c r="T217" s="27">
        <f t="shared" si="41"/>
        <v>52.79</v>
      </c>
      <c r="U217" s="27">
        <f t="shared" si="42"/>
        <v>-0.67</v>
      </c>
      <c r="V217" s="30">
        <f t="shared" si="43"/>
        <v>52.12</v>
      </c>
      <c r="W217" s="53">
        <f t="shared" si="38"/>
        <v>1.7899999999999999E-2</v>
      </c>
      <c r="AA217" s="27">
        <v>57.029500904599217</v>
      </c>
      <c r="AB217" s="27">
        <f t="shared" si="39"/>
        <v>7.46E-2</v>
      </c>
    </row>
    <row r="218" spans="1:28" x14ac:dyDescent="0.3">
      <c r="A218" s="36">
        <v>217</v>
      </c>
      <c r="B218" s="37">
        <v>44533</v>
      </c>
      <c r="C218" s="27">
        <v>528.92999299999997</v>
      </c>
      <c r="D218" s="27">
        <v>53.540000999999997</v>
      </c>
      <c r="H218" s="30">
        <f t="shared" si="40"/>
        <v>530.44000000000005</v>
      </c>
      <c r="I218" s="30">
        <f t="shared" si="44"/>
        <v>-6.2548356314379525</v>
      </c>
      <c r="J218" s="30">
        <f t="shared" si="45"/>
        <v>524.18516436856214</v>
      </c>
      <c r="K218" s="27">
        <f t="shared" si="46"/>
        <v>8.9999999999999993E-3</v>
      </c>
      <c r="O218" s="27">
        <v>517.53216610365416</v>
      </c>
      <c r="P218" s="27">
        <f t="shared" si="37"/>
        <v>2.1499999999999998E-2</v>
      </c>
      <c r="T218" s="27">
        <f t="shared" si="41"/>
        <v>52.94</v>
      </c>
      <c r="U218" s="27">
        <f t="shared" si="42"/>
        <v>0.03</v>
      </c>
      <c r="V218" s="30">
        <f t="shared" si="43"/>
        <v>52.97</v>
      </c>
      <c r="W218" s="53">
        <f t="shared" si="38"/>
        <v>1.06E-2</v>
      </c>
      <c r="AA218" s="27">
        <v>57.045929124606232</v>
      </c>
      <c r="AB218" s="27">
        <f t="shared" si="39"/>
        <v>6.5500000000000003E-2</v>
      </c>
    </row>
    <row r="219" spans="1:28" x14ac:dyDescent="0.3">
      <c r="A219" s="36">
        <v>218</v>
      </c>
      <c r="B219" s="37">
        <v>44536</v>
      </c>
      <c r="C219" s="27">
        <v>533.20001200000002</v>
      </c>
      <c r="D219" s="27">
        <v>54.91</v>
      </c>
      <c r="H219" s="30">
        <f t="shared" si="40"/>
        <v>529.61</v>
      </c>
      <c r="I219" s="30">
        <f t="shared" si="44"/>
        <v>-1.6437253447157278</v>
      </c>
      <c r="J219" s="30">
        <f t="shared" si="45"/>
        <v>527.96627465528434</v>
      </c>
      <c r="K219" s="27">
        <f t="shared" si="46"/>
        <v>9.7999999999999997E-3</v>
      </c>
      <c r="O219" s="27">
        <v>519.74415853158644</v>
      </c>
      <c r="P219" s="27">
        <f t="shared" si="37"/>
        <v>2.52E-2</v>
      </c>
      <c r="T219" s="27">
        <f t="shared" si="41"/>
        <v>53.27</v>
      </c>
      <c r="U219" s="27">
        <f t="shared" si="42"/>
        <v>0.28999999999999998</v>
      </c>
      <c r="V219" s="30">
        <f t="shared" si="43"/>
        <v>53.56</v>
      </c>
      <c r="W219" s="53">
        <f t="shared" si="38"/>
        <v>2.46E-2</v>
      </c>
      <c r="AA219" s="27">
        <v>57.095213784626935</v>
      </c>
      <c r="AB219" s="27">
        <f t="shared" si="39"/>
        <v>3.9800000000000002E-2</v>
      </c>
    </row>
    <row r="220" spans="1:28" x14ac:dyDescent="0.3">
      <c r="A220" s="36">
        <v>219</v>
      </c>
      <c r="B220" s="37">
        <v>44537</v>
      </c>
      <c r="C220" s="27">
        <v>542.02002000000005</v>
      </c>
      <c r="D220" s="27">
        <v>55.209999000000003</v>
      </c>
      <c r="H220" s="30">
        <f t="shared" si="40"/>
        <v>531.58000000000004</v>
      </c>
      <c r="I220" s="30">
        <f t="shared" si="44"/>
        <v>1.427941198292664</v>
      </c>
      <c r="J220" s="30">
        <f t="shared" si="45"/>
        <v>533.00794119829266</v>
      </c>
      <c r="K220" s="27">
        <f t="shared" si="46"/>
        <v>1.66E-2</v>
      </c>
      <c r="O220" s="27">
        <v>520.48148934090204</v>
      </c>
      <c r="P220" s="27">
        <f t="shared" si="37"/>
        <v>3.9699999999999999E-2</v>
      </c>
      <c r="T220" s="27">
        <f t="shared" si="41"/>
        <v>54.17</v>
      </c>
      <c r="U220" s="27">
        <f t="shared" si="42"/>
        <v>0.81</v>
      </c>
      <c r="V220" s="30">
        <f t="shared" si="43"/>
        <v>54.980000000000004</v>
      </c>
      <c r="W220" s="53">
        <f t="shared" si="38"/>
        <v>4.1999999999999997E-3</v>
      </c>
      <c r="AA220" s="27">
        <v>57.111642004633836</v>
      </c>
      <c r="AB220" s="27">
        <f t="shared" si="39"/>
        <v>3.44E-2</v>
      </c>
    </row>
    <row r="221" spans="1:28" x14ac:dyDescent="0.3">
      <c r="A221" s="36">
        <v>220</v>
      </c>
      <c r="B221" s="37">
        <v>44538</v>
      </c>
      <c r="C221" s="27">
        <v>530.10998500000005</v>
      </c>
      <c r="D221" s="27">
        <v>55</v>
      </c>
      <c r="H221" s="30">
        <f t="shared" si="40"/>
        <v>537.32000000000005</v>
      </c>
      <c r="I221" s="30">
        <f t="shared" si="44"/>
        <v>5.0931911797439069</v>
      </c>
      <c r="J221" s="30">
        <f t="shared" si="45"/>
        <v>542.41319117974399</v>
      </c>
      <c r="K221" s="27">
        <f t="shared" si="46"/>
        <v>2.3199999999999998E-2</v>
      </c>
      <c r="O221" s="27">
        <v>521.21882015021038</v>
      </c>
      <c r="P221" s="27">
        <f t="shared" si="37"/>
        <v>1.6799999999999999E-2</v>
      </c>
      <c r="T221" s="27">
        <f t="shared" si="41"/>
        <v>54.74</v>
      </c>
      <c r="U221" s="27">
        <f t="shared" si="42"/>
        <v>0.61</v>
      </c>
      <c r="V221" s="30">
        <f t="shared" si="43"/>
        <v>55.35</v>
      </c>
      <c r="W221" s="53">
        <f t="shared" si="38"/>
        <v>6.4000000000000003E-3</v>
      </c>
      <c r="AA221" s="27">
        <v>57.128070224640737</v>
      </c>
      <c r="AB221" s="27">
        <f t="shared" si="39"/>
        <v>3.8699999999999998E-2</v>
      </c>
    </row>
    <row r="222" spans="1:28" x14ac:dyDescent="0.3">
      <c r="A222" s="36">
        <v>221</v>
      </c>
      <c r="B222" s="37">
        <v>44539</v>
      </c>
      <c r="C222" s="27">
        <v>524.330017</v>
      </c>
      <c r="D222" s="27">
        <v>54.860000999999997</v>
      </c>
      <c r="H222" s="30">
        <f t="shared" si="40"/>
        <v>533.35</v>
      </c>
      <c r="I222" s="30">
        <f t="shared" si="44"/>
        <v>-2.6105213230384368</v>
      </c>
      <c r="J222" s="30">
        <f t="shared" si="45"/>
        <v>530.73947867696154</v>
      </c>
      <c r="K222" s="27">
        <f t="shared" si="46"/>
        <v>1.2200000000000001E-2</v>
      </c>
      <c r="O222" s="27">
        <v>521.95615095951871</v>
      </c>
      <c r="P222" s="27">
        <f t="shared" si="37"/>
        <v>4.4999999999999997E-3</v>
      </c>
      <c r="T222" s="27">
        <f t="shared" si="41"/>
        <v>54.88</v>
      </c>
      <c r="U222" s="27">
        <f t="shared" si="42"/>
        <v>0.21</v>
      </c>
      <c r="V222" s="30">
        <f t="shared" si="43"/>
        <v>55.09</v>
      </c>
      <c r="W222" s="53">
        <f t="shared" si="38"/>
        <v>4.1999999999999997E-3</v>
      </c>
      <c r="AA222" s="27">
        <v>57.144498444647638</v>
      </c>
      <c r="AB222" s="27">
        <f t="shared" si="39"/>
        <v>4.1599999999999998E-2</v>
      </c>
    </row>
    <row r="223" spans="1:28" x14ac:dyDescent="0.3">
      <c r="A223" s="36">
        <v>222</v>
      </c>
      <c r="B223" s="37">
        <v>44540</v>
      </c>
      <c r="C223" s="27">
        <v>558.82000700000003</v>
      </c>
      <c r="D223" s="27">
        <v>56.279998999999997</v>
      </c>
      <c r="H223" s="30">
        <f t="shared" si="40"/>
        <v>528.39</v>
      </c>
      <c r="I223" s="30">
        <f t="shared" si="44"/>
        <v>-4.607578198455796</v>
      </c>
      <c r="J223" s="30">
        <f t="shared" si="45"/>
        <v>523.78242180154416</v>
      </c>
      <c r="K223" s="27">
        <f t="shared" si="46"/>
        <v>6.2700000000000006E-2</v>
      </c>
      <c r="O223" s="27">
        <v>522.69348176883432</v>
      </c>
      <c r="P223" s="27">
        <f t="shared" si="37"/>
        <v>6.4600000000000005E-2</v>
      </c>
      <c r="T223" s="27">
        <f t="shared" si="41"/>
        <v>54.87</v>
      </c>
      <c r="U223" s="27">
        <f t="shared" si="42"/>
        <v>0.02</v>
      </c>
      <c r="V223" s="30">
        <f t="shared" si="43"/>
        <v>54.89</v>
      </c>
      <c r="W223" s="53">
        <f t="shared" si="38"/>
        <v>2.47E-2</v>
      </c>
      <c r="AA223" s="27">
        <v>57.160926664654539</v>
      </c>
      <c r="AB223" s="27">
        <f t="shared" si="39"/>
        <v>1.5699999999999999E-2</v>
      </c>
    </row>
    <row r="224" spans="1:28" x14ac:dyDescent="0.3">
      <c r="A224" s="36">
        <v>223</v>
      </c>
      <c r="B224" s="37">
        <v>44543</v>
      </c>
      <c r="C224" s="27">
        <v>557.21997099999999</v>
      </c>
      <c r="D224" s="27">
        <v>57.759998000000003</v>
      </c>
      <c r="H224" s="30">
        <f t="shared" si="40"/>
        <v>545.13</v>
      </c>
      <c r="I224" s="30">
        <f t="shared" si="44"/>
        <v>13.537863270231639</v>
      </c>
      <c r="J224" s="30">
        <f t="shared" si="45"/>
        <v>558.66786327023169</v>
      </c>
      <c r="K224" s="27">
        <f t="shared" si="46"/>
        <v>2.5999999999999999E-3</v>
      </c>
      <c r="O224" s="27">
        <v>524.90547419676659</v>
      </c>
      <c r="P224" s="27">
        <f t="shared" si="37"/>
        <v>5.8000000000000003E-2</v>
      </c>
      <c r="T224" s="27">
        <f t="shared" si="41"/>
        <v>55.65</v>
      </c>
      <c r="U224" s="27">
        <f t="shared" si="42"/>
        <v>0.67</v>
      </c>
      <c r="V224" s="30">
        <f t="shared" si="43"/>
        <v>56.32</v>
      </c>
      <c r="W224" s="53">
        <f t="shared" si="38"/>
        <v>2.4899999999999999E-2</v>
      </c>
      <c r="AA224" s="27">
        <v>57.210211324675242</v>
      </c>
      <c r="AB224" s="27">
        <f t="shared" si="39"/>
        <v>9.4999999999999998E-3</v>
      </c>
    </row>
    <row r="225" spans="1:28" x14ac:dyDescent="0.3">
      <c r="A225" s="36">
        <v>224</v>
      </c>
      <c r="B225" s="37">
        <v>44544</v>
      </c>
      <c r="C225" s="27">
        <v>545.34002699999996</v>
      </c>
      <c r="D225" s="27">
        <v>57.799999</v>
      </c>
      <c r="H225" s="30">
        <f t="shared" si="40"/>
        <v>551.78</v>
      </c>
      <c r="I225" s="30">
        <f t="shared" si="44"/>
        <v>7.6831794905347266</v>
      </c>
      <c r="J225" s="30">
        <f t="shared" si="45"/>
        <v>559.46317949053469</v>
      </c>
      <c r="K225" s="27">
        <f t="shared" si="46"/>
        <v>2.5899999999999999E-2</v>
      </c>
      <c r="O225" s="27">
        <v>525.64280500607492</v>
      </c>
      <c r="P225" s="27">
        <f t="shared" si="37"/>
        <v>3.61E-2</v>
      </c>
      <c r="T225" s="27">
        <f t="shared" si="41"/>
        <v>56.81</v>
      </c>
      <c r="U225" s="27">
        <f t="shared" si="42"/>
        <v>1.0900000000000001</v>
      </c>
      <c r="V225" s="30">
        <f t="shared" si="43"/>
        <v>57.900000000000006</v>
      </c>
      <c r="W225" s="53">
        <f t="shared" si="38"/>
        <v>1.6999999999999999E-3</v>
      </c>
      <c r="AA225" s="27">
        <v>57.226639544682143</v>
      </c>
      <c r="AB225" s="27">
        <f t="shared" si="39"/>
        <v>9.9000000000000008E-3</v>
      </c>
    </row>
    <row r="226" spans="1:28" x14ac:dyDescent="0.3">
      <c r="A226" s="36">
        <v>225</v>
      </c>
      <c r="B226" s="37">
        <v>44545</v>
      </c>
      <c r="C226" s="27">
        <v>565.47997999999995</v>
      </c>
      <c r="D226" s="27">
        <v>58.060001</v>
      </c>
      <c r="H226" s="30">
        <f t="shared" si="40"/>
        <v>548.24</v>
      </c>
      <c r="I226" s="30">
        <f t="shared" si="44"/>
        <v>-1.8565230764197596</v>
      </c>
      <c r="J226" s="30">
        <f t="shared" si="45"/>
        <v>546.38347692358025</v>
      </c>
      <c r="K226" s="27">
        <f t="shared" si="46"/>
        <v>3.3799999999999997E-2</v>
      </c>
      <c r="O226" s="27">
        <v>526.38013581538326</v>
      </c>
      <c r="P226" s="27">
        <f t="shared" si="37"/>
        <v>6.9099999999999995E-2</v>
      </c>
      <c r="T226" s="27">
        <f t="shared" si="41"/>
        <v>57.35</v>
      </c>
      <c r="U226" s="27">
        <f t="shared" si="42"/>
        <v>0.62</v>
      </c>
      <c r="V226" s="30">
        <f t="shared" si="43"/>
        <v>57.97</v>
      </c>
      <c r="W226" s="53">
        <f t="shared" si="38"/>
        <v>1.6000000000000001E-3</v>
      </c>
      <c r="AA226" s="27">
        <v>57.243067764689044</v>
      </c>
      <c r="AB226" s="27">
        <f t="shared" si="39"/>
        <v>1.41E-2</v>
      </c>
    </row>
    <row r="227" spans="1:28" x14ac:dyDescent="0.3">
      <c r="A227" s="36">
        <v>226</v>
      </c>
      <c r="B227" s="37">
        <v>44546</v>
      </c>
      <c r="C227" s="27">
        <v>552.63000499999998</v>
      </c>
      <c r="D227" s="27">
        <v>58.650002000000001</v>
      </c>
      <c r="H227" s="30">
        <f t="shared" si="40"/>
        <v>557.72</v>
      </c>
      <c r="I227" s="30">
        <f t="shared" si="44"/>
        <v>7.7795215385370522</v>
      </c>
      <c r="J227" s="30">
        <f t="shared" si="45"/>
        <v>565.49952153853712</v>
      </c>
      <c r="K227" s="27">
        <f t="shared" si="46"/>
        <v>2.3300000000000001E-2</v>
      </c>
      <c r="O227" s="27">
        <v>527.11746662469886</v>
      </c>
      <c r="P227" s="27">
        <f t="shared" si="37"/>
        <v>4.6199999999999998E-2</v>
      </c>
      <c r="T227" s="27">
        <f t="shared" si="41"/>
        <v>57.74</v>
      </c>
      <c r="U227" s="27">
        <f t="shared" si="42"/>
        <v>0.42</v>
      </c>
      <c r="V227" s="30">
        <f t="shared" si="43"/>
        <v>58.160000000000004</v>
      </c>
      <c r="W227" s="53">
        <f t="shared" si="38"/>
        <v>8.3999999999999995E-3</v>
      </c>
      <c r="AA227" s="27">
        <v>57.259495984695945</v>
      </c>
      <c r="AB227" s="27">
        <f t="shared" si="39"/>
        <v>2.3699999999999999E-2</v>
      </c>
    </row>
    <row r="228" spans="1:28" x14ac:dyDescent="0.3">
      <c r="A228" s="36">
        <v>227</v>
      </c>
      <c r="B228" s="37">
        <v>44547</v>
      </c>
      <c r="C228" s="27">
        <v>547.60998500000005</v>
      </c>
      <c r="D228" s="27">
        <v>57.73</v>
      </c>
      <c r="H228" s="30">
        <f t="shared" si="40"/>
        <v>554.91999999999996</v>
      </c>
      <c r="I228" s="30">
        <f t="shared" si="44"/>
        <v>-1.2130717692195001</v>
      </c>
      <c r="J228" s="30">
        <f t="shared" si="45"/>
        <v>553.70692823078048</v>
      </c>
      <c r="K228" s="27">
        <f t="shared" si="46"/>
        <v>1.11E-2</v>
      </c>
      <c r="O228" s="27">
        <v>527.8547974340072</v>
      </c>
      <c r="P228" s="27">
        <f t="shared" si="37"/>
        <v>3.61E-2</v>
      </c>
      <c r="T228" s="27">
        <f t="shared" si="41"/>
        <v>58.24</v>
      </c>
      <c r="U228" s="27">
        <f t="shared" si="42"/>
        <v>0.49</v>
      </c>
      <c r="V228" s="30">
        <f t="shared" si="43"/>
        <v>58.730000000000004</v>
      </c>
      <c r="W228" s="53">
        <f t="shared" si="38"/>
        <v>1.7299999999999999E-2</v>
      </c>
      <c r="AA228" s="27">
        <v>57.275924204702847</v>
      </c>
      <c r="AB228" s="27">
        <f t="shared" si="39"/>
        <v>7.9000000000000008E-3</v>
      </c>
    </row>
    <row r="229" spans="1:28" x14ac:dyDescent="0.3">
      <c r="A229" s="36">
        <v>228</v>
      </c>
      <c r="B229" s="37">
        <v>44550</v>
      </c>
      <c r="C229" s="27">
        <v>548.55999799999995</v>
      </c>
      <c r="D229" s="27">
        <v>57.540000999999997</v>
      </c>
      <c r="H229" s="30">
        <f t="shared" si="40"/>
        <v>550.9</v>
      </c>
      <c r="I229" s="30">
        <f t="shared" si="44"/>
        <v>-3.5989607653829094</v>
      </c>
      <c r="J229" s="30">
        <f t="shared" si="45"/>
        <v>547.30103923461706</v>
      </c>
      <c r="K229" s="27">
        <f t="shared" si="46"/>
        <v>2.3E-3</v>
      </c>
      <c r="O229" s="27">
        <v>530.06678986193947</v>
      </c>
      <c r="P229" s="27">
        <f t="shared" si="37"/>
        <v>3.3700000000000001E-2</v>
      </c>
      <c r="T229" s="27">
        <f t="shared" si="41"/>
        <v>57.96</v>
      </c>
      <c r="U229" s="27">
        <f t="shared" si="42"/>
        <v>-0.16</v>
      </c>
      <c r="V229" s="30">
        <f t="shared" si="43"/>
        <v>57.800000000000004</v>
      </c>
      <c r="W229" s="53">
        <f t="shared" si="38"/>
        <v>4.4999999999999997E-3</v>
      </c>
      <c r="AA229" s="27">
        <v>57.325208864723663</v>
      </c>
      <c r="AB229" s="27">
        <f t="shared" si="39"/>
        <v>3.7000000000000002E-3</v>
      </c>
    </row>
    <row r="230" spans="1:28" x14ac:dyDescent="0.3">
      <c r="A230" s="36">
        <v>229</v>
      </c>
      <c r="B230" s="37">
        <v>44551</v>
      </c>
      <c r="C230" s="27">
        <v>545.42999299999997</v>
      </c>
      <c r="D230" s="27">
        <v>57.77</v>
      </c>
      <c r="H230" s="30">
        <f t="shared" si="40"/>
        <v>549.61</v>
      </c>
      <c r="I230" s="30">
        <f t="shared" si="44"/>
        <v>-1.6363441148074056</v>
      </c>
      <c r="J230" s="30">
        <f t="shared" si="45"/>
        <v>547.97365588519256</v>
      </c>
      <c r="K230" s="27">
        <f t="shared" si="46"/>
        <v>4.7000000000000002E-3</v>
      </c>
      <c r="O230" s="27">
        <v>530.80412067125508</v>
      </c>
      <c r="P230" s="27">
        <f t="shared" si="37"/>
        <v>2.6800000000000001E-2</v>
      </c>
      <c r="T230" s="27">
        <f t="shared" si="41"/>
        <v>57.73</v>
      </c>
      <c r="U230" s="27">
        <f t="shared" si="42"/>
        <v>-0.22</v>
      </c>
      <c r="V230" s="30">
        <f t="shared" si="43"/>
        <v>57.51</v>
      </c>
      <c r="W230" s="53">
        <f t="shared" si="38"/>
        <v>4.4999999999999997E-3</v>
      </c>
      <c r="AA230" s="27">
        <v>57.341637084730564</v>
      </c>
      <c r="AB230" s="27">
        <f t="shared" si="39"/>
        <v>7.4000000000000003E-3</v>
      </c>
    </row>
    <row r="231" spans="1:28" x14ac:dyDescent="0.3">
      <c r="A231" s="36">
        <v>230</v>
      </c>
      <c r="B231" s="37">
        <v>44552</v>
      </c>
      <c r="C231" s="27">
        <v>549.669983</v>
      </c>
      <c r="D231" s="27">
        <v>58.18</v>
      </c>
      <c r="H231" s="30">
        <f t="shared" si="40"/>
        <v>547.30999999999995</v>
      </c>
      <c r="I231" s="30">
        <f t="shared" si="44"/>
        <v>-2.200451617221169</v>
      </c>
      <c r="J231" s="30">
        <f t="shared" si="45"/>
        <v>545.10954838277883</v>
      </c>
      <c r="K231" s="27">
        <f t="shared" si="46"/>
        <v>8.3000000000000001E-3</v>
      </c>
      <c r="O231" s="27">
        <v>531.54145148056341</v>
      </c>
      <c r="P231" s="27">
        <f t="shared" si="37"/>
        <v>3.3000000000000002E-2</v>
      </c>
      <c r="T231" s="27">
        <f t="shared" si="41"/>
        <v>57.75</v>
      </c>
      <c r="U231" s="27">
        <f t="shared" si="42"/>
        <v>-0.02</v>
      </c>
      <c r="V231" s="30">
        <f t="shared" si="43"/>
        <v>57.73</v>
      </c>
      <c r="W231" s="53">
        <f t="shared" si="38"/>
        <v>7.7000000000000002E-3</v>
      </c>
      <c r="AA231" s="27">
        <v>57.358065304737465</v>
      </c>
      <c r="AB231" s="27">
        <f t="shared" si="39"/>
        <v>1.41E-2</v>
      </c>
    </row>
    <row r="232" spans="1:28" x14ac:dyDescent="0.3">
      <c r="A232" s="36">
        <v>231</v>
      </c>
      <c r="B232" s="37">
        <v>44553</v>
      </c>
      <c r="C232" s="27">
        <v>550.36999500000002</v>
      </c>
      <c r="D232" s="27">
        <v>58.220001000000003</v>
      </c>
      <c r="H232" s="30">
        <f t="shared" si="40"/>
        <v>548.61</v>
      </c>
      <c r="I232" s="30">
        <f t="shared" si="44"/>
        <v>0.77493225741688254</v>
      </c>
      <c r="J232" s="30">
        <f t="shared" si="45"/>
        <v>549.38493225741695</v>
      </c>
      <c r="K232" s="27">
        <f t="shared" si="46"/>
        <v>1.8E-3</v>
      </c>
      <c r="O232" s="27">
        <v>532.27878228987174</v>
      </c>
      <c r="P232" s="27">
        <f t="shared" si="37"/>
        <v>3.2899999999999999E-2</v>
      </c>
      <c r="T232" s="27">
        <f t="shared" si="41"/>
        <v>57.99</v>
      </c>
      <c r="U232" s="27">
        <f t="shared" si="42"/>
        <v>0.2</v>
      </c>
      <c r="V232" s="30">
        <f t="shared" si="43"/>
        <v>58.190000000000005</v>
      </c>
      <c r="W232" s="53">
        <f t="shared" si="38"/>
        <v>5.0000000000000001E-4</v>
      </c>
      <c r="AA232" s="27">
        <v>57.374493524744366</v>
      </c>
      <c r="AB232" s="27">
        <f t="shared" si="39"/>
        <v>1.4500000000000001E-2</v>
      </c>
    </row>
    <row r="233" spans="1:28" x14ac:dyDescent="0.3">
      <c r="A233" s="36">
        <v>232</v>
      </c>
      <c r="B233" s="37">
        <v>44557</v>
      </c>
      <c r="C233" s="27">
        <v>563.46997099999999</v>
      </c>
      <c r="D233" s="27">
        <v>58.650002000000001</v>
      </c>
      <c r="H233" s="30">
        <f t="shared" si="40"/>
        <v>549.58000000000004</v>
      </c>
      <c r="I233" s="30">
        <f t="shared" si="44"/>
        <v>0.94073983861255561</v>
      </c>
      <c r="J233" s="30">
        <f t="shared" si="45"/>
        <v>550.5207398386126</v>
      </c>
      <c r="K233" s="27">
        <f t="shared" si="46"/>
        <v>2.3E-2</v>
      </c>
      <c r="O233" s="27">
        <v>535.22810552711962</v>
      </c>
      <c r="P233" s="27">
        <f t="shared" si="37"/>
        <v>5.0099999999999999E-2</v>
      </c>
      <c r="T233" s="27">
        <f t="shared" si="41"/>
        <v>58.12</v>
      </c>
      <c r="U233" s="27">
        <f t="shared" si="42"/>
        <v>0.14000000000000001</v>
      </c>
      <c r="V233" s="30">
        <f t="shared" si="43"/>
        <v>58.26</v>
      </c>
      <c r="W233" s="53">
        <f t="shared" si="38"/>
        <v>6.6E-3</v>
      </c>
      <c r="AA233" s="27">
        <v>57.44020640477197</v>
      </c>
      <c r="AB233" s="27">
        <f t="shared" si="39"/>
        <v>2.06E-2</v>
      </c>
    </row>
    <row r="234" spans="1:28" x14ac:dyDescent="0.3">
      <c r="A234" s="36">
        <v>233</v>
      </c>
      <c r="B234" s="37">
        <v>44558</v>
      </c>
      <c r="C234" s="27">
        <v>564.64001499999995</v>
      </c>
      <c r="D234" s="27">
        <v>58.880001</v>
      </c>
      <c r="H234" s="30">
        <f t="shared" si="40"/>
        <v>557.22</v>
      </c>
      <c r="I234" s="30">
        <f t="shared" si="44"/>
        <v>6.6351109757918714</v>
      </c>
      <c r="J234" s="30">
        <f t="shared" si="45"/>
        <v>563.85511097579194</v>
      </c>
      <c r="K234" s="27">
        <f t="shared" si="46"/>
        <v>1.4E-3</v>
      </c>
      <c r="O234" s="27">
        <v>535.96543633642796</v>
      </c>
      <c r="P234" s="27">
        <f t="shared" si="37"/>
        <v>5.0799999999999998E-2</v>
      </c>
      <c r="T234" s="27">
        <f t="shared" si="41"/>
        <v>58.41</v>
      </c>
      <c r="U234" s="27">
        <f t="shared" si="42"/>
        <v>0.27</v>
      </c>
      <c r="V234" s="30">
        <f t="shared" si="43"/>
        <v>58.68</v>
      </c>
      <c r="W234" s="53">
        <f t="shared" si="38"/>
        <v>3.3999999999999998E-3</v>
      </c>
      <c r="AA234" s="27">
        <v>57.456634624778872</v>
      </c>
      <c r="AB234" s="27">
        <f t="shared" si="39"/>
        <v>2.4199999999999999E-2</v>
      </c>
    </row>
    <row r="235" spans="1:28" x14ac:dyDescent="0.3">
      <c r="A235" s="36">
        <v>234</v>
      </c>
      <c r="B235" s="37">
        <v>44559</v>
      </c>
      <c r="C235" s="27">
        <v>567.77002000000005</v>
      </c>
      <c r="D235" s="27">
        <v>58.950001</v>
      </c>
      <c r="H235" s="30">
        <f t="shared" si="40"/>
        <v>561.29999999999995</v>
      </c>
      <c r="I235" s="30">
        <f t="shared" si="44"/>
        <v>4.4632666463687194</v>
      </c>
      <c r="J235" s="30">
        <f t="shared" si="45"/>
        <v>565.76326664636872</v>
      </c>
      <c r="K235" s="27">
        <f t="shared" si="46"/>
        <v>3.5000000000000001E-3</v>
      </c>
      <c r="O235" s="27">
        <v>536.70276714574356</v>
      </c>
      <c r="P235" s="27">
        <f t="shared" si="37"/>
        <v>5.4699999999999999E-2</v>
      </c>
      <c r="T235" s="27">
        <f t="shared" si="41"/>
        <v>58.67</v>
      </c>
      <c r="U235" s="27">
        <f t="shared" si="42"/>
        <v>0.26</v>
      </c>
      <c r="V235" s="30">
        <f t="shared" si="43"/>
        <v>58.93</v>
      </c>
      <c r="W235" s="53">
        <f t="shared" si="38"/>
        <v>2.9999999999999997E-4</v>
      </c>
      <c r="AA235" s="27">
        <v>57.473062844785773</v>
      </c>
      <c r="AB235" s="27">
        <f t="shared" si="39"/>
        <v>2.5100000000000001E-2</v>
      </c>
    </row>
    <row r="236" spans="1:28" x14ac:dyDescent="0.3">
      <c r="A236" s="36">
        <v>235</v>
      </c>
      <c r="B236" s="37">
        <v>44560</v>
      </c>
      <c r="C236" s="27">
        <v>563.90997300000004</v>
      </c>
      <c r="D236" s="27">
        <v>58.779998999999997</v>
      </c>
      <c r="H236" s="30">
        <f t="shared" si="40"/>
        <v>564.86</v>
      </c>
      <c r="I236" s="30">
        <f t="shared" si="44"/>
        <v>3.6954899969553581</v>
      </c>
      <c r="J236" s="30">
        <f t="shared" si="45"/>
        <v>568.55548999695532</v>
      </c>
      <c r="K236" s="27">
        <f t="shared" si="46"/>
        <v>8.2000000000000007E-3</v>
      </c>
      <c r="O236" s="27">
        <v>537.4400979550519</v>
      </c>
      <c r="P236" s="27">
        <f t="shared" si="37"/>
        <v>4.6899999999999997E-2</v>
      </c>
      <c r="T236" s="27">
        <f t="shared" si="41"/>
        <v>58.82</v>
      </c>
      <c r="U236" s="27">
        <f t="shared" si="42"/>
        <v>0.17</v>
      </c>
      <c r="V236" s="30">
        <f t="shared" si="43"/>
        <v>58.99</v>
      </c>
      <c r="W236" s="53">
        <f t="shared" si="38"/>
        <v>3.5999999999999999E-3</v>
      </c>
      <c r="AA236" s="27">
        <v>57.489491064792674</v>
      </c>
      <c r="AB236" s="27">
        <f t="shared" si="39"/>
        <v>2.1999999999999999E-2</v>
      </c>
    </row>
    <row r="237" spans="1:28" x14ac:dyDescent="0.3">
      <c r="A237" s="36">
        <v>236</v>
      </c>
      <c r="B237" s="37">
        <v>44561</v>
      </c>
      <c r="C237" s="27">
        <v>567.70001200000002</v>
      </c>
      <c r="D237" s="27">
        <v>59.209999000000003</v>
      </c>
      <c r="H237" s="30">
        <f t="shared" si="40"/>
        <v>564.34</v>
      </c>
      <c r="I237" s="30">
        <f t="shared" si="44"/>
        <v>0.11232349954331933</v>
      </c>
      <c r="J237" s="30">
        <f t="shared" si="45"/>
        <v>564.45232349954335</v>
      </c>
      <c r="K237" s="27">
        <f t="shared" si="46"/>
        <v>5.7000000000000002E-3</v>
      </c>
      <c r="O237" s="27">
        <v>538.17742876436023</v>
      </c>
      <c r="P237" s="27">
        <f t="shared" si="37"/>
        <v>5.1999999999999998E-2</v>
      </c>
      <c r="T237" s="27">
        <f t="shared" si="41"/>
        <v>58.8</v>
      </c>
      <c r="U237" s="27">
        <f t="shared" si="42"/>
        <v>0.01</v>
      </c>
      <c r="V237" s="30">
        <f t="shared" si="43"/>
        <v>58.809999999999995</v>
      </c>
      <c r="W237" s="53">
        <f t="shared" si="38"/>
        <v>6.7999999999999996E-3</v>
      </c>
      <c r="AA237" s="27">
        <v>57.505919284799575</v>
      </c>
      <c r="AB237" s="27">
        <f t="shared" si="39"/>
        <v>2.8799999999999999E-2</v>
      </c>
    </row>
    <row r="238" spans="1:28" x14ac:dyDescent="0.3">
      <c r="A238" s="36">
        <v>237</v>
      </c>
      <c r="B238" s="37">
        <v>44564</v>
      </c>
      <c r="C238" s="27">
        <v>566.71002199999998</v>
      </c>
      <c r="D238" s="27">
        <v>59.299999</v>
      </c>
      <c r="H238" s="30">
        <f t="shared" si="40"/>
        <v>566.19000000000005</v>
      </c>
      <c r="I238" s="30">
        <f t="shared" si="44"/>
        <v>1.5893485249315171</v>
      </c>
      <c r="J238" s="30">
        <f t="shared" si="45"/>
        <v>567.77934852493161</v>
      </c>
      <c r="K238" s="27">
        <f t="shared" si="46"/>
        <v>1.9E-3</v>
      </c>
      <c r="O238" s="27">
        <v>540.38942119229978</v>
      </c>
      <c r="P238" s="27">
        <f t="shared" si="37"/>
        <v>4.6399999999999997E-2</v>
      </c>
      <c r="T238" s="27">
        <f t="shared" si="41"/>
        <v>59.03</v>
      </c>
      <c r="U238" s="27">
        <f t="shared" si="42"/>
        <v>0.2</v>
      </c>
      <c r="V238" s="30">
        <f t="shared" si="43"/>
        <v>59.230000000000004</v>
      </c>
      <c r="W238" s="53">
        <f t="shared" si="38"/>
        <v>1.1999999999999999E-3</v>
      </c>
      <c r="AA238" s="27">
        <v>57.555203944820391</v>
      </c>
      <c r="AB238" s="27">
        <f t="shared" si="39"/>
        <v>2.9399999999999999E-2</v>
      </c>
    </row>
    <row r="239" spans="1:28" x14ac:dyDescent="0.3">
      <c r="A239" s="36">
        <v>238</v>
      </c>
      <c r="B239" s="37">
        <v>44565</v>
      </c>
      <c r="C239" s="27">
        <v>564.22997999999995</v>
      </c>
      <c r="D239" s="27">
        <v>60.290000999999997</v>
      </c>
      <c r="H239" s="30">
        <f t="shared" si="40"/>
        <v>566.48</v>
      </c>
      <c r="I239" s="30">
        <f t="shared" si="44"/>
        <v>0.48490227873969671</v>
      </c>
      <c r="J239" s="30">
        <f t="shared" si="45"/>
        <v>566.96490227873971</v>
      </c>
      <c r="K239" s="27">
        <f t="shared" si="46"/>
        <v>4.7999999999999996E-3</v>
      </c>
      <c r="O239" s="27">
        <v>541.12675200160811</v>
      </c>
      <c r="P239" s="27">
        <f t="shared" si="37"/>
        <v>4.0899999999999999E-2</v>
      </c>
      <c r="T239" s="27">
        <f t="shared" si="41"/>
        <v>59.18</v>
      </c>
      <c r="U239" s="27">
        <f t="shared" si="42"/>
        <v>0.16</v>
      </c>
      <c r="V239" s="30">
        <f t="shared" si="43"/>
        <v>59.339999999999996</v>
      </c>
      <c r="W239" s="53">
        <f t="shared" si="38"/>
        <v>1.5800000000000002E-2</v>
      </c>
      <c r="AA239" s="27">
        <v>57.571632164827292</v>
      </c>
      <c r="AB239" s="27">
        <f t="shared" si="39"/>
        <v>4.5100000000000001E-2</v>
      </c>
    </row>
    <row r="240" spans="1:28" x14ac:dyDescent="0.3">
      <c r="A240" s="36">
        <v>239</v>
      </c>
      <c r="B240" s="37">
        <v>44566</v>
      </c>
      <c r="C240" s="27">
        <v>549.919983</v>
      </c>
      <c r="D240" s="27">
        <v>60.790000999999997</v>
      </c>
      <c r="H240" s="30">
        <f t="shared" si="40"/>
        <v>565.24</v>
      </c>
      <c r="I240" s="30">
        <f t="shared" si="44"/>
        <v>-0.98126465818905306</v>
      </c>
      <c r="J240" s="30">
        <f t="shared" si="45"/>
        <v>564.25873534181096</v>
      </c>
      <c r="K240" s="27">
        <f t="shared" si="46"/>
        <v>2.6100000000000002E-2</v>
      </c>
      <c r="O240" s="27">
        <v>541.86408281091644</v>
      </c>
      <c r="P240" s="27">
        <f t="shared" si="37"/>
        <v>1.46E-2</v>
      </c>
      <c r="T240" s="27">
        <f t="shared" si="41"/>
        <v>59.79</v>
      </c>
      <c r="U240" s="27">
        <f t="shared" si="42"/>
        <v>0.54</v>
      </c>
      <c r="V240" s="30">
        <f t="shared" si="43"/>
        <v>60.33</v>
      </c>
      <c r="W240" s="53">
        <f t="shared" si="38"/>
        <v>7.6E-3</v>
      </c>
      <c r="AA240" s="27">
        <v>57.588060384834193</v>
      </c>
      <c r="AB240" s="27">
        <f t="shared" si="39"/>
        <v>5.2699999999999997E-2</v>
      </c>
    </row>
    <row r="241" spans="1:28" x14ac:dyDescent="0.3">
      <c r="A241" s="36">
        <v>240</v>
      </c>
      <c r="B241" s="37">
        <v>44567</v>
      </c>
      <c r="C241" s="27">
        <v>549.79998799999998</v>
      </c>
      <c r="D241" s="27">
        <v>60.470001000000003</v>
      </c>
      <c r="H241" s="30">
        <f t="shared" si="40"/>
        <v>556.80999999999995</v>
      </c>
      <c r="I241" s="30">
        <f t="shared" si="44"/>
        <v>-7.3126896987284118</v>
      </c>
      <c r="J241" s="30">
        <f t="shared" si="45"/>
        <v>549.49731030127157</v>
      </c>
      <c r="K241" s="27">
        <f t="shared" si="46"/>
        <v>5.9999999999999995E-4</v>
      </c>
      <c r="O241" s="27">
        <v>542.60141362023205</v>
      </c>
      <c r="P241" s="27">
        <f t="shared" si="37"/>
        <v>1.3100000000000001E-2</v>
      </c>
      <c r="T241" s="27">
        <f t="shared" si="41"/>
        <v>60.34</v>
      </c>
      <c r="U241" s="27">
        <f t="shared" si="42"/>
        <v>0.55000000000000004</v>
      </c>
      <c r="V241" s="30">
        <f t="shared" si="43"/>
        <v>60.89</v>
      </c>
      <c r="W241" s="53">
        <f t="shared" si="38"/>
        <v>6.8999999999999999E-3</v>
      </c>
      <c r="AA241" s="27">
        <v>57.604488604841094</v>
      </c>
      <c r="AB241" s="27">
        <f t="shared" si="39"/>
        <v>4.7399999999999998E-2</v>
      </c>
    </row>
    <row r="242" spans="1:28" x14ac:dyDescent="0.3">
      <c r="A242" s="36">
        <v>241</v>
      </c>
      <c r="B242" s="37">
        <v>44568</v>
      </c>
      <c r="C242" s="27">
        <v>536.17999299999997</v>
      </c>
      <c r="D242" s="27">
        <v>60.330002</v>
      </c>
      <c r="H242" s="30">
        <f t="shared" si="40"/>
        <v>552.95000000000005</v>
      </c>
      <c r="I242" s="30">
        <f t="shared" si="44"/>
        <v>-4.3779034548091769</v>
      </c>
      <c r="J242" s="30">
        <f t="shared" si="45"/>
        <v>548.5720965451909</v>
      </c>
      <c r="K242" s="27">
        <f t="shared" si="46"/>
        <v>2.3099999999999999E-2</v>
      </c>
      <c r="O242" s="27">
        <v>543.33874442954038</v>
      </c>
      <c r="P242" s="27">
        <f t="shared" si="37"/>
        <v>1.34E-2</v>
      </c>
      <c r="T242" s="27">
        <f t="shared" si="41"/>
        <v>60.41</v>
      </c>
      <c r="U242" s="27">
        <f t="shared" si="42"/>
        <v>0.14000000000000001</v>
      </c>
      <c r="V242" s="30">
        <f t="shared" si="43"/>
        <v>60.55</v>
      </c>
      <c r="W242" s="53">
        <f t="shared" si="38"/>
        <v>3.5999999999999999E-3</v>
      </c>
      <c r="AA242" s="27">
        <v>57.620916824847995</v>
      </c>
      <c r="AB242" s="27">
        <f t="shared" si="39"/>
        <v>4.4900000000000002E-2</v>
      </c>
    </row>
    <row r="243" spans="1:28" x14ac:dyDescent="0.3">
      <c r="A243" s="36">
        <v>242</v>
      </c>
      <c r="B243" s="37">
        <v>44571</v>
      </c>
      <c r="C243" s="27">
        <v>518.79998799999998</v>
      </c>
      <c r="D243" s="27">
        <v>60.43</v>
      </c>
      <c r="H243" s="30">
        <f t="shared" si="40"/>
        <v>543.73</v>
      </c>
      <c r="I243" s="30">
        <f t="shared" si="44"/>
        <v>-8.4936855182213993</v>
      </c>
      <c r="J243" s="30">
        <f t="shared" si="45"/>
        <v>535.23631448177866</v>
      </c>
      <c r="K243" s="27">
        <f t="shared" si="46"/>
        <v>3.1699999999999999E-2</v>
      </c>
      <c r="O243" s="27">
        <v>545.55073685747266</v>
      </c>
      <c r="P243" s="27">
        <f t="shared" si="37"/>
        <v>5.16E-2</v>
      </c>
      <c r="T243" s="27">
        <f t="shared" si="41"/>
        <v>60.37</v>
      </c>
      <c r="U243" s="27">
        <f t="shared" si="42"/>
        <v>-0.01</v>
      </c>
      <c r="V243" s="30">
        <f t="shared" si="43"/>
        <v>60.36</v>
      </c>
      <c r="W243" s="53">
        <f t="shared" si="38"/>
        <v>1.1999999999999999E-3</v>
      </c>
      <c r="AA243" s="27">
        <v>57.670201484868699</v>
      </c>
      <c r="AB243" s="27">
        <f t="shared" si="39"/>
        <v>4.5699999999999998E-2</v>
      </c>
    </row>
    <row r="244" spans="1:28" x14ac:dyDescent="0.3">
      <c r="A244" s="36">
        <v>243</v>
      </c>
      <c r="B244" s="37">
        <v>44572</v>
      </c>
      <c r="C244" s="27">
        <v>522.03002900000001</v>
      </c>
      <c r="D244" s="27">
        <v>60.450001</v>
      </c>
      <c r="H244" s="30">
        <f t="shared" si="40"/>
        <v>530.02</v>
      </c>
      <c r="I244" s="30">
        <f t="shared" si="44"/>
        <v>-12.927552827733241</v>
      </c>
      <c r="J244" s="30">
        <f t="shared" si="45"/>
        <v>517.0924471722667</v>
      </c>
      <c r="K244" s="27">
        <f t="shared" si="46"/>
        <v>9.4999999999999998E-3</v>
      </c>
      <c r="O244" s="27">
        <v>546.28806766678099</v>
      </c>
      <c r="P244" s="27">
        <f t="shared" si="37"/>
        <v>4.65E-2</v>
      </c>
      <c r="T244" s="27">
        <f t="shared" si="41"/>
        <v>60.4</v>
      </c>
      <c r="U244" s="27">
        <f t="shared" si="42"/>
        <v>0.02</v>
      </c>
      <c r="V244" s="30">
        <f t="shared" si="43"/>
        <v>60.42</v>
      </c>
      <c r="W244" s="53">
        <f t="shared" si="38"/>
        <v>5.0000000000000001E-4</v>
      </c>
      <c r="AA244" s="27">
        <v>57.6866297048756</v>
      </c>
      <c r="AB244" s="27">
        <f t="shared" si="39"/>
        <v>4.5699999999999998E-2</v>
      </c>
    </row>
    <row r="245" spans="1:28" x14ac:dyDescent="0.3">
      <c r="A245" s="36">
        <v>244</v>
      </c>
      <c r="B245" s="37">
        <v>44573</v>
      </c>
      <c r="C245" s="27">
        <v>525.79998799999998</v>
      </c>
      <c r="D245" s="27">
        <v>60.540000999999997</v>
      </c>
      <c r="H245" s="30">
        <f t="shared" si="40"/>
        <v>525.63</v>
      </c>
      <c r="I245" s="30">
        <f t="shared" si="44"/>
        <v>-5.6706329241599747</v>
      </c>
      <c r="J245" s="30">
        <f t="shared" si="45"/>
        <v>519.95936707583996</v>
      </c>
      <c r="K245" s="27">
        <f t="shared" si="46"/>
        <v>1.11E-2</v>
      </c>
      <c r="O245" s="27">
        <v>547.0253984760966</v>
      </c>
      <c r="P245" s="27">
        <f t="shared" si="37"/>
        <v>4.0399999999999998E-2</v>
      </c>
      <c r="T245" s="27">
        <f t="shared" si="41"/>
        <v>60.43</v>
      </c>
      <c r="U245" s="27">
        <f t="shared" si="42"/>
        <v>0.03</v>
      </c>
      <c r="V245" s="30">
        <f t="shared" si="43"/>
        <v>60.46</v>
      </c>
      <c r="W245" s="53">
        <f t="shared" si="38"/>
        <v>1.2999999999999999E-3</v>
      </c>
      <c r="AA245" s="27">
        <v>57.703057924882501</v>
      </c>
      <c r="AB245" s="27">
        <f t="shared" si="39"/>
        <v>4.6899999999999997E-2</v>
      </c>
    </row>
    <row r="246" spans="1:28" x14ac:dyDescent="0.3">
      <c r="A246" s="36">
        <v>245</v>
      </c>
      <c r="B246" s="37">
        <v>44574</v>
      </c>
      <c r="C246" s="27">
        <v>516.88000499999998</v>
      </c>
      <c r="D246" s="27">
        <v>60.900002000000001</v>
      </c>
      <c r="H246" s="30">
        <f t="shared" si="40"/>
        <v>525.72</v>
      </c>
      <c r="I246" s="30">
        <f t="shared" si="44"/>
        <v>-0.77409493862396928</v>
      </c>
      <c r="J246" s="30">
        <f t="shared" si="45"/>
        <v>524.94590506137604</v>
      </c>
      <c r="K246" s="27">
        <f t="shared" si="46"/>
        <v>1.5599999999999999E-2</v>
      </c>
      <c r="O246" s="27">
        <v>547.76272928540493</v>
      </c>
      <c r="P246" s="27">
        <f t="shared" si="37"/>
        <v>5.9700000000000003E-2</v>
      </c>
      <c r="T246" s="27">
        <f t="shared" si="41"/>
        <v>60.49</v>
      </c>
      <c r="U246" s="27">
        <f t="shared" si="42"/>
        <v>0.06</v>
      </c>
      <c r="V246" s="30">
        <f t="shared" si="43"/>
        <v>60.550000000000004</v>
      </c>
      <c r="W246" s="53">
        <f t="shared" si="38"/>
        <v>5.7000000000000002E-3</v>
      </c>
      <c r="AA246" s="27">
        <v>57.719486144889402</v>
      </c>
      <c r="AB246" s="27">
        <f t="shared" si="39"/>
        <v>5.2200000000000003E-2</v>
      </c>
    </row>
    <row r="247" spans="1:28" x14ac:dyDescent="0.3">
      <c r="A247" s="36">
        <v>246</v>
      </c>
      <c r="B247" s="37">
        <v>44575</v>
      </c>
      <c r="C247" s="27">
        <v>502.98998999999998</v>
      </c>
      <c r="D247" s="27">
        <v>61.389999000000003</v>
      </c>
      <c r="H247" s="30">
        <f t="shared" si="40"/>
        <v>520.86</v>
      </c>
      <c r="I247" s="30">
        <f t="shared" si="44"/>
        <v>-4.2471142407936071</v>
      </c>
      <c r="J247" s="30">
        <f t="shared" si="45"/>
        <v>516.61288575920639</v>
      </c>
      <c r="K247" s="27">
        <f t="shared" si="46"/>
        <v>2.7099999999999999E-2</v>
      </c>
      <c r="O247" s="27">
        <v>548.50006009472054</v>
      </c>
      <c r="P247" s="27">
        <f t="shared" si="37"/>
        <v>9.0499999999999997E-2</v>
      </c>
      <c r="T247" s="27">
        <f t="shared" si="41"/>
        <v>60.72</v>
      </c>
      <c r="U247" s="27">
        <f t="shared" si="42"/>
        <v>0.2</v>
      </c>
      <c r="V247" s="30">
        <f t="shared" si="43"/>
        <v>60.92</v>
      </c>
      <c r="W247" s="53">
        <f t="shared" si="38"/>
        <v>7.7000000000000002E-3</v>
      </c>
      <c r="AA247" s="27">
        <v>57.735914364896303</v>
      </c>
      <c r="AB247" s="27">
        <f t="shared" si="39"/>
        <v>5.9499999999999997E-2</v>
      </c>
    </row>
    <row r="248" spans="1:28" x14ac:dyDescent="0.3">
      <c r="A248" s="36">
        <v>247</v>
      </c>
      <c r="B248" s="37">
        <v>44579</v>
      </c>
      <c r="C248" s="27">
        <v>488.07000699999998</v>
      </c>
      <c r="D248" s="27">
        <v>60.900002000000001</v>
      </c>
      <c r="H248" s="30">
        <f t="shared" si="40"/>
        <v>511.03</v>
      </c>
      <c r="I248" s="30">
        <f t="shared" si="44"/>
        <v>-8.9925671361190762</v>
      </c>
      <c r="J248" s="30">
        <f t="shared" si="45"/>
        <v>502.03743286388089</v>
      </c>
      <c r="K248" s="27">
        <f t="shared" si="46"/>
        <v>2.86E-2</v>
      </c>
      <c r="O248" s="27">
        <v>551.44938333196114</v>
      </c>
      <c r="P248" s="27">
        <f t="shared" si="37"/>
        <v>0.12989999999999999</v>
      </c>
      <c r="T248" s="27">
        <f t="shared" si="41"/>
        <v>61.09</v>
      </c>
      <c r="U248" s="27">
        <f t="shared" si="42"/>
        <v>0.34</v>
      </c>
      <c r="V248" s="30">
        <f t="shared" si="43"/>
        <v>61.430000000000007</v>
      </c>
      <c r="W248" s="53">
        <f t="shared" si="38"/>
        <v>8.6999999999999994E-3</v>
      </c>
      <c r="AA248" s="27">
        <v>57.80162724492402</v>
      </c>
      <c r="AB248" s="27">
        <f t="shared" si="39"/>
        <v>5.0900000000000001E-2</v>
      </c>
    </row>
    <row r="249" spans="1:28" x14ac:dyDescent="0.3">
      <c r="A249" s="36">
        <v>248</v>
      </c>
      <c r="B249" s="37">
        <v>44580</v>
      </c>
      <c r="C249" s="27">
        <v>490.16000400000001</v>
      </c>
      <c r="D249" s="27">
        <v>61</v>
      </c>
      <c r="H249" s="30">
        <f t="shared" si="40"/>
        <v>498.4</v>
      </c>
      <c r="I249" s="30">
        <f t="shared" si="44"/>
        <v>-12.084385070417857</v>
      </c>
      <c r="J249" s="30">
        <f t="shared" si="45"/>
        <v>486.31561492958213</v>
      </c>
      <c r="K249" s="27">
        <f t="shared" si="46"/>
        <v>7.7999999999999996E-3</v>
      </c>
      <c r="O249" s="27">
        <v>552.18671414126948</v>
      </c>
      <c r="P249" s="27">
        <f t="shared" si="37"/>
        <v>0.1265</v>
      </c>
      <c r="T249" s="27">
        <f t="shared" si="41"/>
        <v>60.99</v>
      </c>
      <c r="U249" s="27">
        <f t="shared" si="42"/>
        <v>-0.03</v>
      </c>
      <c r="V249" s="30">
        <f t="shared" si="43"/>
        <v>60.96</v>
      </c>
      <c r="W249" s="53">
        <f t="shared" si="38"/>
        <v>6.9999999999999999E-4</v>
      </c>
      <c r="AA249" s="27">
        <v>57.818055464930922</v>
      </c>
      <c r="AB249" s="27">
        <f t="shared" si="39"/>
        <v>5.2200000000000003E-2</v>
      </c>
    </row>
    <row r="250" spans="1:28" x14ac:dyDescent="0.3">
      <c r="A250" s="36">
        <v>249</v>
      </c>
      <c r="B250" s="37">
        <v>44581</v>
      </c>
      <c r="C250" s="27">
        <v>482.82000699999998</v>
      </c>
      <c r="D250" s="27">
        <v>60.75</v>
      </c>
      <c r="H250" s="30">
        <f t="shared" si="40"/>
        <v>493.87</v>
      </c>
      <c r="I250" s="30">
        <f t="shared" si="44"/>
        <v>-5.6631577605626555</v>
      </c>
      <c r="J250" s="30">
        <f t="shared" si="45"/>
        <v>488.20684223943732</v>
      </c>
      <c r="K250" s="27">
        <f t="shared" si="46"/>
        <v>1.12E-2</v>
      </c>
      <c r="O250" s="27">
        <v>552.92404495058508</v>
      </c>
      <c r="P250" s="27">
        <f t="shared" si="37"/>
        <v>0.1452</v>
      </c>
      <c r="T250" s="27">
        <f t="shared" si="41"/>
        <v>61</v>
      </c>
      <c r="U250" s="27">
        <f t="shared" si="42"/>
        <v>0</v>
      </c>
      <c r="V250" s="30">
        <f t="shared" si="43"/>
        <v>61</v>
      </c>
      <c r="W250" s="53">
        <f t="shared" si="38"/>
        <v>4.1000000000000003E-3</v>
      </c>
      <c r="AA250" s="27">
        <v>57.834483684937823</v>
      </c>
      <c r="AB250" s="27">
        <f t="shared" si="39"/>
        <v>4.8000000000000001E-2</v>
      </c>
    </row>
    <row r="251" spans="1:28" x14ac:dyDescent="0.3">
      <c r="A251" s="36">
        <v>250</v>
      </c>
      <c r="B251" s="37">
        <v>44582</v>
      </c>
      <c r="C251" s="27">
        <v>481.60998499999999</v>
      </c>
      <c r="D251" s="27">
        <v>60.450001</v>
      </c>
      <c r="H251" s="30">
        <f t="shared" si="40"/>
        <v>487.79</v>
      </c>
      <c r="I251" s="30">
        <f t="shared" si="44"/>
        <v>-6.0174736640843847</v>
      </c>
      <c r="J251" s="30">
        <f t="shared" si="45"/>
        <v>481.77252633591564</v>
      </c>
      <c r="K251" s="27">
        <f t="shared" si="46"/>
        <v>2.9999999999999997E-4</v>
      </c>
      <c r="O251" s="27">
        <v>553.66137575989342</v>
      </c>
      <c r="P251" s="27">
        <f t="shared" si="37"/>
        <v>0.14960000000000001</v>
      </c>
      <c r="T251" s="27">
        <f t="shared" si="41"/>
        <v>60.86</v>
      </c>
      <c r="U251" s="27">
        <f t="shared" si="42"/>
        <v>-0.12</v>
      </c>
      <c r="V251" s="30">
        <f t="shared" si="43"/>
        <v>60.74</v>
      </c>
      <c r="W251" s="53">
        <f t="shared" si="38"/>
        <v>4.7999999999999996E-3</v>
      </c>
      <c r="AA251" s="27">
        <v>57.850911904944724</v>
      </c>
      <c r="AB251" s="27">
        <f t="shared" si="39"/>
        <v>4.2999999999999997E-2</v>
      </c>
    </row>
    <row r="252" spans="1:28" x14ac:dyDescent="0.3">
      <c r="A252" s="36">
        <v>251</v>
      </c>
      <c r="B252" s="37">
        <v>44585</v>
      </c>
      <c r="C252" s="27">
        <v>488.89999399999999</v>
      </c>
      <c r="D252" s="27">
        <v>59.959999000000003</v>
      </c>
      <c r="H252" s="30">
        <f t="shared" si="40"/>
        <v>484.39</v>
      </c>
      <c r="I252" s="30">
        <f t="shared" si="44"/>
        <v>-3.7926210496126869</v>
      </c>
      <c r="J252" s="30">
        <f t="shared" si="45"/>
        <v>480.59737895038728</v>
      </c>
      <c r="K252" s="27">
        <f t="shared" si="46"/>
        <v>1.7000000000000001E-2</v>
      </c>
      <c r="O252" s="27">
        <v>555.87336818782569</v>
      </c>
      <c r="P252" s="27">
        <f t="shared" si="37"/>
        <v>0.13700000000000001</v>
      </c>
      <c r="T252" s="27">
        <f t="shared" si="41"/>
        <v>60.63</v>
      </c>
      <c r="U252" s="27">
        <f t="shared" si="42"/>
        <v>-0.21</v>
      </c>
      <c r="V252" s="30">
        <f t="shared" si="43"/>
        <v>60.42</v>
      </c>
      <c r="W252" s="53">
        <f t="shared" si="38"/>
        <v>7.7000000000000002E-3</v>
      </c>
      <c r="AA252" s="27">
        <v>57.900196564965427</v>
      </c>
      <c r="AB252" s="27">
        <f t="shared" si="39"/>
        <v>3.44E-2</v>
      </c>
    </row>
    <row r="253" spans="1:28" x14ac:dyDescent="0.3">
      <c r="A253" s="36">
        <v>252</v>
      </c>
      <c r="B253" s="37">
        <v>44586</v>
      </c>
      <c r="C253" s="27">
        <v>477.32000699999998</v>
      </c>
      <c r="D253" s="27">
        <v>59.82</v>
      </c>
      <c r="H253" s="30">
        <f t="shared" si="40"/>
        <v>486.87</v>
      </c>
      <c r="I253" s="30">
        <f t="shared" si="44"/>
        <v>1.539106842558112</v>
      </c>
      <c r="J253" s="30">
        <f t="shared" si="45"/>
        <v>488.40910684255812</v>
      </c>
      <c r="K253" s="27">
        <f t="shared" si="46"/>
        <v>2.3199999999999998E-2</v>
      </c>
      <c r="O253" s="27">
        <v>556.6106989971413</v>
      </c>
      <c r="P253" s="27">
        <f t="shared" si="37"/>
        <v>0.1661</v>
      </c>
      <c r="T253" s="27">
        <f t="shared" si="41"/>
        <v>60.26</v>
      </c>
      <c r="U253" s="27">
        <f t="shared" si="42"/>
        <v>-0.35</v>
      </c>
      <c r="V253" s="30">
        <f t="shared" si="43"/>
        <v>59.91</v>
      </c>
      <c r="W253" s="53">
        <f t="shared" si="38"/>
        <v>1.5E-3</v>
      </c>
      <c r="AA253" s="27">
        <v>57.916624784972328</v>
      </c>
      <c r="AB253" s="27">
        <f t="shared" si="39"/>
        <v>3.1800000000000002E-2</v>
      </c>
    </row>
    <row r="254" spans="1:28" s="48" customFormat="1" x14ac:dyDescent="0.3">
      <c r="A254" s="46">
        <v>253</v>
      </c>
      <c r="B254" s="47">
        <v>44587</v>
      </c>
      <c r="C254" s="48">
        <v>483.47</v>
      </c>
      <c r="D254" s="48">
        <v>59.6</v>
      </c>
      <c r="H254" s="49">
        <f t="shared" si="40"/>
        <v>481.62</v>
      </c>
      <c r="O254" s="48">
        <v>557.34802980644963</v>
      </c>
      <c r="P254" s="48">
        <f t="shared" si="37"/>
        <v>0.15279999999999999</v>
      </c>
      <c r="T254" s="48">
        <f t="shared" si="41"/>
        <v>60.02</v>
      </c>
      <c r="AA254" s="48">
        <v>57.933053004979229</v>
      </c>
      <c r="AB254" s="48">
        <f t="shared" si="39"/>
        <v>2.8000000000000001E-2</v>
      </c>
    </row>
    <row r="255" spans="1:28" s="48" customFormat="1" x14ac:dyDescent="0.3">
      <c r="A255" s="46">
        <v>254</v>
      </c>
      <c r="B255" s="47">
        <v>44588</v>
      </c>
      <c r="C255" s="48">
        <v>482.52</v>
      </c>
      <c r="D255" s="48">
        <v>59.65</v>
      </c>
      <c r="J255" s="48" t="s">
        <v>13</v>
      </c>
      <c r="K255" s="50">
        <f>AVERAGE(K2:K253)</f>
        <v>9.5138888888888877E-3</v>
      </c>
      <c r="O255" s="48">
        <v>558.08536061575796</v>
      </c>
      <c r="P255" s="48">
        <f t="shared" si="37"/>
        <v>0.15659999999999999</v>
      </c>
      <c r="V255" s="48" t="s">
        <v>13</v>
      </c>
      <c r="W255" s="56">
        <f>AVERAGE(W3:W253)</f>
        <v>6.7972111553784844E-3</v>
      </c>
      <c r="AA255" s="48">
        <v>57.94948122498613</v>
      </c>
      <c r="AB255" s="48">
        <f t="shared" si="39"/>
        <v>2.8500000000000001E-2</v>
      </c>
    </row>
    <row r="256" spans="1:28" s="48" customFormat="1" x14ac:dyDescent="0.3">
      <c r="A256" s="46">
        <v>255</v>
      </c>
      <c r="B256" s="47">
        <v>44589</v>
      </c>
      <c r="C256" s="48">
        <v>492.43</v>
      </c>
      <c r="D256" s="48">
        <v>60.84</v>
      </c>
      <c r="O256" s="48">
        <v>558.82269142507357</v>
      </c>
      <c r="P256" s="48">
        <f t="shared" si="37"/>
        <v>0.1348</v>
      </c>
      <c r="AA256" s="48">
        <v>57.965909444993031</v>
      </c>
      <c r="AB256" s="48">
        <f t="shared" si="39"/>
        <v>4.7199999999999999E-2</v>
      </c>
    </row>
    <row r="257" spans="1:28" s="48" customFormat="1" x14ac:dyDescent="0.3">
      <c r="A257" s="46">
        <v>256</v>
      </c>
      <c r="B257" s="47">
        <v>44590</v>
      </c>
      <c r="C257" s="48">
        <v>505.13</v>
      </c>
      <c r="D257" s="48">
        <v>61.01</v>
      </c>
      <c r="O257" s="48">
        <v>559.5600222343819</v>
      </c>
      <c r="P257" s="48">
        <f t="shared" si="37"/>
        <v>0.10780000000000001</v>
      </c>
      <c r="AA257" s="48">
        <v>57.982337664999932</v>
      </c>
      <c r="AB257" s="48">
        <f t="shared" si="39"/>
        <v>4.9599999999999998E-2</v>
      </c>
    </row>
    <row r="258" spans="1:28" s="48" customFormat="1" x14ac:dyDescent="0.3">
      <c r="A258" s="46">
        <v>257</v>
      </c>
      <c r="B258" s="47">
        <v>44591</v>
      </c>
      <c r="C258" s="48">
        <v>508.41</v>
      </c>
      <c r="D258" s="48">
        <v>60.56</v>
      </c>
      <c r="O258" s="48">
        <v>560.29735304369024</v>
      </c>
      <c r="P258" s="48">
        <f t="shared" si="37"/>
        <v>0.1021</v>
      </c>
      <c r="AA258" s="48">
        <v>57.998765885006833</v>
      </c>
      <c r="AB258" s="48">
        <f t="shared" si="39"/>
        <v>4.2299999999999997E-2</v>
      </c>
    </row>
    <row r="259" spans="1:28" x14ac:dyDescent="0.3">
      <c r="O259" s="27" t="s">
        <v>13</v>
      </c>
      <c r="P259" s="33">
        <f>AVERAGE(P5:P258)</f>
        <v>2.5455118110236204E-2</v>
      </c>
      <c r="AA259" s="27" t="s">
        <v>13</v>
      </c>
      <c r="AB259" s="57">
        <f>AVERAGE(AB2:AB258)</f>
        <v>1.9177431906614785E-2</v>
      </c>
    </row>
    <row r="262" spans="1:28" ht="16.2" thickBot="1" x14ac:dyDescent="0.35"/>
    <row r="263" spans="1:28" x14ac:dyDescent="0.3">
      <c r="D263" s="58" t="s">
        <v>0</v>
      </c>
      <c r="E263" s="59" t="s">
        <v>1</v>
      </c>
      <c r="F263" s="60" t="s">
        <v>41</v>
      </c>
      <c r="G263" s="59" t="s">
        <v>40</v>
      </c>
      <c r="H263" s="59" t="s">
        <v>39</v>
      </c>
      <c r="I263" s="61" t="s">
        <v>38</v>
      </c>
    </row>
    <row r="264" spans="1:28" x14ac:dyDescent="0.3">
      <c r="D264" s="51">
        <v>44587</v>
      </c>
      <c r="E264" s="62">
        <v>253</v>
      </c>
      <c r="F264" s="63">
        <v>483.47</v>
      </c>
      <c r="G264" s="63">
        <v>557.34802980644963</v>
      </c>
      <c r="H264" s="63">
        <v>59.6</v>
      </c>
      <c r="I264" s="64">
        <v>57.933053004979229</v>
      </c>
    </row>
    <row r="265" spans="1:28" x14ac:dyDescent="0.3">
      <c r="D265" s="51">
        <v>44588</v>
      </c>
      <c r="E265" s="62">
        <v>254</v>
      </c>
      <c r="F265" s="63">
        <v>482.52</v>
      </c>
      <c r="G265" s="63">
        <v>558.08536061575796</v>
      </c>
      <c r="H265" s="63">
        <v>59.65</v>
      </c>
      <c r="I265" s="64">
        <v>57.94948122498613</v>
      </c>
    </row>
    <row r="266" spans="1:28" x14ac:dyDescent="0.3">
      <c r="D266" s="51">
        <v>44589</v>
      </c>
      <c r="E266" s="62">
        <v>255</v>
      </c>
      <c r="F266" s="63">
        <v>492.43</v>
      </c>
      <c r="G266" s="63">
        <v>558.82269142507357</v>
      </c>
      <c r="H266" s="63">
        <v>60.84</v>
      </c>
      <c r="I266" s="64">
        <v>57.965909444993031</v>
      </c>
    </row>
    <row r="267" spans="1:28" x14ac:dyDescent="0.3">
      <c r="D267" s="51">
        <v>44590</v>
      </c>
      <c r="E267" s="62">
        <v>256</v>
      </c>
      <c r="F267" s="63">
        <v>505.13</v>
      </c>
      <c r="G267" s="63">
        <v>559.5600222343819</v>
      </c>
      <c r="H267" s="63">
        <v>61.01</v>
      </c>
      <c r="I267" s="64">
        <v>57.982337664999932</v>
      </c>
    </row>
    <row r="268" spans="1:28" x14ac:dyDescent="0.3">
      <c r="D268" s="51">
        <v>44591</v>
      </c>
      <c r="E268" s="62">
        <v>257</v>
      </c>
      <c r="F268" s="63">
        <v>508.41</v>
      </c>
      <c r="G268" s="63">
        <v>560.29735304369024</v>
      </c>
      <c r="H268" s="63">
        <v>60.56</v>
      </c>
      <c r="I268" s="64">
        <v>57.998765885006833</v>
      </c>
    </row>
    <row r="269" spans="1:28" ht="16.2" thickBot="1" x14ac:dyDescent="0.35">
      <c r="D269" s="65"/>
      <c r="E269" s="66"/>
      <c r="F269" s="67" t="s">
        <v>13</v>
      </c>
      <c r="G269" s="52">
        <v>2.5455118110236204E-2</v>
      </c>
      <c r="H269" s="67" t="s">
        <v>13</v>
      </c>
      <c r="I269" s="68">
        <v>1.9177431906614785E-2</v>
      </c>
    </row>
    <row r="275" spans="6:9" x14ac:dyDescent="0.3">
      <c r="F275" s="62"/>
      <c r="G275" s="62" t="s">
        <v>46</v>
      </c>
      <c r="H275" s="62" t="s">
        <v>45</v>
      </c>
      <c r="I275" s="27" t="s">
        <v>47</v>
      </c>
    </row>
    <row r="276" spans="6:9" x14ac:dyDescent="0.3">
      <c r="F276" s="62" t="s">
        <v>43</v>
      </c>
      <c r="G276" s="70">
        <v>2.5455118110236204E-2</v>
      </c>
      <c r="H276" s="69">
        <v>9.7000000000000003E-3</v>
      </c>
      <c r="I276" s="17">
        <v>9.6812749003984001E-3</v>
      </c>
    </row>
    <row r="277" spans="6:9" x14ac:dyDescent="0.3">
      <c r="F277" s="62" t="s">
        <v>44</v>
      </c>
      <c r="G277" s="69">
        <v>1.9177431906614785E-2</v>
      </c>
      <c r="H277" s="69">
        <v>8.2000000000000007E-3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6050_Module3Project_Data</vt:lpstr>
      <vt:lpstr>Part 1 (COST)</vt:lpstr>
      <vt:lpstr>Part 1.3 (COST)</vt:lpstr>
      <vt:lpstr>Part 1(KO)</vt:lpstr>
      <vt:lpstr>Part - 1.3 KO</vt:lpstr>
      <vt:lpstr>Part 3</vt:lpstr>
      <vt:lpstr>Part 2</vt:lpstr>
    </vt:vector>
  </TitlesOfParts>
  <Manager>CPS</Manager>
  <Company>Northeastern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ALY6050- Module 3 Project Data</dc:title>
  <dc:subject>Enterprise Analytics - Forecasting</dc:subject>
  <dc:creator>Rasoul Behboudi</dc:creator>
  <cp:keywords>Forecasting/Prediction</cp:keywords>
  <dc:description/>
  <cp:lastModifiedBy>Daksh Shah</cp:lastModifiedBy>
  <cp:lastPrinted>2022-03-13T21:10:11Z</cp:lastPrinted>
  <dcterms:created xsi:type="dcterms:W3CDTF">2020-11-08T14:21:04Z</dcterms:created>
  <dcterms:modified xsi:type="dcterms:W3CDTF">2022-03-16T03:59:51Z</dcterms:modified>
  <cp:category>Analytics</cp:category>
</cp:coreProperties>
</file>