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636\Downloads\DA\DA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K33" i="1"/>
  <c r="L33" i="1"/>
  <c r="I33" i="1"/>
  <c r="H33" i="1"/>
  <c r="I27" i="1"/>
  <c r="H27" i="1"/>
  <c r="L21" i="1"/>
  <c r="H21" i="1"/>
  <c r="K15" i="1"/>
  <c r="L27" i="1" l="1"/>
  <c r="K27" i="1"/>
  <c r="M21" i="1"/>
  <c r="I21" i="1"/>
  <c r="J21" i="1"/>
  <c r="N16" i="1"/>
  <c r="N15" i="1"/>
  <c r="M15" i="1"/>
  <c r="L15" i="1"/>
  <c r="J15" i="1"/>
  <c r="I15" i="1"/>
  <c r="H15" i="1"/>
  <c r="J33" i="1"/>
  <c r="J27" i="1"/>
  <c r="K21" i="1" l="1"/>
  <c r="K5" i="1"/>
  <c r="J5" i="1"/>
  <c r="I6" i="1"/>
  <c r="I7" i="1"/>
  <c r="I8" i="1"/>
  <c r="I9" i="1"/>
  <c r="I5" i="1"/>
  <c r="L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<sst xmlns="http://schemas.openxmlformats.org/spreadsheetml/2006/main" count="50" uniqueCount="48">
  <si>
    <t>Name</t>
  </si>
  <si>
    <t>Age</t>
  </si>
  <si>
    <t>City</t>
  </si>
  <si>
    <t>Salary</t>
  </si>
  <si>
    <t>Salary Type</t>
  </si>
  <si>
    <t>Average Salary</t>
  </si>
  <si>
    <t>CONCATENATE</t>
  </si>
  <si>
    <t>Bengaluru</t>
  </si>
  <si>
    <t>Delhi</t>
  </si>
  <si>
    <t>Mumbai</t>
  </si>
  <si>
    <t>No Of Ppl from Bengaluru</t>
  </si>
  <si>
    <t>Sum of salary of Mumbai</t>
  </si>
  <si>
    <t>Ramesh</t>
  </si>
  <si>
    <t>Suresh</t>
  </si>
  <si>
    <t>Mohit</t>
  </si>
  <si>
    <t>Srikant</t>
  </si>
  <si>
    <t>Abdul</t>
  </si>
  <si>
    <t>PROGRAM1</t>
  </si>
  <si>
    <t>PROGRAM 2</t>
  </si>
  <si>
    <t>LEFT()</t>
  </si>
  <si>
    <t>RIGHT()</t>
  </si>
  <si>
    <t>MID()</t>
  </si>
  <si>
    <t>LEN()</t>
  </si>
  <si>
    <t>SEARCH()</t>
  </si>
  <si>
    <t>ISNUMBER()</t>
  </si>
  <si>
    <t>SUBSTITUTE()</t>
  </si>
  <si>
    <t>PROGRAM 3</t>
  </si>
  <si>
    <t>TODAY()</t>
  </si>
  <si>
    <t>NOW()</t>
  </si>
  <si>
    <t>YEAR()</t>
  </si>
  <si>
    <t>MONTH()</t>
  </si>
  <si>
    <t>NETWORKDAYS()</t>
  </si>
  <si>
    <t>EOMONTH()</t>
  </si>
  <si>
    <t>Starting Date</t>
  </si>
  <si>
    <t>Ending Date</t>
  </si>
  <si>
    <t>PROGRAM 4</t>
  </si>
  <si>
    <t>VLOOKUP() for age of mohit</t>
  </si>
  <si>
    <t>HLOOKUP() for the city of 3rd person</t>
  </si>
  <si>
    <t>XLOOKUP() for salary of mohit</t>
  </si>
  <si>
    <t>COUNT() FOR no of numerical values between B2:D6</t>
  </si>
  <si>
    <t>COUNTA() for no of cells that are not emtpy between a range</t>
  </si>
  <si>
    <t>PROGRAM 5</t>
  </si>
  <si>
    <t>INDEX() to return a value from row and col index</t>
  </si>
  <si>
    <t xml:space="preserve"> MATCH() to return index value for a seach</t>
  </si>
  <si>
    <t>UNIQUE() for returning unique values from a range</t>
  </si>
  <si>
    <t>COUNTIFS() to count the nuo of ppl having 60000 and above salary in mumbai</t>
  </si>
  <si>
    <t>SUMIFS() sum of salaries of ppl aged 30 and above in mumbai</t>
  </si>
  <si>
    <t>AVRAGESIFS() avg of salaries of ppl aged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</si>
</sst>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1" fillId="0" borderId="3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E30" workbookViewId="0">
      <selection activeCell="N34" sqref="N34"/>
    </sheetView>
  </sheetViews>
  <sheetFormatPr defaultRowHeight="14.5" x14ac:dyDescent="0.35"/>
  <cols>
    <col min="2" max="2" width="12.26953125" customWidth="1"/>
    <col min="3" max="3" width="12" customWidth="1"/>
    <col min="4" max="4" width="11.36328125" customWidth="1"/>
    <col min="5" max="7" width="13.36328125" customWidth="1"/>
    <col min="8" max="8" width="12.7265625" customWidth="1"/>
    <col min="9" max="9" width="25.36328125" customWidth="1"/>
    <col min="10" max="10" width="24.1796875" customWidth="1"/>
    <col min="11" max="11" width="22.08984375" customWidth="1"/>
    <col min="12" max="12" width="15.54296875" customWidth="1"/>
    <col min="13" max="13" width="12.453125" customWidth="1"/>
    <col min="14" max="14" width="13.453125" customWidth="1"/>
    <col min="15" max="15" width="10.36328125" customWidth="1"/>
    <col min="16" max="16" width="10.81640625" customWidth="1"/>
  </cols>
  <sheetData>
    <row r="1" spans="1:14" ht="19.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7" t="s">
        <v>33</v>
      </c>
      <c r="F1" s="8" t="s">
        <v>34</v>
      </c>
      <c r="G1" s="8"/>
      <c r="H1" s="11" t="s">
        <v>17</v>
      </c>
      <c r="I1" s="11"/>
      <c r="J1" s="11"/>
      <c r="K1" s="11"/>
      <c r="L1" s="11"/>
    </row>
    <row r="2" spans="1:14" ht="15" thickBot="1" x14ac:dyDescent="0.4">
      <c r="A2" s="1" t="s">
        <v>12</v>
      </c>
      <c r="B2" s="2">
        <v>25</v>
      </c>
      <c r="C2" s="1" t="s">
        <v>7</v>
      </c>
      <c r="D2" s="2">
        <v>50000</v>
      </c>
      <c r="E2" s="5">
        <v>45604</v>
      </c>
      <c r="F2" s="5">
        <v>45665</v>
      </c>
      <c r="G2" s="5"/>
      <c r="H2" s="11"/>
      <c r="I2" s="11"/>
      <c r="J2" s="11"/>
      <c r="K2" s="11"/>
      <c r="L2" s="11"/>
    </row>
    <row r="3" spans="1:14" ht="17" customHeight="1" thickBot="1" x14ac:dyDescent="0.4">
      <c r="A3" s="1" t="s">
        <v>13</v>
      </c>
      <c r="B3" s="2">
        <v>30</v>
      </c>
      <c r="C3" s="1" t="s">
        <v>9</v>
      </c>
      <c r="D3" s="2">
        <v>60000</v>
      </c>
      <c r="E3" s="5">
        <v>45604</v>
      </c>
      <c r="F3" s="5">
        <v>45666</v>
      </c>
      <c r="G3" s="5"/>
      <c r="H3" s="11"/>
      <c r="I3" s="11"/>
      <c r="J3" s="11"/>
      <c r="K3" s="11"/>
      <c r="L3" s="11"/>
    </row>
    <row r="4" spans="1:14" ht="15" thickBot="1" x14ac:dyDescent="0.4">
      <c r="A4" s="1" t="s">
        <v>14</v>
      </c>
      <c r="B4" s="2">
        <v>28</v>
      </c>
      <c r="C4" s="1" t="s">
        <v>8</v>
      </c>
      <c r="D4" s="2">
        <v>55000</v>
      </c>
      <c r="E4" s="5">
        <v>45604</v>
      </c>
      <c r="F4" s="5">
        <v>45636</v>
      </c>
      <c r="G4" s="5"/>
      <c r="H4" s="3" t="s">
        <v>4</v>
      </c>
      <c r="I4" s="3" t="s">
        <v>6</v>
      </c>
      <c r="J4" s="3" t="s">
        <v>10</v>
      </c>
      <c r="K4" s="3" t="s">
        <v>11</v>
      </c>
      <c r="L4" s="3" t="s">
        <v>5</v>
      </c>
    </row>
    <row r="5" spans="1:14" ht="15" thickBot="1" x14ac:dyDescent="0.4">
      <c r="A5" s="1" t="s">
        <v>15</v>
      </c>
      <c r="B5" s="2">
        <v>32</v>
      </c>
      <c r="C5" s="1" t="s">
        <v>7</v>
      </c>
      <c r="D5" s="2">
        <v>70000</v>
      </c>
      <c r="E5" s="5">
        <v>45604</v>
      </c>
      <c r="F5" s="5">
        <v>45637</v>
      </c>
      <c r="G5" s="5"/>
      <c r="H5" t="str">
        <f>IF(D2&gt;55000,"high salary","low salary")</f>
        <v>low salary</v>
      </c>
      <c r="I5" t="str">
        <f>CONCATENATE(A2," is from ",C2)</f>
        <v>Ramesh is from Bengaluru</v>
      </c>
      <c r="J5">
        <f>COUNTIF(C2:C6,"Bengaluru")</f>
        <v>2</v>
      </c>
      <c r="K5">
        <f>SUMIF(C2:C6,"Mumbai",D2:D6)</f>
        <v>105000</v>
      </c>
      <c r="L5">
        <f>AVERAGE(D2:D6)</f>
        <v>56000</v>
      </c>
    </row>
    <row r="6" spans="1:14" ht="15" thickBot="1" x14ac:dyDescent="0.4">
      <c r="A6" s="1" t="s">
        <v>16</v>
      </c>
      <c r="B6" s="2">
        <v>27</v>
      </c>
      <c r="C6" s="1" t="s">
        <v>9</v>
      </c>
      <c r="D6" s="2">
        <v>45000</v>
      </c>
      <c r="E6" s="5">
        <v>45604</v>
      </c>
      <c r="F6" s="5">
        <v>45638</v>
      </c>
      <c r="G6" s="5"/>
      <c r="H6" t="str">
        <f>IF(D3&gt;55000,"high salary","low salary")</f>
        <v>high salary</v>
      </c>
      <c r="I6" t="str">
        <f>CONCATENATE(A3," is from ",C3)</f>
        <v>Suresh is from Mumbai</v>
      </c>
    </row>
    <row r="7" spans="1:14" x14ac:dyDescent="0.35">
      <c r="H7" t="str">
        <f>IF(D4&gt;55000,"high salary","low salary")</f>
        <v>low salary</v>
      </c>
      <c r="I7" t="str">
        <f>CONCATENATE(A4," is from ",C4)</f>
        <v>Mohit is from Delhi</v>
      </c>
    </row>
    <row r="8" spans="1:14" ht="15" customHeight="1" x14ac:dyDescent="0.35">
      <c r="H8" t="str">
        <f>IF(D5&gt;55000,"high salary","low salary")</f>
        <v>high salary</v>
      </c>
      <c r="I8" t="str">
        <f>CONCATENATE(A5," is from ",C5)</f>
        <v>Srikant is from Bengaluru</v>
      </c>
    </row>
    <row r="9" spans="1:14" x14ac:dyDescent="0.35">
      <c r="H9" t="str">
        <f>IF(D6&gt;55000,"high salary","low salary")</f>
        <v>low salary</v>
      </c>
      <c r="I9" t="str">
        <f>CONCATENATE(A6," is from ",C6)</f>
        <v>Abdul is from Mumbai</v>
      </c>
    </row>
    <row r="11" spans="1:14" x14ac:dyDescent="0.35">
      <c r="H11" s="11" t="s">
        <v>18</v>
      </c>
      <c r="I11" s="11"/>
      <c r="J11" s="11"/>
      <c r="K11" s="11"/>
      <c r="L11" s="11"/>
    </row>
    <row r="12" spans="1:14" x14ac:dyDescent="0.35">
      <c r="H12" s="11"/>
      <c r="I12" s="11"/>
      <c r="J12" s="11"/>
      <c r="K12" s="11"/>
      <c r="L12" s="11"/>
    </row>
    <row r="13" spans="1:14" x14ac:dyDescent="0.35">
      <c r="H13" s="11"/>
      <c r="I13" s="11"/>
      <c r="J13" s="11"/>
      <c r="K13" s="11"/>
      <c r="L13" s="11"/>
    </row>
    <row r="14" spans="1:14" x14ac:dyDescent="0.35">
      <c r="H14" t="s">
        <v>19</v>
      </c>
      <c r="I14" t="s">
        <v>21</v>
      </c>
      <c r="J14" t="s">
        <v>20</v>
      </c>
      <c r="K14" t="s">
        <v>22</v>
      </c>
      <c r="L14" t="s">
        <v>25</v>
      </c>
      <c r="M14" t="s">
        <v>23</v>
      </c>
      <c r="N14" t="s">
        <v>24</v>
      </c>
    </row>
    <row r="15" spans="1:14" x14ac:dyDescent="0.35">
      <c r="H15" t="str">
        <f>LEFT(C2,6)</f>
        <v>Bengal</v>
      </c>
      <c r="I15" t="str">
        <f>MID(C2,4,3)</f>
        <v>gal</v>
      </c>
      <c r="J15" t="str">
        <f>RIGHT(C2,3)</f>
        <v>uru</v>
      </c>
      <c r="K15">
        <f>LEN(C2)</f>
        <v>9</v>
      </c>
      <c r="L15" t="str">
        <f>SUBSTITUTE(C2,"uru","ore")</f>
        <v>Bengalore</v>
      </c>
      <c r="M15">
        <f>SEARCH("uru",C2)</f>
        <v>7</v>
      </c>
      <c r="N15" t="b">
        <f>ISNUMBER(C2)</f>
        <v>0</v>
      </c>
    </row>
    <row r="16" spans="1:14" x14ac:dyDescent="0.35">
      <c r="N16" t="b">
        <f>ISNUMBER(D2)</f>
        <v>1</v>
      </c>
    </row>
    <row r="17" spans="8:13" x14ac:dyDescent="0.35">
      <c r="H17" s="11" t="s">
        <v>26</v>
      </c>
      <c r="I17" s="11"/>
      <c r="J17" s="11"/>
      <c r="K17" s="11"/>
      <c r="L17" s="11"/>
    </row>
    <row r="18" spans="8:13" x14ac:dyDescent="0.35">
      <c r="H18" s="11"/>
      <c r="I18" s="11"/>
      <c r="J18" s="11"/>
      <c r="K18" s="11"/>
      <c r="L18" s="11"/>
    </row>
    <row r="19" spans="8:13" x14ac:dyDescent="0.35">
      <c r="H19" s="11"/>
      <c r="I19" s="11"/>
      <c r="J19" s="11"/>
      <c r="K19" s="11"/>
      <c r="L19" s="11"/>
    </row>
    <row r="20" spans="8:13" x14ac:dyDescent="0.35"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32</v>
      </c>
    </row>
    <row r="21" spans="8:13" x14ac:dyDescent="0.35">
      <c r="H21" s="5">
        <f ca="1">TODAY()</f>
        <v>45604</v>
      </c>
      <c r="I21" s="6">
        <f ca="1">NOW()</f>
        <v>45604.971513425924</v>
      </c>
      <c r="J21">
        <f ca="1">YEAR(H21)</f>
        <v>2024</v>
      </c>
      <c r="K21">
        <f ca="1">MONTH(H21)</f>
        <v>11</v>
      </c>
      <c r="L21">
        <f>NETWORKDAYS(E2,F2)</f>
        <v>44</v>
      </c>
      <c r="M21" s="5">
        <f>EOMONTH(E2,0)</f>
        <v>45626</v>
      </c>
    </row>
    <row r="23" spans="8:13" x14ac:dyDescent="0.35">
      <c r="H23" s="11" t="s">
        <v>35</v>
      </c>
      <c r="I23" s="11"/>
      <c r="J23" s="11"/>
      <c r="K23" s="11"/>
      <c r="L23" s="11"/>
    </row>
    <row r="24" spans="8:13" x14ac:dyDescent="0.35">
      <c r="H24" s="11"/>
      <c r="I24" s="11"/>
      <c r="J24" s="11"/>
      <c r="K24" s="11"/>
      <c r="L24" s="11"/>
    </row>
    <row r="25" spans="8:13" x14ac:dyDescent="0.35">
      <c r="H25" s="11"/>
      <c r="I25" s="11"/>
      <c r="J25" s="11"/>
      <c r="K25" s="11"/>
      <c r="L25" s="11"/>
    </row>
    <row r="26" spans="8:13" s="4" customFormat="1" ht="73.5" customHeight="1" x14ac:dyDescent="0.35">
      <c r="H26" s="10" t="s">
        <v>36</v>
      </c>
      <c r="I26" s="10" t="s">
        <v>37</v>
      </c>
      <c r="J26" s="10" t="s">
        <v>38</v>
      </c>
      <c r="K26" s="10" t="s">
        <v>39</v>
      </c>
      <c r="L26" s="10" t="s">
        <v>40</v>
      </c>
    </row>
    <row r="27" spans="8:13" x14ac:dyDescent="0.35">
      <c r="H27">
        <f>VLOOKUP("Mohit",A2:B6,2)</f>
        <v>28</v>
      </c>
      <c r="I27" t="str">
        <f>HLOOKUP("City",C1:D6,4)</f>
        <v>Delhi</v>
      </c>
      <c r="J27" t="e">
        <f ca="1">XLOOKUP("Mohit",A2:A6,D2:D6,"NOT FOUND",1,1)</f>
        <v>#NAME?</v>
      </c>
      <c r="K27">
        <f>COUNT(B2:D6)</f>
        <v>10</v>
      </c>
      <c r="L27">
        <f>COUNTA(A1:B10)</f>
        <v>12</v>
      </c>
    </row>
    <row r="29" spans="8:13" x14ac:dyDescent="0.35">
      <c r="H29" s="11" t="s">
        <v>41</v>
      </c>
      <c r="I29" s="11"/>
      <c r="J29" s="11"/>
      <c r="K29" s="11"/>
      <c r="L29" s="11"/>
    </row>
    <row r="30" spans="8:13" x14ac:dyDescent="0.35">
      <c r="H30" s="11"/>
      <c r="I30" s="11"/>
      <c r="J30" s="11"/>
      <c r="K30" s="11"/>
      <c r="L30" s="11"/>
    </row>
    <row r="31" spans="8:13" x14ac:dyDescent="0.35">
      <c r="H31" s="11"/>
      <c r="I31" s="11"/>
      <c r="J31" s="11"/>
      <c r="K31" s="11"/>
      <c r="L31" s="11"/>
    </row>
    <row r="32" spans="8:13" ht="58" x14ac:dyDescent="0.35">
      <c r="H32" s="9" t="s">
        <v>42</v>
      </c>
      <c r="I32" s="9" t="s">
        <v>43</v>
      </c>
      <c r="J32" s="9" t="s">
        <v>44</v>
      </c>
      <c r="K32" s="9" t="s">
        <v>45</v>
      </c>
      <c r="L32" s="9" t="s">
        <v>46</v>
      </c>
      <c r="M32" s="9" t="s">
        <v>47</v>
      </c>
    </row>
    <row r="33" spans="8:13" x14ac:dyDescent="0.35">
      <c r="H33">
        <f>INDEX(A2:D6,3,4)</f>
        <v>55000</v>
      </c>
      <c r="I33">
        <f>MATCH("Delhi",C2:C6)</f>
        <v>3</v>
      </c>
      <c r="J33" t="e">
        <f ca="1">UNIQUE(B2:B7)</f>
        <v>#NAME?</v>
      </c>
      <c r="K33">
        <f>COUNTIFS(C2:C6,"Mumbai",D2:D6,"&gt;=50000")</f>
        <v>1</v>
      </c>
      <c r="L33">
        <f>SUMIFS(D2:D6,B2:B6,"&gt;=30",C2:C6,"Mumbai")</f>
        <v>60000</v>
      </c>
      <c r="M33">
        <f>AVERAGEIFS(D2:D6,B2:B6,"&gt;=30")</f>
        <v>65000</v>
      </c>
    </row>
  </sheetData>
  <mergeCells count="5">
    <mergeCell ref="H29:L31"/>
    <mergeCell ref="H1:L3"/>
    <mergeCell ref="H11:L13"/>
    <mergeCell ref="H17:L19"/>
    <mergeCell ref="H23:L25"/>
  </mergeCells>
  <conditionalFormatting sqref="B2:B6">
    <cfRule type="cellIs" dxfId="0" priority="1" operator="greaterThan">
      <formula>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91636</dc:creator>
  <cp:lastModifiedBy>91636</cp:lastModifiedBy>
  <dcterms:created xsi:type="dcterms:W3CDTF">2024-11-08T14:14:55Z</dcterms:created>
  <dcterms:modified xsi:type="dcterms:W3CDTF">2024-11-08T17:55:30Z</dcterms:modified>
</cp:coreProperties>
</file>