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510" yWindow="3510" windowWidth="12960" windowHeight="11835" tabRatio="859" firstSheet="0" activeTab="31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  <sheet name="7" sheetId="7" state="visible" r:id="rId7"/>
    <sheet name="8" sheetId="8" state="visible" r:id="rId8"/>
    <sheet name="9" sheetId="9" state="visible" r:id="rId9"/>
    <sheet name="10" sheetId="10" state="visible" r:id="rId10"/>
    <sheet name="11" sheetId="11" state="visible" r:id="rId11"/>
    <sheet name="12" sheetId="12" state="visible" r:id="rId12"/>
    <sheet name="13" sheetId="13" state="visible" r:id="rId13"/>
    <sheet name="14" sheetId="14" state="visible" r:id="rId14"/>
    <sheet name="15" sheetId="15" state="visible" r:id="rId15"/>
    <sheet name="16" sheetId="16" state="visible" r:id="rId16"/>
    <sheet name="17" sheetId="17" state="visible" r:id="rId17"/>
    <sheet name="18" sheetId="18" state="visible" r:id="rId18"/>
    <sheet name="19" sheetId="19" state="visible" r:id="rId19"/>
    <sheet name="20" sheetId="20" state="visible" r:id="rId20"/>
    <sheet name="21" sheetId="21" state="visible" r:id="rId21"/>
    <sheet name="22" sheetId="22" state="visible" r:id="rId22"/>
    <sheet name="23" sheetId="23" state="visible" r:id="rId23"/>
    <sheet name="24" sheetId="24" state="visible" r:id="rId24"/>
    <sheet name="25" sheetId="25" state="visible" r:id="rId25"/>
    <sheet name="26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Sheet1" sheetId="32" state="visible" r:id="rId32"/>
  </sheets>
  <definedNames>
    <definedName name="_xlnm.Print_Area" localSheetId="0">'1'!$B$3:$H$44</definedName>
    <definedName name="_xlnm.Print_Area" localSheetId="1">'2'!$B$3:$H$42</definedName>
    <definedName name="_xlnm.Print_Area" localSheetId="3">'4'!$B$3:$H$42</definedName>
    <definedName name="_xlnm.Print_Area" localSheetId="4">'5'!$B$3:$H$42</definedName>
    <definedName name="_xlnm.Print_Area" localSheetId="6">'7'!$B$3:$H$42</definedName>
    <definedName name="_xlnm.Print_Area" localSheetId="7">'8'!$B$3:$H$42</definedName>
    <definedName name="_xlnm.Print_Area" localSheetId="13">'14'!$B$3:$H$42</definedName>
    <definedName name="_xlnm.Print_Area" localSheetId="14">'15'!$B$3:$H$42</definedName>
    <definedName name="_xlnm.Print_Area" localSheetId="20">'21'!$B$3:$H$42</definedName>
    <definedName name="_xlnm.Print_Area" localSheetId="21">'22'!$B$3:$H$42</definedName>
    <definedName name="_xlnm.Print_Area" localSheetId="27">'28'!$B$3:$H$42</definedName>
    <definedName name="_xlnm.Print_Area" localSheetId="30">'31'!$B$3:$H$42</definedName>
    <definedName name="_xlnm.Print_Area" localSheetId="31">'Sheet1'!$B$47:$R$94</definedName>
  </definedNames>
  <calcPr calcId="191029" fullCalcOnLoad="1" iterate="1" concurrentCalc="0"/>
</workbook>
</file>

<file path=xl/styles.xml><?xml version="1.0" encoding="utf-8"?>
<styleSheet xmlns="http://schemas.openxmlformats.org/spreadsheetml/2006/main">
  <numFmts count="6">
    <numFmt numFmtId="164" formatCode="[$-409]d\-mmm\-yy;@"/>
    <numFmt numFmtId="165" formatCode="_(* #,##0_);_(* \(#,##0\);_(* &quot;-&quot;??_);_(@_)"/>
    <numFmt numFmtId="166" formatCode="0.0%"/>
    <numFmt numFmtId="167" formatCode="0.0"/>
    <numFmt numFmtId="168" formatCode="h:mm;@"/>
    <numFmt numFmtId="169" formatCode="#\ ?/2"/>
  </numFmts>
  <fonts count="20">
    <font>
      <name val="Arial"/>
      <sz val="10"/>
    </font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12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FF0000"/>
      <sz val="10"/>
    </font>
    <font>
      <name val="Calibri"/>
      <family val="2"/>
      <color indexed="9"/>
      <sz val="12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22"/>
      <scheme val="minor"/>
    </font>
    <font>
      <name val="Calibri"/>
      <family val="2"/>
      <sz val="9"/>
      <scheme val="minor"/>
    </font>
  </fonts>
  <fills count="6">
    <fill>
      <patternFill/>
    </fill>
    <fill>
      <patternFill patternType="gray125"/>
    </fill>
    <fill>
      <patternFill patternType="lightDown"/>
    </fill>
    <fill>
      <patternFill patternType="lightDown">
        <f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1" fillId="0" borderId="0"/>
    <xf numFmtId="43" fontId="1" fillId="0" borderId="0"/>
    <xf numFmtId="43" fontId="5" fillId="0" borderId="0"/>
    <xf numFmtId="0" fontId="5" fillId="0" borderId="0"/>
    <xf numFmtId="0" fontId="6" fillId="0" borderId="0"/>
    <xf numFmtId="9" fontId="1" fillId="0" borderId="0"/>
  </cellStyleXfs>
  <cellXfs count="529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3" fontId="0" fillId="0" borderId="5" applyAlignment="1" pivotButton="0" quotePrefix="0" xfId="0">
      <alignment horizontal="center" vertical="center"/>
    </xf>
    <xf numFmtId="3" fontId="0" fillId="0" borderId="6" applyAlignment="1" pivotButton="0" quotePrefix="0" xfId="0">
      <alignment horizontal="center" vertical="center"/>
    </xf>
    <xf numFmtId="3" fontId="0" fillId="0" borderId="7" applyAlignment="1" pivotButton="0" quotePrefix="0" xfId="0">
      <alignment horizontal="center" vertical="center"/>
    </xf>
    <xf numFmtId="3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1">
      <alignment horizontal="center" vertical="center"/>
    </xf>
    <xf numFmtId="166" fontId="0" fillId="0" borderId="0" applyAlignment="1" pivotButton="0" quotePrefix="0" xfId="5">
      <alignment horizontal="center" vertical="center"/>
    </xf>
    <xf numFmtId="164" fontId="0" fillId="0" borderId="12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2" fontId="0" fillId="0" borderId="7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0" fontId="6" fillId="0" borderId="0" pivotButton="0" quotePrefix="0" xfId="4"/>
    <xf numFmtId="0" fontId="6" fillId="0" borderId="13" applyAlignment="1" pivotButton="0" quotePrefix="0" xfId="4">
      <alignment vertical="center"/>
    </xf>
    <xf numFmtId="0" fontId="6" fillId="0" borderId="14" applyAlignment="1" pivotButton="0" quotePrefix="0" xfId="4">
      <alignment vertical="center"/>
    </xf>
    <xf numFmtId="0" fontId="6" fillId="0" borderId="9" applyAlignment="1" pivotButton="0" quotePrefix="0" xfId="4">
      <alignment vertical="center"/>
    </xf>
    <xf numFmtId="0" fontId="6" fillId="0" borderId="0" applyAlignment="1" pivotButton="0" quotePrefix="0" xfId="4">
      <alignment vertical="center"/>
    </xf>
    <xf numFmtId="0" fontId="6" fillId="0" borderId="0" applyAlignment="1" pivotButton="0" quotePrefix="0" xfId="4">
      <alignment horizontal="center" vertical="center"/>
    </xf>
    <xf numFmtId="0" fontId="6" fillId="0" borderId="15" applyAlignment="1" pivotButton="0" quotePrefix="0" xfId="4">
      <alignment vertical="center"/>
    </xf>
    <xf numFmtId="167" fontId="6" fillId="0" borderId="11" applyAlignment="1" pivotButton="0" quotePrefix="0" xfId="4">
      <alignment horizontal="center" vertical="center"/>
    </xf>
    <xf numFmtId="0" fontId="6" fillId="0" borderId="16" applyAlignment="1" pivotButton="0" quotePrefix="0" xfId="4">
      <alignment horizontal="center" vertical="center"/>
    </xf>
    <xf numFmtId="168" fontId="6" fillId="0" borderId="16" applyAlignment="1" pivotButton="0" quotePrefix="0" xfId="4">
      <alignment horizontal="center" vertical="center"/>
    </xf>
    <xf numFmtId="0" fontId="6" fillId="0" borderId="17" applyAlignment="1" pivotButton="0" quotePrefix="0" xfId="4">
      <alignment horizontal="center" vertical="center"/>
    </xf>
    <xf numFmtId="0" fontId="6" fillId="0" borderId="3" applyAlignment="1" pivotButton="0" quotePrefix="0" xfId="4">
      <alignment horizontal="center" vertical="center"/>
    </xf>
    <xf numFmtId="0" fontId="6" fillId="0" borderId="18" applyAlignment="1" pivotButton="0" quotePrefix="0" xfId="4">
      <alignment horizontal="center" vertical="center"/>
    </xf>
    <xf numFmtId="0" fontId="6" fillId="0" borderId="19" applyAlignment="1" pivotButton="0" quotePrefix="0" xfId="4">
      <alignment horizontal="center" vertical="center"/>
    </xf>
    <xf numFmtId="0" fontId="6" fillId="2" borderId="18" applyAlignment="1" pivotButton="0" quotePrefix="0" xfId="4">
      <alignment horizontal="center" vertical="center"/>
    </xf>
    <xf numFmtId="0" fontId="6" fillId="0" borderId="10" applyAlignment="1" pivotButton="0" quotePrefix="0" xfId="4">
      <alignment vertical="center"/>
    </xf>
    <xf numFmtId="0" fontId="6" fillId="3" borderId="18" applyAlignment="1" pivotButton="0" quotePrefix="0" xfId="4">
      <alignment horizontal="center" vertical="center"/>
    </xf>
    <xf numFmtId="49" fontId="6" fillId="3" borderId="18" applyAlignment="1" pivotButton="0" quotePrefix="0" xfId="4">
      <alignment horizontal="center" vertical="center"/>
    </xf>
    <xf numFmtId="0" fontId="6" fillId="3" borderId="19" applyAlignment="1" pivotButton="0" quotePrefix="0" xfId="4">
      <alignment horizontal="center" vertical="center"/>
    </xf>
    <xf numFmtId="0" fontId="6" fillId="0" borderId="20" applyAlignment="1" pivotButton="0" quotePrefix="0" xfId="4">
      <alignment vertical="center"/>
    </xf>
    <xf numFmtId="2" fontId="6" fillId="0" borderId="5" applyAlignment="1" pivotButton="0" quotePrefix="0" xfId="4">
      <alignment horizontal="center" vertical="center"/>
    </xf>
    <xf numFmtId="0" fontId="6" fillId="2" borderId="16" applyAlignment="1" pivotButton="0" quotePrefix="0" xfId="4">
      <alignment horizontal="center" vertical="center"/>
    </xf>
    <xf numFmtId="0" fontId="6" fillId="0" borderId="21" applyAlignment="1" pivotButton="0" quotePrefix="0" xfId="4">
      <alignment horizontal="center" vertical="center"/>
    </xf>
    <xf numFmtId="0" fontId="6" fillId="2" borderId="22" applyAlignment="1" pivotButton="0" quotePrefix="0" xfId="4">
      <alignment horizontal="center" vertical="center"/>
    </xf>
    <xf numFmtId="168" fontId="6" fillId="0" borderId="23" applyAlignment="1" pivotButton="0" quotePrefix="0" xfId="4">
      <alignment horizontal="center" vertical="center"/>
    </xf>
    <xf numFmtId="0" fontId="6" fillId="0" borderId="22" applyAlignment="1" pivotButton="0" quotePrefix="0" xfId="4">
      <alignment horizontal="center" vertical="center"/>
    </xf>
    <xf numFmtId="0" fontId="6" fillId="0" borderId="24" applyAlignment="1" pivotButton="0" quotePrefix="0" xfId="4">
      <alignment vertical="center"/>
    </xf>
    <xf numFmtId="49" fontId="6" fillId="0" borderId="15" applyAlignment="1" pivotButton="0" quotePrefix="0" xfId="4">
      <alignment vertical="center"/>
    </xf>
    <xf numFmtId="0" fontId="6" fillId="0" borderId="25" applyAlignment="1" pivotButton="0" quotePrefix="0" xfId="4">
      <alignment vertical="center"/>
    </xf>
    <xf numFmtId="0" fontId="6" fillId="0" borderId="26" applyAlignment="1" pivotButton="0" quotePrefix="0" xfId="4">
      <alignment horizontal="center" vertical="center"/>
    </xf>
    <xf numFmtId="0" fontId="6" fillId="0" borderId="27" applyAlignment="1" pivotButton="0" quotePrefix="0" xfId="4">
      <alignment horizontal="center" vertical="center"/>
    </xf>
    <xf numFmtId="49" fontId="6" fillId="2" borderId="27" applyAlignment="1" pivotButton="0" quotePrefix="0" xfId="4">
      <alignment horizontal="center" vertical="center"/>
    </xf>
    <xf numFmtId="0" fontId="6" fillId="2" borderId="28" applyAlignment="1" pivotButton="0" quotePrefix="0" xfId="4">
      <alignment horizontal="center" vertical="center"/>
    </xf>
    <xf numFmtId="0" fontId="6" fillId="0" borderId="0" applyAlignment="1" pivotButton="0" quotePrefix="0" xfId="4">
      <alignment horizontal="center" vertical="center"/>
    </xf>
    <xf numFmtId="0" fontId="6" fillId="0" borderId="0" applyAlignment="1" pivotButton="0" quotePrefix="0" xfId="4">
      <alignment vertical="center"/>
    </xf>
    <xf numFmtId="49" fontId="6" fillId="0" borderId="0" applyAlignment="1" pivotButton="0" quotePrefix="0" xfId="4">
      <alignment vertical="center"/>
    </xf>
    <xf numFmtId="0" fontId="6" fillId="0" borderId="29" applyAlignment="1" pivotButton="0" quotePrefix="0" xfId="4">
      <alignment vertical="center"/>
    </xf>
    <xf numFmtId="167" fontId="6" fillId="0" borderId="30" applyAlignment="1" pivotButton="0" quotePrefix="0" xfId="4">
      <alignment horizontal="center" vertical="center"/>
    </xf>
    <xf numFmtId="0" fontId="6" fillId="0" borderId="31" applyAlignment="1" pivotButton="0" quotePrefix="0" xfId="4">
      <alignment horizontal="center" vertical="center"/>
    </xf>
    <xf numFmtId="168" fontId="6" fillId="0" borderId="31" applyAlignment="1" pivotButton="0" quotePrefix="0" xfId="4">
      <alignment horizontal="center" vertical="center"/>
    </xf>
    <xf numFmtId="167" fontId="6" fillId="0" borderId="7" applyAlignment="1" pivotButton="0" quotePrefix="0" xfId="4">
      <alignment horizontal="center" vertical="center"/>
    </xf>
    <xf numFmtId="168" fontId="6" fillId="0" borderId="18" applyAlignment="1" pivotButton="0" quotePrefix="0" xfId="4">
      <alignment horizontal="center" vertical="center"/>
    </xf>
    <xf numFmtId="0" fontId="6" fillId="0" borderId="7" applyAlignment="1" pivotButton="0" quotePrefix="0" xfId="4">
      <alignment horizontal="center" vertical="center"/>
    </xf>
    <xf numFmtId="0" fontId="6" fillId="0" borderId="32" applyAlignment="1" pivotButton="0" quotePrefix="0" xfId="4">
      <alignment vertical="center"/>
    </xf>
    <xf numFmtId="0" fontId="6" fillId="3" borderId="33" applyAlignment="1" pivotButton="0" quotePrefix="0" xfId="4">
      <alignment horizontal="center" vertical="center"/>
    </xf>
    <xf numFmtId="49" fontId="6" fillId="3" borderId="33" applyAlignment="1" pivotButton="0" quotePrefix="0" xfId="4">
      <alignment horizontal="center" vertical="center"/>
    </xf>
    <xf numFmtId="0" fontId="6" fillId="0" borderId="34" applyAlignment="1" pivotButton="0" quotePrefix="0" xfId="4">
      <alignment vertical="center"/>
    </xf>
    <xf numFmtId="0" fontId="6" fillId="0" borderId="35" applyAlignment="1" pivotButton="0" quotePrefix="0" xfId="4">
      <alignment vertical="center"/>
    </xf>
    <xf numFmtId="0" fontId="6" fillId="0" borderId="15" applyAlignment="1" pivotButton="0" quotePrefix="0" xfId="4">
      <alignment horizontal="center" vertical="center"/>
    </xf>
    <xf numFmtId="2" fontId="6" fillId="2" borderId="15" applyAlignment="1" pivotButton="0" quotePrefix="0" xfId="4">
      <alignment horizontal="center" vertical="center"/>
    </xf>
    <xf numFmtId="0" fontId="6" fillId="4" borderId="15" applyAlignment="1" pivotButton="0" quotePrefix="0" xfId="4">
      <alignment horizontal="center" vertical="center"/>
    </xf>
    <xf numFmtId="0" fontId="6" fillId="0" borderId="26" applyAlignment="1" pivotButton="0" quotePrefix="0" xfId="4">
      <alignment horizontal="center" vertical="center"/>
    </xf>
    <xf numFmtId="3" fontId="6" fillId="0" borderId="0" applyAlignment="1" pivotButton="0" quotePrefix="0" xfId="4">
      <alignment vertical="center"/>
    </xf>
    <xf numFmtId="0" fontId="6" fillId="0" borderId="36" applyAlignment="1" pivotButton="0" quotePrefix="0" xfId="4">
      <alignment vertical="center"/>
    </xf>
    <xf numFmtId="0" fontId="6" fillId="0" borderId="0" applyAlignment="1" pivotButton="0" quotePrefix="0" xfId="4">
      <alignment vertical="center" wrapText="1"/>
    </xf>
    <xf numFmtId="0" fontId="6" fillId="0" borderId="3" applyAlignment="1" pivotButton="0" quotePrefix="0" xfId="4">
      <alignment horizontal="center" vertical="center"/>
    </xf>
    <xf numFmtId="0" fontId="6" fillId="0" borderId="2" applyAlignment="1" pivotButton="0" quotePrefix="0" xfId="4">
      <alignment horizontal="center" vertical="center"/>
    </xf>
    <xf numFmtId="0" fontId="6" fillId="0" borderId="4" applyAlignment="1" pivotButton="0" quotePrefix="0" xfId="4">
      <alignment horizontal="center" vertical="center"/>
    </xf>
    <xf numFmtId="0" fontId="6" fillId="0" borderId="1" applyAlignment="1" pivotButton="0" quotePrefix="0" xfId="4">
      <alignment horizontal="center" vertical="center"/>
    </xf>
    <xf numFmtId="0" fontId="6" fillId="0" borderId="11" applyAlignment="1" pivotButton="0" quotePrefix="0" xfId="4">
      <alignment horizontal="center" vertical="center"/>
    </xf>
    <xf numFmtId="0" fontId="6" fillId="0" borderId="6" applyAlignment="1" pivotButton="0" quotePrefix="0" xfId="4">
      <alignment horizontal="center" vertical="center"/>
    </xf>
    <xf numFmtId="0" fontId="8" fillId="0" borderId="37" applyAlignment="1" pivotButton="0" quotePrefix="0" xfId="4">
      <alignment horizontal="center" vertical="center"/>
    </xf>
    <xf numFmtId="0" fontId="8" fillId="0" borderId="38" applyAlignment="1" pivotButton="0" quotePrefix="0" xfId="4">
      <alignment horizontal="center" vertical="center"/>
    </xf>
    <xf numFmtId="0" fontId="8" fillId="0" borderId="39" applyAlignment="1" pivotButton="0" quotePrefix="0" xfId="4">
      <alignment horizontal="center" vertical="center"/>
    </xf>
    <xf numFmtId="0" fontId="8" fillId="0" borderId="26" applyAlignment="1" pivotButton="0" quotePrefix="0" xfId="4">
      <alignment horizontal="center" vertical="center"/>
    </xf>
    <xf numFmtId="0" fontId="8" fillId="0" borderId="40" applyAlignment="1" pivotButton="0" quotePrefix="0" xfId="4">
      <alignment horizontal="center" vertical="center"/>
    </xf>
    <xf numFmtId="0" fontId="8" fillId="0" borderId="27" applyAlignment="1" pivotButton="0" quotePrefix="0" xfId="4">
      <alignment horizontal="center" vertical="center"/>
    </xf>
    <xf numFmtId="168" fontId="9" fillId="0" borderId="16" applyAlignment="1" pivotButton="0" quotePrefix="0" xfId="4">
      <alignment horizontal="center" vertical="center"/>
    </xf>
    <xf numFmtId="0" fontId="9" fillId="0" borderId="3" applyAlignment="1" pivotButton="0" quotePrefix="0" xfId="4">
      <alignment horizontal="center" vertical="center"/>
    </xf>
    <xf numFmtId="0" fontId="9" fillId="0" borderId="0" applyAlignment="1" pivotButton="0" quotePrefix="0" xfId="4">
      <alignment horizontal="center" vertical="center"/>
    </xf>
    <xf numFmtId="1" fontId="9" fillId="0" borderId="3" applyAlignment="1" pivotButton="0" quotePrefix="0" xfId="4">
      <alignment horizontal="center" vertical="center"/>
    </xf>
    <xf numFmtId="0" fontId="8" fillId="0" borderId="15" applyAlignment="1" pivotButton="0" quotePrefix="0" xfId="4">
      <alignment horizontal="center" vertical="center"/>
    </xf>
    <xf numFmtId="0" fontId="8" fillId="0" borderId="41" applyAlignment="1" pivotButton="0" quotePrefix="0" xfId="4">
      <alignment horizontal="center" vertical="center"/>
    </xf>
    <xf numFmtId="0" fontId="8" fillId="0" borderId="25" applyAlignment="1" pivotButton="0" quotePrefix="0" xfId="4">
      <alignment horizontal="center" vertical="center"/>
    </xf>
    <xf numFmtId="0" fontId="8" fillId="0" borderId="42" applyAlignment="1" pivotButton="0" quotePrefix="0" xfId="4">
      <alignment horizontal="center" vertical="center"/>
    </xf>
    <xf numFmtId="49" fontId="8" fillId="0" borderId="39" applyAlignment="1" pivotButton="0" quotePrefix="0" xfId="4">
      <alignment horizontal="center" vertical="center"/>
    </xf>
    <xf numFmtId="0" fontId="8" fillId="0" borderId="43" applyAlignment="1" pivotButton="0" quotePrefix="0" xfId="4">
      <alignment horizontal="center" vertical="center"/>
    </xf>
    <xf numFmtId="0" fontId="8" fillId="0" borderId="0" applyAlignment="1" pivotButton="0" quotePrefix="0" xfId="4">
      <alignment horizontal="center" vertical="center"/>
    </xf>
    <xf numFmtId="49" fontId="8" fillId="0" borderId="23" applyAlignment="1" pivotButton="0" quotePrefix="0" xfId="4">
      <alignment horizontal="center" vertical="center"/>
    </xf>
    <xf numFmtId="0" fontId="8" fillId="0" borderId="44" applyAlignment="1" pivotButton="0" quotePrefix="0" xfId="4">
      <alignment horizontal="center" vertical="center"/>
    </xf>
    <xf numFmtId="0" fontId="9" fillId="0" borderId="7" applyAlignment="1" pivotButton="0" quotePrefix="0" xfId="4">
      <alignment horizontal="center" vertical="center"/>
    </xf>
    <xf numFmtId="0" fontId="9" fillId="0" borderId="7" applyAlignment="1" pivotButton="0" quotePrefix="0" xfId="4">
      <alignment horizontal="center" vertical="center"/>
    </xf>
    <xf numFmtId="1" fontId="9" fillId="0" borderId="7" applyAlignment="1" pivotButton="0" quotePrefix="0" xfId="4">
      <alignment horizontal="center" vertical="center"/>
    </xf>
    <xf numFmtId="0" fontId="9" fillId="0" borderId="8" applyAlignment="1" pivotButton="0" quotePrefix="0" xfId="4">
      <alignment horizontal="center" vertical="center"/>
    </xf>
    <xf numFmtId="0" fontId="8" fillId="0" borderId="45" applyAlignment="1" pivotButton="0" quotePrefix="0" xfId="4">
      <alignment horizontal="center" vertical="center"/>
    </xf>
    <xf numFmtId="0" fontId="8" fillId="0" borderId="28" applyAlignment="1" pivotButton="0" quotePrefix="0" xfId="4">
      <alignment horizontal="center" vertical="center"/>
    </xf>
    <xf numFmtId="0" fontId="10" fillId="0" borderId="42" applyAlignment="1" pivotButton="0" quotePrefix="0" xfId="4">
      <alignment horizontal="center" vertical="center"/>
    </xf>
    <xf numFmtId="3" fontId="10" fillId="0" borderId="15" applyAlignment="1" pivotButton="0" quotePrefix="0" xfId="4">
      <alignment horizontal="center" vertical="center"/>
    </xf>
    <xf numFmtId="0" fontId="10" fillId="0" borderId="0" applyAlignment="1" pivotButton="0" quotePrefix="0" xfId="4">
      <alignment horizontal="center" vertical="center"/>
    </xf>
    <xf numFmtId="0" fontId="10" fillId="0" borderId="15" applyAlignment="1" pivotButton="0" quotePrefix="0" xfId="4">
      <alignment horizontal="center" vertical="center"/>
    </xf>
    <xf numFmtId="165" fontId="10" fillId="0" borderId="45" applyAlignment="1" pivotButton="0" quotePrefix="0" xfId="2">
      <alignment horizontal="center" vertical="center"/>
    </xf>
    <xf numFmtId="165" fontId="10" fillId="0" borderId="15" applyAlignment="1" pivotButton="0" quotePrefix="0" xfId="2">
      <alignment horizontal="center" vertical="center"/>
    </xf>
    <xf numFmtId="3" fontId="10" fillId="0" borderId="15" applyAlignment="1" pivotButton="0" quotePrefix="0" xfId="4">
      <alignment vertical="center"/>
    </xf>
    <xf numFmtId="0" fontId="11" fillId="0" borderId="15" applyAlignment="1" pivotButton="0" quotePrefix="0" xfId="4">
      <alignment horizontal="center" vertical="center" wrapText="1"/>
    </xf>
    <xf numFmtId="0" fontId="12" fillId="0" borderId="15" applyAlignment="1" pivotButton="0" quotePrefix="0" xfId="4">
      <alignment horizontal="center" vertical="center"/>
    </xf>
    <xf numFmtId="0" fontId="11" fillId="0" borderId="45" applyAlignment="1" pivotButton="0" quotePrefix="0" xfId="4">
      <alignment horizontal="center" vertical="center"/>
    </xf>
    <xf numFmtId="0" fontId="9" fillId="0" borderId="0" applyAlignment="1" pivotButton="0" quotePrefix="0" xfId="4">
      <alignment vertical="center"/>
    </xf>
    <xf numFmtId="2" fontId="8" fillId="0" borderId="40" applyAlignment="1" pivotButton="0" quotePrefix="0" xfId="4">
      <alignment horizontal="center" vertical="center"/>
    </xf>
    <xf numFmtId="0" fontId="13" fillId="0" borderId="15" applyAlignment="1" pivotButton="0" quotePrefix="0" xfId="4">
      <alignment horizontal="center" vertical="center"/>
    </xf>
    <xf numFmtId="0" fontId="10" fillId="0" borderId="25" applyAlignment="1" pivotButton="0" quotePrefix="0" xfId="4">
      <alignment vertical="center"/>
    </xf>
    <xf numFmtId="0" fontId="13" fillId="0" borderId="14" applyAlignment="1" pivotButton="0" quotePrefix="0" xfId="4">
      <alignment vertical="center"/>
    </xf>
    <xf numFmtId="0" fontId="14" fillId="0" borderId="9" applyAlignment="1" pivotButton="0" quotePrefix="0" xfId="4">
      <alignment horizontal="center" vertical="center"/>
    </xf>
    <xf numFmtId="0" fontId="9" fillId="0" borderId="46" applyAlignment="1" pivotButton="0" quotePrefix="0" xfId="4">
      <alignment horizontal="center" vertical="center"/>
    </xf>
    <xf numFmtId="0" fontId="9" fillId="0" borderId="47" applyAlignment="1" pivotButton="0" quotePrefix="0" xfId="4">
      <alignment horizontal="center" vertical="center"/>
    </xf>
    <xf numFmtId="0" fontId="9" fillId="0" borderId="48" applyAlignment="1" pivotButton="0" quotePrefix="0" xfId="4">
      <alignment horizontal="center" vertical="center"/>
    </xf>
    <xf numFmtId="0" fontId="14" fillId="0" borderId="10" applyAlignment="1" pivotButton="0" quotePrefix="0" xfId="4">
      <alignment horizontal="center" vertical="center"/>
    </xf>
    <xf numFmtId="0" fontId="13" fillId="0" borderId="15" applyAlignment="1" pivotButton="0" quotePrefix="0" xfId="4">
      <alignment vertical="center"/>
    </xf>
    <xf numFmtId="0" fontId="10" fillId="0" borderId="46" applyAlignment="1" pivotButton="0" quotePrefix="0" xfId="4">
      <alignment horizontal="center" vertical="center"/>
    </xf>
    <xf numFmtId="0" fontId="10" fillId="0" borderId="48" applyAlignment="1" pivotButton="0" quotePrefix="0" xfId="4">
      <alignment horizontal="center" vertical="center"/>
    </xf>
    <xf numFmtId="0" fontId="10" fillId="0" borderId="49" applyAlignment="1" pivotButton="0" quotePrefix="0" xfId="4">
      <alignment vertical="center"/>
    </xf>
    <xf numFmtId="0" fontId="14" fillId="0" borderId="15" applyAlignment="1" pivotButton="0" quotePrefix="0" xfId="4">
      <alignment vertical="center"/>
    </xf>
    <xf numFmtId="0" fontId="14" fillId="0" borderId="12" applyAlignment="1" pivotButton="0" quotePrefix="0" xfId="4">
      <alignment horizontal="center" vertical="center"/>
    </xf>
    <xf numFmtId="0" fontId="7" fillId="0" borderId="12" applyAlignment="1" pivotButton="0" quotePrefix="0" xfId="4">
      <alignment horizontal="center" vertical="center"/>
    </xf>
    <xf numFmtId="49" fontId="8" fillId="0" borderId="38" applyAlignment="1" pivotButton="0" quotePrefix="0" xfId="4">
      <alignment horizontal="center" vertical="center"/>
    </xf>
    <xf numFmtId="0" fontId="10" fillId="0" borderId="11" applyAlignment="1" pivotButton="0" quotePrefix="0" xfId="4">
      <alignment horizontal="center" vertical="center"/>
    </xf>
    <xf numFmtId="0" fontId="10" fillId="0" borderId="6" applyAlignment="1" pivotButton="0" quotePrefix="0" xfId="4">
      <alignment horizontal="center" vertical="center"/>
    </xf>
    <xf numFmtId="0" fontId="10" fillId="0" borderId="50" applyAlignment="1" pivotButton="0" quotePrefix="0" xfId="4">
      <alignment horizontal="center" vertical="center"/>
    </xf>
    <xf numFmtId="0" fontId="10" fillId="0" borderId="23" applyAlignment="1" pivotButton="0" quotePrefix="0" xfId="4">
      <alignment horizontal="center" vertical="center"/>
    </xf>
    <xf numFmtId="0" fontId="10" fillId="0" borderId="51" applyAlignment="1" pivotButton="0" quotePrefix="0" xfId="4">
      <alignment horizontal="center" vertical="center"/>
    </xf>
    <xf numFmtId="169" fontId="10" fillId="0" borderId="30" applyAlignment="1" pivotButton="0" quotePrefix="0" xfId="4">
      <alignment horizontal="center" vertical="center"/>
    </xf>
    <xf numFmtId="0" fontId="10" fillId="0" borderId="31" applyAlignment="1" pivotButton="0" quotePrefix="0" xfId="4">
      <alignment horizontal="center" vertical="center"/>
    </xf>
    <xf numFmtId="2" fontId="6" fillId="0" borderId="8" applyAlignment="1" pivotButton="0" quotePrefix="0" xfId="4">
      <alignment horizontal="center" vertical="center"/>
    </xf>
    <xf numFmtId="1" fontId="6" fillId="0" borderId="33" applyAlignment="1" pivotButton="0" quotePrefix="0" xfId="4">
      <alignment horizontal="center" vertical="center"/>
    </xf>
    <xf numFmtId="0" fontId="7" fillId="0" borderId="52" applyAlignment="1" pivotButton="0" quotePrefix="0" xfId="4">
      <alignment vertical="center"/>
    </xf>
    <xf numFmtId="0" fontId="6" fillId="0" borderId="53" applyAlignment="1" pivotButton="0" quotePrefix="0" xfId="4">
      <alignment horizontal="right" vertical="center"/>
    </xf>
    <xf numFmtId="0" fontId="6" fillId="0" borderId="32" applyAlignment="1" pivotButton="0" quotePrefix="0" xfId="4">
      <alignment horizontal="right" vertical="center"/>
    </xf>
    <xf numFmtId="0" fontId="12" fillId="0" borderId="34" applyAlignment="1" pivotButton="0" quotePrefix="0" xfId="4">
      <alignment horizontal="center" vertical="center"/>
    </xf>
    <xf numFmtId="2" fontId="8" fillId="0" borderId="18" applyAlignment="1" pivotButton="0" quotePrefix="0" xfId="4">
      <alignment horizontal="center" vertical="center"/>
    </xf>
    <xf numFmtId="2" fontId="10" fillId="0" borderId="30" applyAlignment="1" pivotButton="0" quotePrefix="0" xfId="4">
      <alignment horizontal="center" vertical="center"/>
    </xf>
    <xf numFmtId="0" fontId="10" fillId="0" borderId="31" applyAlignment="1" pivotButton="0" quotePrefix="0" xfId="4">
      <alignment horizontal="left" vertical="center"/>
    </xf>
    <xf numFmtId="0" fontId="10" fillId="0" borderId="54" applyAlignment="1" pivotButton="0" quotePrefix="0" xfId="4">
      <alignment horizontal="left" vertical="center"/>
    </xf>
    <xf numFmtId="2" fontId="8" fillId="0" borderId="7" applyAlignment="1" pivotButton="0" quotePrefix="0" xfId="4">
      <alignment horizontal="center" vertical="center"/>
    </xf>
    <xf numFmtId="2" fontId="8" fillId="0" borderId="2" applyAlignment="1" pivotButton="0" quotePrefix="0" xfId="4">
      <alignment horizontal="center" vertical="center"/>
    </xf>
    <xf numFmtId="2" fontId="8" fillId="0" borderId="8" applyAlignment="1" pivotButton="0" quotePrefix="0" xfId="4">
      <alignment horizontal="center" vertical="center"/>
    </xf>
    <xf numFmtId="2" fontId="8" fillId="0" borderId="33" applyAlignment="1" pivotButton="0" quotePrefix="0" xfId="4">
      <alignment horizontal="center" vertical="center"/>
    </xf>
    <xf numFmtId="2" fontId="8" fillId="0" borderId="1" applyAlignment="1" pivotButton="0" quotePrefix="0" xfId="4">
      <alignment horizontal="center" vertical="center"/>
    </xf>
    <xf numFmtId="0" fontId="11" fillId="0" borderId="34" applyAlignment="1" pivotButton="0" quotePrefix="0" xfId="4">
      <alignment horizontal="center" vertical="center"/>
    </xf>
    <xf numFmtId="0" fontId="6" fillId="0" borderId="16" applyAlignment="1" pivotButton="0" quotePrefix="0" xfId="4">
      <alignment horizontal="center" vertical="center"/>
    </xf>
    <xf numFmtId="0" fontId="6" fillId="0" borderId="18" applyAlignment="1" pivotButton="0" quotePrefix="0" xfId="4">
      <alignment horizontal="center" vertical="center"/>
    </xf>
    <xf numFmtId="0" fontId="6" fillId="0" borderId="15" applyAlignment="1" pivotButton="0" quotePrefix="0" xfId="4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8" fillId="0" borderId="37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8" fillId="0" borderId="39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167" fontId="0" fillId="0" borderId="11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168" fontId="0" fillId="0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9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2" borderId="18" applyAlignment="1" pivotButton="0" quotePrefix="0" xfId="0">
      <alignment horizontal="center" vertical="center"/>
    </xf>
    <xf numFmtId="168" fontId="9" fillId="0" borderId="16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" fontId="9" fillId="0" borderId="3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3" borderId="18" applyAlignment="1" pivotButton="0" quotePrefix="0" xfId="0">
      <alignment horizontal="center" vertical="center"/>
    </xf>
    <xf numFmtId="49" fontId="0" fillId="3" borderId="18" applyAlignment="1" pivotButton="0" quotePrefix="0" xfId="0">
      <alignment horizontal="center" vertical="center"/>
    </xf>
    <xf numFmtId="0" fontId="0" fillId="3" borderId="19" applyAlignment="1" pivotButton="0" quotePrefix="0" xfId="0">
      <alignment horizontal="center" vertical="center"/>
    </xf>
    <xf numFmtId="0" fontId="0" fillId="0" borderId="20" applyAlignment="1" pivotButton="0" quotePrefix="0" xfId="0">
      <alignment vertical="center"/>
    </xf>
    <xf numFmtId="0" fontId="8" fillId="0" borderId="15" applyAlignment="1" pivotButton="0" quotePrefix="0" xfId="0">
      <alignment horizontal="center" vertical="center"/>
    </xf>
    <xf numFmtId="0" fontId="8" fillId="0" borderId="41" applyAlignment="1" pivotButton="0" quotePrefix="0" xfId="0">
      <alignment horizontal="center" vertical="center"/>
    </xf>
    <xf numFmtId="0" fontId="8" fillId="0" borderId="2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2" borderId="22" applyAlignment="1" pivotButton="0" quotePrefix="0" xfId="0">
      <alignment horizontal="center" vertical="center"/>
    </xf>
    <xf numFmtId="168" fontId="0" fillId="0" borderId="23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8" fillId="0" borderId="42" applyAlignment="1" pivotButton="0" quotePrefix="0" xfId="0">
      <alignment horizontal="center" vertical="center"/>
    </xf>
    <xf numFmtId="49" fontId="0" fillId="0" borderId="15" applyAlignment="1" pivotButton="0" quotePrefix="0" xfId="0">
      <alignment vertical="center"/>
    </xf>
    <xf numFmtId="0" fontId="0" fillId="0" borderId="25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49" fontId="0" fillId="2" borderId="27" applyAlignment="1" pivotButton="0" quotePrefix="0" xfId="0">
      <alignment horizontal="center" vertical="center"/>
    </xf>
    <xf numFmtId="0" fontId="0" fillId="2" borderId="2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8" fillId="0" borderId="39" applyAlignment="1" pivotButton="0" quotePrefix="0" xfId="0">
      <alignment horizontal="center" vertical="center"/>
    </xf>
    <xf numFmtId="0" fontId="8" fillId="0" borderId="4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23" applyAlignment="1" pivotButton="0" quotePrefix="0" xfId="0">
      <alignment horizontal="center" vertical="center"/>
    </xf>
    <xf numFmtId="0" fontId="8" fillId="0" borderId="44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167" fontId="0" fillId="0" borderId="30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168" fontId="0" fillId="0" borderId="31" applyAlignment="1" pivotButton="0" quotePrefix="0" xfId="0">
      <alignment horizontal="center" vertical="center"/>
    </xf>
    <xf numFmtId="0" fontId="0" fillId="0" borderId="13" applyAlignment="1" pivotButton="0" quotePrefix="0" xfId="0">
      <alignment vertical="center"/>
    </xf>
    <xf numFmtId="167" fontId="0" fillId="0" borderId="7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168" fontId="0" fillId="0" borderId="1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1" fontId="9" fillId="0" borderId="7" applyAlignment="1" pivotButton="0" quotePrefix="0" xfId="0">
      <alignment horizontal="center" vertical="center"/>
    </xf>
    <xf numFmtId="0" fontId="0" fillId="0" borderId="32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0" fillId="3" borderId="33" applyAlignment="1" pivotButton="0" quotePrefix="0" xfId="0">
      <alignment horizontal="center" vertical="center"/>
    </xf>
    <xf numFmtId="49" fontId="0" fillId="3" borderId="33" applyAlignment="1" pivotButton="0" quotePrefix="0" xfId="0">
      <alignment horizontal="center" vertical="center"/>
    </xf>
    <xf numFmtId="0" fontId="0" fillId="0" borderId="34" applyAlignment="1" pivotButton="0" quotePrefix="0" xfId="0">
      <alignment vertical="center"/>
    </xf>
    <xf numFmtId="0" fontId="8" fillId="0" borderId="45" applyAlignment="1" pivotButton="0" quotePrefix="0" xfId="0">
      <alignment horizontal="center" vertical="center"/>
    </xf>
    <xf numFmtId="0" fontId="8" fillId="0" borderId="28" applyAlignment="1" pivotButton="0" quotePrefix="0" xfId="0">
      <alignment horizontal="center" vertical="center"/>
    </xf>
    <xf numFmtId="0" fontId="0" fillId="0" borderId="35" applyAlignment="1" pivotButton="0" quotePrefix="0" xfId="0">
      <alignment vertical="center"/>
    </xf>
    <xf numFmtId="0" fontId="0" fillId="5" borderId="15" applyAlignment="1" pivotButton="0" quotePrefix="0" xfId="0">
      <alignment vertical="center"/>
    </xf>
    <xf numFmtId="0" fontId="0" fillId="5" borderId="49" applyAlignment="1" pivotButton="0" quotePrefix="0" xfId="0">
      <alignment vertical="center"/>
    </xf>
    <xf numFmtId="0" fontId="0" fillId="0" borderId="15" applyAlignment="1" pivotButton="0" quotePrefix="0" xfId="0">
      <alignment horizontal="center" vertical="center"/>
    </xf>
    <xf numFmtId="2" fontId="0" fillId="2" borderId="15" applyAlignment="1" pivotButton="0" quotePrefix="0" xfId="0">
      <alignment horizontal="center" vertical="center"/>
    </xf>
    <xf numFmtId="0" fontId="0" fillId="5" borderId="15" applyAlignment="1" pivotButton="0" quotePrefix="0" xfId="0">
      <alignment horizontal="center" vertical="center"/>
    </xf>
    <xf numFmtId="0" fontId="0" fillId="4" borderId="15" applyAlignment="1" pivotButton="0" quotePrefix="0" xfId="0">
      <alignment horizontal="center" vertical="center"/>
    </xf>
    <xf numFmtId="0" fontId="10" fillId="0" borderId="42" applyAlignment="1" pivotButton="0" quotePrefix="0" xfId="0">
      <alignment horizontal="center" vertical="center"/>
    </xf>
    <xf numFmtId="3" fontId="10" fillId="0" borderId="1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" fontId="10" fillId="0" borderId="15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0" borderId="36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1" fillId="0" borderId="15" applyAlignment="1" pivotButton="0" quotePrefix="0" xfId="0">
      <alignment horizontal="center" vertical="center" wrapText="1"/>
    </xf>
    <xf numFmtId="49" fontId="0" fillId="0" borderId="15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49" fontId="8" fillId="0" borderId="15" applyAlignment="1" pivotButton="0" quotePrefix="0" xfId="0">
      <alignment horizontal="center" vertical="center"/>
    </xf>
    <xf numFmtId="0" fontId="12" fillId="0" borderId="34" applyAlignment="1" pivotButton="0" quotePrefix="0" xfId="0">
      <alignment horizontal="center" vertical="center"/>
    </xf>
    <xf numFmtId="0" fontId="7" fillId="0" borderId="52" applyAlignment="1" pivotButton="0" quotePrefix="0" xfId="0">
      <alignment vertical="center"/>
    </xf>
    <xf numFmtId="2" fontId="10" fillId="0" borderId="30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1" applyAlignment="1" pivotButton="0" quotePrefix="0" xfId="0">
      <alignment horizontal="left" vertical="center"/>
    </xf>
    <xf numFmtId="0" fontId="10" fillId="0" borderId="54" applyAlignment="1" pivotButton="0" quotePrefix="0" xfId="0">
      <alignment horizontal="left" vertical="center"/>
    </xf>
    <xf numFmtId="0" fontId="0" fillId="0" borderId="53" applyAlignment="1" pivotButton="0" quotePrefix="0" xfId="0">
      <alignment horizontal="right" vertical="center"/>
    </xf>
    <xf numFmtId="2" fontId="8" fillId="0" borderId="7" applyAlignment="1" pivotButton="0" quotePrefix="0" xfId="0">
      <alignment horizontal="center" vertical="center"/>
    </xf>
    <xf numFmtId="2" fontId="8" fillId="0" borderId="18" applyAlignment="1" pivotButton="0" quotePrefix="0" xfId="0">
      <alignment horizontal="center" vertical="center"/>
    </xf>
    <xf numFmtId="2" fontId="8" fillId="0" borderId="2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0" fillId="0" borderId="32" applyAlignment="1" pivotButton="0" quotePrefix="0" xfId="0">
      <alignment horizontal="right" vertical="center"/>
    </xf>
    <xf numFmtId="2" fontId="8" fillId="0" borderId="8" applyAlignment="1" pivotButton="0" quotePrefix="0" xfId="0">
      <alignment horizontal="center" vertical="center"/>
    </xf>
    <xf numFmtId="2" fontId="8" fillId="0" borderId="33" applyAlignment="1" pivotButton="0" quotePrefix="0" xfId="0">
      <alignment horizontal="center" vertical="center"/>
    </xf>
    <xf numFmtId="2" fontId="8" fillId="0" borderId="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2" fontId="8" fillId="0" borderId="40" applyAlignment="1" pivotButton="0" quotePrefix="0" xfId="0">
      <alignment horizontal="center" vertical="center"/>
    </xf>
    <xf numFmtId="0" fontId="13" fillId="0" borderId="15" applyAlignment="1" pivotButton="0" quotePrefix="0" xfId="0">
      <alignment horizontal="center" vertical="center"/>
    </xf>
    <xf numFmtId="49" fontId="8" fillId="0" borderId="38" applyAlignment="1" pivotButton="0" quotePrefix="0" xfId="0">
      <alignment horizontal="center" vertical="center"/>
    </xf>
    <xf numFmtId="169" fontId="10" fillId="0" borderId="30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1" fontId="0" fillId="0" borderId="3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3" fillId="0" borderId="14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center"/>
    </xf>
    <xf numFmtId="0" fontId="10" fillId="0" borderId="50" applyAlignment="1" pivotButton="0" quotePrefix="0" xfId="0">
      <alignment horizontal="center" vertical="center"/>
    </xf>
    <xf numFmtId="0" fontId="10" fillId="0" borderId="23" applyAlignment="1" pivotButton="0" quotePrefix="0" xfId="0">
      <alignment horizontal="center" vertical="center"/>
    </xf>
    <xf numFmtId="0" fontId="10" fillId="0" borderId="51" applyAlignment="1" pivotButton="0" quotePrefix="0" xfId="0">
      <alignment horizontal="center" vertical="center"/>
    </xf>
    <xf numFmtId="0" fontId="14" fillId="0" borderId="9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9" fillId="0" borderId="46" applyAlignment="1" pivotButton="0" quotePrefix="0" xfId="0">
      <alignment horizontal="center" vertical="center"/>
    </xf>
    <xf numFmtId="0" fontId="9" fillId="0" borderId="47" applyAlignment="1" pivotButton="0" quotePrefix="0" xfId="0">
      <alignment horizontal="center" vertical="center"/>
    </xf>
    <xf numFmtId="0" fontId="9" fillId="0" borderId="48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3" fillId="0" borderId="15" applyAlignment="1" pivotButton="0" quotePrefix="0" xfId="0">
      <alignment vertical="center"/>
    </xf>
    <xf numFmtId="0" fontId="10" fillId="0" borderId="46" applyAlignment="1" pivotButton="0" quotePrefix="0" xfId="0">
      <alignment horizontal="center" vertical="center"/>
    </xf>
    <xf numFmtId="0" fontId="10" fillId="0" borderId="48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4" fillId="0" borderId="15" applyAlignment="1" pivotButton="0" quotePrefix="0" xfId="0">
      <alignment vertical="center"/>
    </xf>
    <xf numFmtId="0" fontId="10" fillId="0" borderId="25" applyAlignment="1" pivotButton="0" quotePrefix="0" xfId="0">
      <alignment vertical="center"/>
    </xf>
    <xf numFmtId="0" fontId="10" fillId="0" borderId="49" applyAlignment="1" pivotButton="0" quotePrefix="0" xfId="0">
      <alignment vertical="center"/>
    </xf>
    <xf numFmtId="0" fontId="6" fillId="4" borderId="15" applyAlignment="1" pivotButton="0" quotePrefix="0" xfId="4">
      <alignment vertical="center"/>
    </xf>
    <xf numFmtId="0" fontId="6" fillId="4" borderId="49" applyAlignment="1" pivotButton="0" quotePrefix="0" xfId="4">
      <alignment vertical="center"/>
    </xf>
    <xf numFmtId="2" fontId="6" fillId="0" borderId="15" applyAlignment="1" pivotButton="0" quotePrefix="0" xfId="4">
      <alignment horizontal="center" vertical="center"/>
    </xf>
    <xf numFmtId="2" fontId="8" fillId="0" borderId="15" applyAlignment="1" pivotButton="0" quotePrefix="0" xfId="4">
      <alignment horizontal="center" vertical="center"/>
    </xf>
    <xf numFmtId="0" fontId="15" fillId="5" borderId="30" applyAlignment="1" pivotButton="0" quotePrefix="0" xfId="0">
      <alignment horizontal="center" vertical="center"/>
    </xf>
    <xf numFmtId="3" fontId="15" fillId="5" borderId="54" applyAlignment="1" pivotButton="0" quotePrefix="0" xfId="0">
      <alignment horizontal="center" vertical="center"/>
    </xf>
    <xf numFmtId="0" fontId="15" fillId="5" borderId="8" applyAlignment="1" pivotButton="0" quotePrefix="0" xfId="0">
      <alignment horizontal="center" vertical="center"/>
    </xf>
    <xf numFmtId="3" fontId="15" fillId="5" borderId="1" applyAlignment="1" pivotButton="0" quotePrefix="0" xfId="0">
      <alignment horizontal="center" vertical="center"/>
    </xf>
    <xf numFmtId="0" fontId="6" fillId="0" borderId="18" applyAlignment="1" pivotButton="0" quotePrefix="0" xfId="4">
      <alignment horizontal="center" vertical="center"/>
    </xf>
    <xf numFmtId="0" fontId="6" fillId="0" borderId="2" applyAlignment="1" pivotButton="0" quotePrefix="0" xfId="4">
      <alignment horizontal="center" vertical="center"/>
    </xf>
    <xf numFmtId="0" fontId="6" fillId="3" borderId="33" applyAlignment="1" pivotButton="0" quotePrefix="0" xfId="4">
      <alignment horizontal="center" vertical="center"/>
    </xf>
    <xf numFmtId="0" fontId="6" fillId="3" borderId="1" applyAlignment="1" pivotButton="0" quotePrefix="0" xfId="4">
      <alignment horizontal="center" vertical="center"/>
    </xf>
    <xf numFmtId="0" fontId="6" fillId="0" borderId="22" applyAlignment="1" pivotButton="0" quotePrefix="0" xfId="4">
      <alignment horizontal="center" vertical="center"/>
    </xf>
    <xf numFmtId="0" fontId="6" fillId="0" borderId="59" applyAlignment="1" pivotButton="0" quotePrefix="0" xfId="4">
      <alignment horizontal="center" vertical="center"/>
    </xf>
    <xf numFmtId="0" fontId="8" fillId="0" borderId="61" applyAlignment="1" pivotButton="0" quotePrefix="0" xfId="4">
      <alignment horizontal="center" vertical="center"/>
    </xf>
    <xf numFmtId="0" fontId="8" fillId="0" borderId="58" applyAlignment="1" pivotButton="0" quotePrefix="0" xfId="4">
      <alignment horizontal="center" vertical="center"/>
    </xf>
    <xf numFmtId="0" fontId="18" fillId="0" borderId="29" applyAlignment="1" pivotButton="0" quotePrefix="0" xfId="4">
      <alignment horizontal="center" vertical="center"/>
    </xf>
    <xf numFmtId="0" fontId="18" fillId="0" borderId="56" applyAlignment="1" pivotButton="0" quotePrefix="0" xfId="4">
      <alignment horizontal="center" vertical="center"/>
    </xf>
    <xf numFmtId="0" fontId="8" fillId="0" borderId="37" applyAlignment="1" pivotButton="0" quotePrefix="0" xfId="4">
      <alignment horizontal="center" vertical="center"/>
    </xf>
    <xf numFmtId="0" fontId="8" fillId="0" borderId="62" applyAlignment="1" pivotButton="0" quotePrefix="0" xfId="4">
      <alignment horizontal="center" vertical="center"/>
    </xf>
    <xf numFmtId="0" fontId="8" fillId="0" borderId="30" applyAlignment="1" pivotButton="0" quotePrefix="0" xfId="4">
      <alignment horizontal="center" vertical="center"/>
    </xf>
    <xf numFmtId="0" fontId="8" fillId="0" borderId="54" applyAlignment="1" pivotButton="0" quotePrefix="0" xfId="4">
      <alignment horizontal="center" vertical="center"/>
    </xf>
    <xf numFmtId="0" fontId="8" fillId="0" borderId="21" applyAlignment="1" pivotButton="0" quotePrefix="0" xfId="4">
      <alignment horizontal="center" vertical="center"/>
    </xf>
    <xf numFmtId="0" fontId="8" fillId="0" borderId="59" applyAlignment="1" pivotButton="0" quotePrefix="0" xfId="4">
      <alignment horizontal="center" vertical="center"/>
    </xf>
    <xf numFmtId="0" fontId="6" fillId="0" borderId="31" applyAlignment="1" pivotButton="0" quotePrefix="0" xfId="4">
      <alignment horizontal="center" vertical="center"/>
    </xf>
    <xf numFmtId="0" fontId="6" fillId="0" borderId="54" applyAlignment="1" pivotButton="0" quotePrefix="0" xfId="4">
      <alignment horizontal="center" vertical="center"/>
    </xf>
    <xf numFmtId="0" fontId="19" fillId="0" borderId="52" applyAlignment="1" pivotButton="0" quotePrefix="0" xfId="4">
      <alignment horizontal="justify" vertical="center"/>
    </xf>
    <xf numFmtId="0" fontId="19" fillId="0" borderId="25" applyAlignment="1" pivotButton="0" quotePrefix="0" xfId="4">
      <alignment horizontal="justify" vertical="center"/>
    </xf>
    <xf numFmtId="0" fontId="19" fillId="0" borderId="49" applyAlignment="1" pivotButton="0" quotePrefix="0" xfId="4">
      <alignment horizontal="justify" vertical="center"/>
    </xf>
    <xf numFmtId="0" fontId="6" fillId="0" borderId="16" applyAlignment="1" pivotButton="0" quotePrefix="0" xfId="4">
      <alignment horizontal="center" vertical="center"/>
    </xf>
    <xf numFmtId="0" fontId="6" fillId="0" borderId="6" applyAlignment="1" pivotButton="0" quotePrefix="0" xfId="4">
      <alignment horizontal="center" vertical="center"/>
    </xf>
    <xf numFmtId="0" fontId="10" fillId="0" borderId="57" applyAlignment="1" pivotButton="0" quotePrefix="0" xfId="4">
      <alignment horizontal="center" vertical="center"/>
    </xf>
    <xf numFmtId="0" fontId="10" fillId="0" borderId="58" applyAlignment="1" pivotButton="0" quotePrefix="0" xfId="4">
      <alignment horizontal="center" vertical="center"/>
    </xf>
    <xf numFmtId="0" fontId="10" fillId="0" borderId="34" applyAlignment="1" pivotButton="0" quotePrefix="0" xfId="4">
      <alignment vertical="center"/>
    </xf>
    <xf numFmtId="0" fontId="10" fillId="0" borderId="45" applyAlignment="1" pivotButton="0" quotePrefix="0" xfId="4">
      <alignment vertical="center"/>
    </xf>
    <xf numFmtId="0" fontId="10" fillId="0" borderId="52" applyAlignment="1" pivotButton="0" quotePrefix="0" xfId="4">
      <alignment horizontal="center" vertical="center"/>
    </xf>
    <xf numFmtId="0" fontId="10" fillId="0" borderId="25" applyAlignment="1" pivotButton="0" quotePrefix="0" xfId="4">
      <alignment horizontal="center" vertical="center"/>
    </xf>
    <xf numFmtId="0" fontId="10" fillId="0" borderId="40" applyAlignment="1" pivotButton="0" quotePrefix="0" xfId="4">
      <alignment horizontal="center" vertical="center"/>
    </xf>
    <xf numFmtId="0" fontId="4" fillId="4" borderId="38" applyAlignment="1" pivotButton="0" quotePrefix="0" xfId="4">
      <alignment horizontal="center" vertical="justify"/>
    </xf>
    <xf numFmtId="0" fontId="4" fillId="4" borderId="57" applyAlignment="1" pivotButton="0" quotePrefix="0" xfId="4">
      <alignment horizontal="center" vertical="justify"/>
    </xf>
    <xf numFmtId="0" fontId="4" fillId="4" borderId="0" applyAlignment="1" pivotButton="0" quotePrefix="0" xfId="4">
      <alignment horizontal="center" vertical="justify"/>
    </xf>
    <xf numFmtId="0" fontId="4" fillId="4" borderId="36" applyAlignment="1" pivotButton="0" quotePrefix="0" xfId="4">
      <alignment horizontal="center" vertical="justify"/>
    </xf>
    <xf numFmtId="0" fontId="4" fillId="4" borderId="40" applyAlignment="1" pivotButton="0" quotePrefix="0" xfId="4">
      <alignment horizontal="center" vertical="justify"/>
    </xf>
    <xf numFmtId="0" fontId="4" fillId="4" borderId="58" applyAlignment="1" pivotButton="0" quotePrefix="0" xfId="4">
      <alignment horizontal="center" vertical="justify"/>
    </xf>
    <xf numFmtId="0" fontId="14" fillId="0" borderId="20" applyAlignment="1" pivotButton="0" quotePrefix="0" xfId="4">
      <alignment horizontal="center" vertical="center" wrapText="1"/>
    </xf>
    <xf numFmtId="0" fontId="14" fillId="0" borderId="61" applyAlignment="1" pivotButton="0" quotePrefix="0" xfId="4">
      <alignment horizontal="center" vertical="center" wrapText="1"/>
    </xf>
    <xf numFmtId="0" fontId="10" fillId="4" borderId="35" applyAlignment="1" pivotButton="0" quotePrefix="0" xfId="4">
      <alignment horizontal="center" vertical="center"/>
    </xf>
    <xf numFmtId="0" fontId="10" fillId="0" borderId="31" applyAlignment="1" pivotButton="0" quotePrefix="0" xfId="4">
      <alignment horizontal="center" vertical="center"/>
    </xf>
    <xf numFmtId="0" fontId="10" fillId="0" borderId="54" applyAlignment="1" pivotButton="0" quotePrefix="0" xfId="4">
      <alignment horizontal="center" vertical="center"/>
    </xf>
    <xf numFmtId="0" fontId="6" fillId="4" borderId="20" applyAlignment="1" pivotButton="0" quotePrefix="0" xfId="4">
      <alignment horizontal="left"/>
    </xf>
    <xf numFmtId="0" fontId="6" fillId="4" borderId="38" applyAlignment="1" pivotButton="0" quotePrefix="0" xfId="4">
      <alignment horizontal="left"/>
    </xf>
    <xf numFmtId="0" fontId="6" fillId="4" borderId="57" applyAlignment="1" pivotButton="0" quotePrefix="0" xfId="4">
      <alignment horizontal="left"/>
    </xf>
    <xf numFmtId="0" fontId="6" fillId="4" borderId="61" applyAlignment="1" pivotButton="0" quotePrefix="0" xfId="4">
      <alignment horizontal="left"/>
    </xf>
    <xf numFmtId="0" fontId="6" fillId="4" borderId="40" applyAlignment="1" pivotButton="0" quotePrefix="0" xfId="4">
      <alignment horizontal="left"/>
    </xf>
    <xf numFmtId="0" fontId="6" fillId="4" borderId="58" applyAlignment="1" pivotButton="0" quotePrefix="0" xfId="4">
      <alignment horizontal="left"/>
    </xf>
    <xf numFmtId="0" fontId="6" fillId="0" borderId="33" applyAlignment="1" pivotButton="0" quotePrefix="0" xfId="4">
      <alignment horizontal="center" vertical="center"/>
    </xf>
    <xf numFmtId="0" fontId="6" fillId="0" borderId="1" applyAlignment="1" pivotButton="0" quotePrefix="0" xfId="4">
      <alignment horizontal="center" vertical="center"/>
    </xf>
    <xf numFmtId="0" fontId="6" fillId="0" borderId="42" applyAlignment="1" pivotButton="0" quotePrefix="0" xfId="4">
      <alignment horizontal="center" vertical="center"/>
    </xf>
    <xf numFmtId="0" fontId="6" fillId="0" borderId="48" applyAlignment="1" pivotButton="0" quotePrefix="0" xfId="4">
      <alignment horizontal="center" vertical="center"/>
    </xf>
    <xf numFmtId="0" fontId="6" fillId="0" borderId="19" applyAlignment="1" pivotButton="0" quotePrefix="0" xfId="4">
      <alignment horizontal="center" vertical="center"/>
    </xf>
    <xf numFmtId="0" fontId="6" fillId="0" borderId="60" applyAlignment="1" pivotButton="0" quotePrefix="0" xfId="4">
      <alignment horizontal="center" vertical="center"/>
    </xf>
    <xf numFmtId="0" fontId="6" fillId="0" borderId="17" applyAlignment="1" pivotButton="0" quotePrefix="0" xfId="4">
      <alignment horizontal="center" vertical="center"/>
    </xf>
    <xf numFmtId="0" fontId="6" fillId="0" borderId="55" applyAlignment="1" pivotButton="0" quotePrefix="0" xfId="4">
      <alignment horizontal="center" vertical="center"/>
    </xf>
    <xf numFmtId="0" fontId="16" fillId="2" borderId="16" applyAlignment="1" pivotButton="0" quotePrefix="0" xfId="4">
      <alignment horizontal="center" vertical="center"/>
    </xf>
    <xf numFmtId="0" fontId="16" fillId="2" borderId="6" applyAlignment="1" pivotButton="0" quotePrefix="0" xfId="4">
      <alignment horizontal="center" vertical="center"/>
    </xf>
    <xf numFmtId="15" fontId="8" fillId="0" borderId="52" applyAlignment="1" pivotButton="0" quotePrefix="0" xfId="4">
      <alignment horizontal="center" vertical="center"/>
    </xf>
    <xf numFmtId="15" fontId="8" fillId="0" borderId="25" applyAlignment="1" pivotButton="0" quotePrefix="0" xfId="4">
      <alignment horizontal="center" vertical="center"/>
    </xf>
    <xf numFmtId="15" fontId="8" fillId="0" borderId="49" applyAlignment="1" pivotButton="0" quotePrefix="0" xfId="4">
      <alignment horizontal="center" vertical="center"/>
    </xf>
    <xf numFmtId="0" fontId="17" fillId="0" borderId="0" applyAlignment="1" pivotButton="0" quotePrefix="0" xfId="4">
      <alignment horizontal="center" vertical="center"/>
    </xf>
    <xf numFmtId="0" fontId="10" fillId="0" borderId="0" applyAlignment="1" pivotButton="0" quotePrefix="0" xfId="4">
      <alignment horizontal="center" vertical="center"/>
    </xf>
    <xf numFmtId="0" fontId="8" fillId="0" borderId="43" applyAlignment="1" pivotButton="0" quotePrefix="0" xfId="4">
      <alignment horizontal="center" vertical="center"/>
    </xf>
    <xf numFmtId="0" fontId="8" fillId="0" borderId="57" applyAlignment="1" pivotButton="0" quotePrefix="0" xfId="4">
      <alignment horizontal="center" vertical="center"/>
    </xf>
    <xf numFmtId="0" fontId="8" fillId="0" borderId="28" applyAlignment="1" pivotButton="0" quotePrefix="0" xfId="4">
      <alignment horizontal="center" vertical="center"/>
    </xf>
    <xf numFmtId="0" fontId="6" fillId="3" borderId="22" applyAlignment="1" pivotButton="0" quotePrefix="0" xfId="4">
      <alignment horizontal="center" vertical="center"/>
    </xf>
    <xf numFmtId="0" fontId="6" fillId="3" borderId="59" applyAlignment="1" pivotButton="0" quotePrefix="0" xfId="4">
      <alignment horizontal="center" vertical="center"/>
    </xf>
    <xf numFmtId="0" fontId="8" fillId="0" borderId="52" applyAlignment="1" pivotButton="0" quotePrefix="0" xfId="4">
      <alignment horizontal="center" vertical="center"/>
    </xf>
    <xf numFmtId="0" fontId="8" fillId="0" borderId="49" applyAlignment="1" pivotButton="0" quotePrefix="0" xfId="4">
      <alignment horizontal="center" vertical="center"/>
    </xf>
    <xf numFmtId="0" fontId="8" fillId="0" borderId="28" applyAlignment="1" pivotButton="0" quotePrefix="0" xfId="0">
      <alignment horizontal="center" vertical="center"/>
    </xf>
    <xf numFmtId="0" fontId="8" fillId="0" borderId="58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55" applyAlignment="1" pivotButton="0" quotePrefix="0" xfId="0">
      <alignment horizontal="center" vertical="center"/>
    </xf>
    <xf numFmtId="0" fontId="0" fillId="3" borderId="22" applyAlignment="1" pivotButton="0" quotePrefix="0" xfId="0">
      <alignment horizontal="center" vertical="center"/>
    </xf>
    <xf numFmtId="0" fontId="0" fillId="3" borderId="59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8" fillId="0" borderId="29" applyAlignment="1" pivotButton="0" quotePrefix="0" xfId="0">
      <alignment horizontal="center" vertical="center"/>
    </xf>
    <xf numFmtId="0" fontId="18" fillId="0" borderId="56" applyAlignment="1" pivotButton="0" quotePrefix="0" xfId="0">
      <alignment horizontal="center" vertical="center"/>
    </xf>
    <xf numFmtId="15" fontId="8" fillId="0" borderId="52" applyAlignment="1" pivotButton="0" quotePrefix="0" xfId="0">
      <alignment horizontal="center" vertical="center"/>
    </xf>
    <xf numFmtId="15" fontId="8" fillId="0" borderId="25" applyAlignment="1" pivotButton="0" quotePrefix="0" xfId="0">
      <alignment horizontal="center" vertical="center"/>
    </xf>
    <xf numFmtId="15" fontId="8" fillId="0" borderId="49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60" applyAlignment="1" pivotButton="0" quotePrefix="0" xfId="0">
      <alignment horizontal="center" vertical="center"/>
    </xf>
    <xf numFmtId="0" fontId="8" fillId="0" borderId="43" applyAlignment="1" pivotButton="0" quotePrefix="0" xfId="0">
      <alignment horizontal="center" vertical="center"/>
    </xf>
    <xf numFmtId="0" fontId="8" fillId="0" borderId="57" applyAlignment="1" pivotButton="0" quotePrefix="0" xfId="0">
      <alignment horizontal="center" vertical="center"/>
    </xf>
    <xf numFmtId="0" fontId="8" fillId="0" borderId="52" applyAlignment="1" pivotButton="0" quotePrefix="0" xfId="0">
      <alignment horizontal="center" vertical="center"/>
    </xf>
    <xf numFmtId="0" fontId="8" fillId="0" borderId="4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59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 vertical="center"/>
    </xf>
    <xf numFmtId="0" fontId="0" fillId="0" borderId="48" applyAlignment="1" pivotButton="0" quotePrefix="0" xfId="0">
      <alignment horizontal="center" vertical="center"/>
    </xf>
    <xf numFmtId="0" fontId="16" fillId="2" borderId="16" applyAlignment="1" pivotButton="0" quotePrefix="0" xfId="0">
      <alignment horizontal="center" vertical="center"/>
    </xf>
    <xf numFmtId="0" fontId="16" fillId="2" borderId="6" applyAlignment="1" pivotButton="0" quotePrefix="0" xfId="0">
      <alignment horizontal="center" vertical="center"/>
    </xf>
    <xf numFmtId="0" fontId="8" fillId="0" borderId="37" applyAlignment="1" pivotButton="0" quotePrefix="0" xfId="0">
      <alignment horizontal="center" vertical="center"/>
    </xf>
    <xf numFmtId="0" fontId="8" fillId="0" borderId="62" applyAlignment="1" pivotButton="0" quotePrefix="0" xfId="0">
      <alignment horizontal="center" vertical="center"/>
    </xf>
    <xf numFmtId="0" fontId="8" fillId="0" borderId="30" applyAlignment="1" pivotButton="0" quotePrefix="0" xfId="0">
      <alignment horizontal="center" vertical="center"/>
    </xf>
    <xf numFmtId="0" fontId="8" fillId="0" borderId="54" applyAlignment="1" pivotButton="0" quotePrefix="0" xfId="0">
      <alignment horizontal="center" vertical="center"/>
    </xf>
    <xf numFmtId="0" fontId="8" fillId="0" borderId="21" applyAlignment="1" pivotButton="0" quotePrefix="0" xfId="0">
      <alignment horizontal="center" vertical="center"/>
    </xf>
    <xf numFmtId="0" fontId="8" fillId="0" borderId="59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0" fillId="0" borderId="5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/>
    </xf>
    <xf numFmtId="0" fontId="10" fillId="0" borderId="58" applyAlignment="1" pivotButton="0" quotePrefix="0" xfId="0">
      <alignment horizontal="center" vertical="center"/>
    </xf>
    <xf numFmtId="0" fontId="4" fillId="4" borderId="38" applyAlignment="1" pivotButton="0" quotePrefix="0" xfId="0">
      <alignment horizontal="center" vertical="justify"/>
    </xf>
    <xf numFmtId="0" fontId="4" fillId="4" borderId="57" applyAlignment="1" pivotButton="0" quotePrefix="0" xfId="0">
      <alignment horizontal="center" vertical="justify"/>
    </xf>
    <xf numFmtId="0" fontId="4" fillId="4" borderId="0" applyAlignment="1" pivotButton="0" quotePrefix="0" xfId="0">
      <alignment horizontal="center" vertical="justify"/>
    </xf>
    <xf numFmtId="0" fontId="4" fillId="4" borderId="36" applyAlignment="1" pivotButton="0" quotePrefix="0" xfId="0">
      <alignment horizontal="center" vertical="justify"/>
    </xf>
    <xf numFmtId="0" fontId="4" fillId="4" borderId="40" applyAlignment="1" pivotButton="0" quotePrefix="0" xfId="0">
      <alignment horizontal="center" vertical="justify"/>
    </xf>
    <xf numFmtId="0" fontId="4" fillId="4" borderId="58" applyAlignment="1" pivotButton="0" quotePrefix="0" xfId="0">
      <alignment horizontal="center" vertical="justify"/>
    </xf>
    <xf numFmtId="0" fontId="10" fillId="4" borderId="35" applyAlignment="1" pivotButton="0" quotePrefix="0" xfId="0">
      <alignment horizontal="center" vertical="center"/>
    </xf>
    <xf numFmtId="0" fontId="0" fillId="4" borderId="20" applyAlignment="1" pivotButton="0" quotePrefix="0" xfId="0">
      <alignment horizontal="left"/>
    </xf>
    <xf numFmtId="0" fontId="0" fillId="4" borderId="38" applyAlignment="1" pivotButton="0" quotePrefix="0" xfId="0">
      <alignment horizontal="left"/>
    </xf>
    <xf numFmtId="0" fontId="0" fillId="4" borderId="57" applyAlignment="1" pivotButton="0" quotePrefix="0" xfId="0">
      <alignment horizontal="left"/>
    </xf>
    <xf numFmtId="0" fontId="0" fillId="4" borderId="61" applyAlignment="1" pivotButton="0" quotePrefix="0" xfId="0">
      <alignment horizontal="left"/>
    </xf>
    <xf numFmtId="0" fontId="0" fillId="4" borderId="40" applyAlignment="1" pivotButton="0" quotePrefix="0" xfId="0">
      <alignment horizontal="left"/>
    </xf>
    <xf numFmtId="0" fontId="0" fillId="4" borderId="58" applyAlignment="1" pivotButton="0" quotePrefix="0" xfId="0">
      <alignment horizontal="left"/>
    </xf>
    <xf numFmtId="0" fontId="0" fillId="3" borderId="33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8" fillId="0" borderId="61" applyAlignment="1" pivotButton="0" quotePrefix="0" xfId="0">
      <alignment horizontal="center" vertical="center"/>
    </xf>
    <xf numFmtId="0" fontId="10" fillId="0" borderId="57" applyAlignment="1" pivotButton="0" quotePrefix="0" xfId="0">
      <alignment horizontal="center" vertical="center"/>
    </xf>
    <xf numFmtId="0" fontId="10" fillId="0" borderId="34" applyAlignment="1" pivotButton="0" quotePrefix="0" xfId="0">
      <alignment vertical="center"/>
    </xf>
    <xf numFmtId="0" fontId="10" fillId="0" borderId="45" applyAlignment="1" pivotButton="0" quotePrefix="0" xfId="0">
      <alignment vertical="center"/>
    </xf>
    <xf numFmtId="0" fontId="14" fillId="0" borderId="20" applyAlignment="1" pivotButton="0" quotePrefix="0" xfId="0">
      <alignment horizontal="center" vertical="center" wrapText="1"/>
    </xf>
    <xf numFmtId="0" fontId="14" fillId="0" borderId="61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/>
    </xf>
    <xf numFmtId="0" fontId="10" fillId="0" borderId="54" applyAlignment="1" pivotButton="0" quotePrefix="0" xfId="0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0" fillId="0" borderId="52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19" fillId="0" borderId="52" applyAlignment="1" pivotButton="0" quotePrefix="0" xfId="0">
      <alignment horizontal="justify" vertical="center"/>
    </xf>
    <xf numFmtId="0" fontId="19" fillId="0" borderId="25" applyAlignment="1" pivotButton="0" quotePrefix="0" xfId="0">
      <alignment horizontal="justify" vertical="center"/>
    </xf>
    <xf numFmtId="0" fontId="19" fillId="0" borderId="49" applyAlignment="1" pivotButton="0" quotePrefix="0" xfId="0">
      <alignment horizontal="justify" vertical="center"/>
    </xf>
    <xf numFmtId="164" fontId="0" fillId="0" borderId="34" applyAlignment="1" pivotButton="0" quotePrefix="0" xfId="0">
      <alignment horizontal="center" vertical="center"/>
    </xf>
    <xf numFmtId="164" fontId="0" fillId="0" borderId="45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54" applyAlignment="1" pivotButton="0" quotePrefix="0" xfId="0">
      <alignment horizontal="center" vertical="center"/>
    </xf>
    <xf numFmtId="0" fontId="2" fillId="0" borderId="63" applyAlignment="1" pivotButton="0" quotePrefix="0" xfId="0">
      <alignment horizontal="center" vertical="center"/>
    </xf>
    <xf numFmtId="15" fontId="8" fillId="0" borderId="15" applyAlignment="1" pivotButton="0" quotePrefix="0" xfId="4">
      <alignment horizontal="center" vertical="center"/>
    </xf>
    <xf numFmtId="0" fontId="0" fillId="0" borderId="25" pivotButton="0" quotePrefix="0" xfId="0"/>
    <xf numFmtId="0" fontId="0" fillId="0" borderId="49" pivotButton="0" quotePrefix="0" xfId="0"/>
    <xf numFmtId="0" fontId="8" fillId="0" borderId="64" applyAlignment="1" pivotButton="0" quotePrefix="0" xfId="4">
      <alignment horizontal="center" vertical="center"/>
    </xf>
    <xf numFmtId="0" fontId="0" fillId="0" borderId="57" pivotButton="0" quotePrefix="0" xfId="0"/>
    <xf numFmtId="0" fontId="0" fillId="0" borderId="53" pivotButton="0" quotePrefix="0" xfId="0"/>
    <xf numFmtId="0" fontId="8" fillId="0" borderId="65" applyAlignment="1" pivotButton="0" quotePrefix="0" xfId="4">
      <alignment horizontal="center" vertical="center"/>
    </xf>
    <xf numFmtId="0" fontId="0" fillId="0" borderId="58" pivotButton="0" quotePrefix="0" xfId="0"/>
    <xf numFmtId="167" fontId="6" fillId="0" borderId="11" applyAlignment="1" pivotButton="0" quotePrefix="0" xfId="4">
      <alignment horizontal="center" vertical="center"/>
    </xf>
    <xf numFmtId="168" fontId="6" fillId="0" borderId="16" applyAlignment="1" pivotButton="0" quotePrefix="0" xfId="4">
      <alignment horizontal="center" vertical="center"/>
    </xf>
    <xf numFmtId="0" fontId="0" fillId="0" borderId="55" pivotButton="0" quotePrefix="0" xfId="0"/>
    <xf numFmtId="0" fontId="0" fillId="0" borderId="60" pivotButton="0" quotePrefix="0" xfId="0"/>
    <xf numFmtId="168" fontId="9" fillId="0" borderId="16" applyAlignment="1" pivotButton="0" quotePrefix="0" xfId="4">
      <alignment horizontal="center" vertical="center"/>
    </xf>
    <xf numFmtId="0" fontId="0" fillId="0" borderId="67" pivotButton="0" quotePrefix="0" xfId="0"/>
    <xf numFmtId="0" fontId="0" fillId="0" borderId="11" pivotButton="0" quotePrefix="0" xfId="0"/>
    <xf numFmtId="168" fontId="6" fillId="0" borderId="23" applyAlignment="1" pivotButton="0" quotePrefix="0" xfId="4">
      <alignment horizontal="center" vertical="center"/>
    </xf>
    <xf numFmtId="0" fontId="0" fillId="0" borderId="46" pivotButton="0" quotePrefix="0" xfId="0"/>
    <xf numFmtId="0" fontId="0" fillId="0" borderId="63" pivotButton="0" quotePrefix="0" xfId="0"/>
    <xf numFmtId="0" fontId="0" fillId="0" borderId="62" pivotButton="0" quotePrefix="0" xfId="0"/>
    <xf numFmtId="167" fontId="6" fillId="0" borderId="30" applyAlignment="1" pivotButton="0" quotePrefix="0" xfId="4">
      <alignment horizontal="center" vertical="center"/>
    </xf>
    <xf numFmtId="168" fontId="6" fillId="0" borderId="31" applyAlignment="1" pivotButton="0" quotePrefix="0" xfId="4">
      <alignment horizontal="center" vertical="center"/>
    </xf>
    <xf numFmtId="167" fontId="6" fillId="0" borderId="7" applyAlignment="1" pivotButton="0" quotePrefix="0" xfId="4">
      <alignment horizontal="center" vertical="center"/>
    </xf>
    <xf numFmtId="168" fontId="6" fillId="0" borderId="18" applyAlignment="1" pivotButton="0" quotePrefix="0" xfId="4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10" fillId="0" borderId="49" applyAlignment="1" pivotButton="0" quotePrefix="0" xfId="4">
      <alignment horizontal="center" vertical="center"/>
    </xf>
    <xf numFmtId="0" fontId="10" fillId="0" borderId="15" applyAlignment="1" pivotButton="0" quotePrefix="0" xfId="4">
      <alignment vertical="center"/>
    </xf>
    <xf numFmtId="165" fontId="10" fillId="0" borderId="45" applyAlignment="1" pivotButton="0" quotePrefix="0" xfId="2">
      <alignment horizontal="center" vertical="center"/>
    </xf>
    <xf numFmtId="0" fontId="0" fillId="0" borderId="45" pivotButton="0" quotePrefix="0" xfId="0"/>
    <xf numFmtId="165" fontId="10" fillId="0" borderId="15" applyAlignment="1" pivotButton="0" quotePrefix="0" xfId="2">
      <alignment horizontal="center" vertical="center"/>
    </xf>
    <xf numFmtId="0" fontId="19" fillId="0" borderId="15" applyAlignment="1" pivotButton="0" quotePrefix="0" xfId="4">
      <alignment horizontal="justify" vertical="center"/>
    </xf>
    <xf numFmtId="0" fontId="6" fillId="4" borderId="15" applyAlignment="1" pivotButton="0" quotePrefix="0" xfId="4">
      <alignment horizontal="left"/>
    </xf>
    <xf numFmtId="0" fontId="0" fillId="0" borderId="38" pivotButton="0" quotePrefix="0" xfId="0"/>
    <xf numFmtId="0" fontId="0" fillId="0" borderId="35" pivotButton="0" quotePrefix="0" xfId="0"/>
    <xf numFmtId="0" fontId="0" fillId="0" borderId="61" pivotButton="0" quotePrefix="0" xfId="0"/>
    <xf numFmtId="0" fontId="0" fillId="0" borderId="40" pivotButton="0" quotePrefix="0" xfId="0"/>
    <xf numFmtId="0" fontId="14" fillId="0" borderId="52" applyAlignment="1" pivotButton="0" quotePrefix="0" xfId="4">
      <alignment horizontal="center" vertical="center" wrapText="1"/>
    </xf>
    <xf numFmtId="169" fontId="10" fillId="0" borderId="30" applyAlignment="1" pivotButton="0" quotePrefix="0" xfId="4">
      <alignment horizontal="center" vertical="center"/>
    </xf>
    <xf numFmtId="0" fontId="4" fillId="4" borderId="49" applyAlignment="1" pivotButton="0" quotePrefix="0" xfId="4">
      <alignment horizontal="center" vertical="justify"/>
    </xf>
    <xf numFmtId="0" fontId="0" fillId="0" borderId="36" pivotButton="0" quotePrefix="0" xfId="0"/>
    <xf numFmtId="15" fontId="8" fillId="0" borderId="15" applyAlignment="1" pivotButton="0" quotePrefix="0" xfId="0">
      <alignment horizontal="center" vertical="center"/>
    </xf>
    <xf numFmtId="0" fontId="8" fillId="0" borderId="64" applyAlignment="1" pivotButton="0" quotePrefix="0" xfId="0">
      <alignment horizontal="center" vertical="center"/>
    </xf>
    <xf numFmtId="0" fontId="8" fillId="0" borderId="65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 vertical="center"/>
    </xf>
    <xf numFmtId="168" fontId="0" fillId="0" borderId="16" applyAlignment="1" pivotButton="0" quotePrefix="0" xfId="0">
      <alignment horizontal="center" vertical="center"/>
    </xf>
    <xf numFmtId="168" fontId="9" fillId="0" borderId="16" applyAlignment="1" pivotButton="0" quotePrefix="0" xfId="0">
      <alignment horizontal="center" vertical="center"/>
    </xf>
    <xf numFmtId="168" fontId="0" fillId="0" borderId="23" applyAlignment="1" pivotButton="0" quotePrefix="0" xfId="0">
      <alignment horizontal="center" vertical="center"/>
    </xf>
    <xf numFmtId="167" fontId="0" fillId="0" borderId="30" applyAlignment="1" pivotButton="0" quotePrefix="0" xfId="0">
      <alignment horizontal="center" vertical="center"/>
    </xf>
    <xf numFmtId="168" fontId="0" fillId="0" borderId="31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168" fontId="0" fillId="0" borderId="18" applyAlignment="1" pivotButton="0" quotePrefix="0" xfId="0">
      <alignment horizontal="center" vertical="center"/>
    </xf>
    <xf numFmtId="0" fontId="10" fillId="0" borderId="49" applyAlignment="1" pivotButton="0" quotePrefix="0" xfId="0">
      <alignment horizontal="center" vertical="center"/>
    </xf>
    <xf numFmtId="0" fontId="10" fillId="0" borderId="15" applyAlignment="1" pivotButton="0" quotePrefix="0" xfId="0">
      <alignment vertical="center"/>
    </xf>
    <xf numFmtId="0" fontId="19" fillId="0" borderId="15" applyAlignment="1" pivotButton="0" quotePrefix="0" xfId="0">
      <alignment horizontal="justify" vertical="center"/>
    </xf>
    <xf numFmtId="0" fontId="0" fillId="4" borderId="15" applyAlignment="1" pivotButton="0" quotePrefix="0" xfId="0">
      <alignment horizontal="left"/>
    </xf>
    <xf numFmtId="0" fontId="14" fillId="0" borderId="52" applyAlignment="1" pivotButton="0" quotePrefix="0" xfId="0">
      <alignment horizontal="center" vertical="center" wrapText="1"/>
    </xf>
    <xf numFmtId="169" fontId="10" fillId="0" borderId="30" applyAlignment="1" pivotButton="0" quotePrefix="0" xfId="0">
      <alignment horizontal="center" vertical="center"/>
    </xf>
    <xf numFmtId="0" fontId="4" fillId="4" borderId="49" applyAlignment="1" pivotButton="0" quotePrefix="0" xfId="0">
      <alignment horizontal="center" vertical="justify"/>
    </xf>
    <xf numFmtId="164" fontId="0" fillId="0" borderId="0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165" fontId="0" fillId="0" borderId="0" applyAlignment="1" pivotButton="0" quotePrefix="0" xfId="1">
      <alignment horizontal="center" vertical="center"/>
    </xf>
    <xf numFmtId="166" fontId="0" fillId="0" borderId="0" applyAlignment="1" pivotButton="0" quotePrefix="0" xfId="5">
      <alignment horizontal="center" vertical="center"/>
    </xf>
  </cellXfs>
  <cellStyles count="6">
    <cellStyle name="Normal" xfId="0" builtinId="0"/>
    <cellStyle name="Comma" xfId="1" builtinId="3"/>
    <cellStyle name="Comma 2" xfId="2"/>
    <cellStyle name="Normal 2" xfId="3"/>
    <cellStyle name="Normal 3" xfId="4"/>
    <cellStyle name="Percent" xfId="5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5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ALEO HEP : Winding Temperature</a:t>
            </a:r>
          </a:p>
        </rich>
      </tx>
      <layout>
        <manualLayout>
          <xMode val="edge"/>
          <yMode val="edge"/>
          <wMode val="factor"/>
          <hMode val="factor"/>
          <x val="0.2343563763391628"/>
          <y val="0.03225785801165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693254577120717"/>
          <y val="0.1897535844016624"/>
          <w val="0.8098174064490387"/>
          <h val="0.4573061384080064"/>
        </manualLayout>
      </layout>
      <lineChart>
        <grouping val="standard"/>
        <varyColors val="0"/>
        <ser>
          <idx val="0"/>
          <order val="0"/>
          <tx>
            <strRef>
              <f>Sheet1!$F$9:$F$10</f>
              <strCache>
                <ptCount val="2"/>
                <pt idx="0">
                  <v>Winding Temperature</v>
                </pt>
                <pt idx="1">
                  <v>Unit 1</v>
                </pt>
              </strCache>
            </strRef>
          </tx>
          <spPr>
            <a:ln w="25400">
              <a:solidFill>
                <a:srgbClr val="00009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Sheet1!$E$11:$E$41</f>
              <numCache>
                <formatCode>[$-409]d\-mmm\-yy;@</formatCode>
                <ptCount val="31"/>
                <pt idx="0">
                  <v>41791</v>
                </pt>
                <pt idx="1">
                  <v>41792</v>
                </pt>
                <pt idx="2">
                  <v>41793</v>
                </pt>
                <pt idx="3">
                  <v>41794</v>
                </pt>
                <pt idx="4">
                  <v>41795</v>
                </pt>
                <pt idx="5">
                  <v>41796</v>
                </pt>
                <pt idx="6">
                  <v>41797</v>
                </pt>
                <pt idx="7">
                  <v>41798</v>
                </pt>
                <pt idx="8">
                  <v>41799</v>
                </pt>
                <pt idx="9">
                  <v>41800</v>
                </pt>
                <pt idx="10">
                  <v>41801</v>
                </pt>
                <pt idx="11">
                  <v>41802</v>
                </pt>
                <pt idx="12">
                  <v>41803</v>
                </pt>
                <pt idx="13">
                  <v>41804</v>
                </pt>
                <pt idx="14">
                  <v>41805</v>
                </pt>
                <pt idx="15">
                  <v>41806</v>
                </pt>
                <pt idx="16">
                  <v>41807</v>
                </pt>
                <pt idx="17">
                  <v>41808</v>
                </pt>
                <pt idx="18">
                  <v>41809</v>
                </pt>
                <pt idx="19">
                  <v>41810</v>
                </pt>
                <pt idx="20">
                  <v>41811</v>
                </pt>
                <pt idx="21">
                  <v>41812</v>
                </pt>
                <pt idx="22">
                  <v>41813</v>
                </pt>
                <pt idx="23">
                  <v>41814</v>
                </pt>
                <pt idx="24">
                  <v>41815</v>
                </pt>
                <pt idx="25">
                  <v>41816</v>
                </pt>
                <pt idx="26">
                  <v>41817</v>
                </pt>
                <pt idx="27">
                  <v>41818</v>
                </pt>
                <pt idx="28">
                  <v>41819</v>
                </pt>
                <pt idx="29">
                  <v>41820</v>
                </pt>
                <pt idx="30">
                  <v>41821</v>
                </pt>
              </numCache>
            </numRef>
          </cat>
          <val>
            <numRef>
              <f>Sheet1!$F$11:$F$41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ser>
          <idx val="1"/>
          <order val="1"/>
          <tx>
            <strRef>
              <f>Sheet1!$G$9:$G$10</f>
              <strCache>
                <ptCount val="2"/>
                <pt idx="0">
                  <v>Winding Temperature</v>
                </pt>
                <pt idx="1">
                  <v>Unit 2</v>
                </pt>
              </strCache>
            </strRef>
          </tx>
          <spPr>
            <a:ln w="25400">
              <a:solidFill>
                <a:srgbClr val="DD080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Sheet1!$E$11:$E$41</f>
              <numCache>
                <formatCode>[$-409]d\-mmm\-yy;@</formatCode>
                <ptCount val="31"/>
                <pt idx="0">
                  <v>41791</v>
                </pt>
                <pt idx="1">
                  <v>41792</v>
                </pt>
                <pt idx="2">
                  <v>41793</v>
                </pt>
                <pt idx="3">
                  <v>41794</v>
                </pt>
                <pt idx="4">
                  <v>41795</v>
                </pt>
                <pt idx="5">
                  <v>41796</v>
                </pt>
                <pt idx="6">
                  <v>41797</v>
                </pt>
                <pt idx="7">
                  <v>41798</v>
                </pt>
                <pt idx="8">
                  <v>41799</v>
                </pt>
                <pt idx="9">
                  <v>41800</v>
                </pt>
                <pt idx="10">
                  <v>41801</v>
                </pt>
                <pt idx="11">
                  <v>41802</v>
                </pt>
                <pt idx="12">
                  <v>41803</v>
                </pt>
                <pt idx="13">
                  <v>41804</v>
                </pt>
                <pt idx="14">
                  <v>41805</v>
                </pt>
                <pt idx="15">
                  <v>41806</v>
                </pt>
                <pt idx="16">
                  <v>41807</v>
                </pt>
                <pt idx="17">
                  <v>41808</v>
                </pt>
                <pt idx="18">
                  <v>41809</v>
                </pt>
                <pt idx="19">
                  <v>41810</v>
                </pt>
                <pt idx="20">
                  <v>41811</v>
                </pt>
                <pt idx="21">
                  <v>41812</v>
                </pt>
                <pt idx="22">
                  <v>41813</v>
                </pt>
                <pt idx="23">
                  <v>41814</v>
                </pt>
                <pt idx="24">
                  <v>41815</v>
                </pt>
                <pt idx="25">
                  <v>41816</v>
                </pt>
                <pt idx="26">
                  <v>41817</v>
                </pt>
                <pt idx="27">
                  <v>41818</v>
                </pt>
                <pt idx="28">
                  <v>41819</v>
                </pt>
                <pt idx="29">
                  <v>41820</v>
                </pt>
                <pt idx="30">
                  <v>41821</v>
                </pt>
              </numCache>
            </numRef>
          </cat>
          <val>
            <numRef>
              <f>Sheet1!$G$11:$G$41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ser>
          <idx val="2"/>
          <order val="2"/>
          <tx>
            <strRef>
              <f>Sheet1!$N$10</f>
              <strCache>
                <ptCount val="1"/>
                <pt idx="0">
                  <v>Max</v>
                </pt>
              </strCache>
            </strRef>
          </tx>
          <spPr>
            <a:ln w="25400">
              <a:solidFill>
                <a:srgbClr val="9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Sheet1!$N$11:$N$41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Sheet1!$O$10</f>
              <strCache>
                <ptCount val="1"/>
                <pt idx="0">
                  <v>Min</v>
                </pt>
              </strCache>
            </strRef>
          </tx>
          <spPr>
            <a:ln w="25400">
              <a:solidFill>
                <a:srgbClr val="99336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Sheet1!$O$11:$O$41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99896784"/>
        <axId val="1"/>
      </lineChart>
      <dateAx>
        <axId val="1199896784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11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5447862221330267"/>
              <y val="0.8387107099417451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[$-409]d\-mmm\-yy;@" sourceLinked="0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-2700000" vert="horz"/>
          <a:lstStyle/>
          <a:p>
            <a:pPr>
              <a:defRPr sz="11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"/>
        <crosses val="autoZero"/>
        <lblOffset val="100"/>
        <baseTimeUnit val="days"/>
        <majorUnit val="2"/>
        <majorTimeUnit val="days"/>
        <minorUnit val="1"/>
        <minorTimeUnit val="days"/>
      </dateAx>
      <valAx>
        <axId val="1"/>
        <scaling>
          <orientation val="minMax"/>
          <max val="90"/>
          <min val="-1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>
                  <a:defRPr sz="11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(Degc)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331280996077034"/>
              <y val="0.2371919851481979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11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199896784"/>
        <crosses val="autoZero"/>
        <crossBetween val="between"/>
        <majorUnit val="20"/>
        <minorUnit val="4"/>
      </valAx>
    </plotArea>
    <legend>
      <legendPos val="r"/>
      <layout>
        <manualLayout>
          <xMode val="edge"/>
          <yMode val="edge"/>
          <wMode val="factor"/>
          <hMode val="factor"/>
          <x val="0.04567072680161019"/>
          <y val="0.9261370555307833"/>
          <w val="0.902390567493884"/>
          <h val="0.0591151312040925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sz="81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5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ALEO HEP : Units Produced</a:t>
            </a:r>
          </a:p>
        </rich>
      </tx>
      <layout>
        <manualLayout>
          <xMode val="edge"/>
          <yMode val="edge"/>
          <wMode val="factor"/>
          <hMode val="factor"/>
          <x val="0.2831110958291785"/>
          <y val="0.0324428777196181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786151682222628"/>
          <y val="0.1889312977099237"/>
          <w val="0.8007305840712322"/>
          <h val="0.4370229007633588"/>
        </manualLayout>
      </layout>
      <lineChart>
        <grouping val="standard"/>
        <varyColors val="0"/>
        <ser>
          <idx val="0"/>
          <order val="0"/>
          <tx>
            <strRef>
              <f>Sheet1!$H$9:$H$10</f>
              <strCache>
                <ptCount val="2"/>
                <pt idx="0">
                  <v>Units Produced</v>
                </pt>
                <pt idx="1">
                  <v>Unit 1</v>
                </pt>
              </strCache>
            </strRef>
          </tx>
          <spPr>
            <a:ln w="25400">
              <a:solidFill>
                <a:srgbClr val="00009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Sheet1!$E$11:$E$41</f>
              <numCache>
                <formatCode>[$-409]d\-mmm\-yy;@</formatCode>
                <ptCount val="31"/>
                <pt idx="0">
                  <v>41791</v>
                </pt>
                <pt idx="1">
                  <v>41792</v>
                </pt>
                <pt idx="2">
                  <v>41793</v>
                </pt>
                <pt idx="3">
                  <v>41794</v>
                </pt>
                <pt idx="4">
                  <v>41795</v>
                </pt>
                <pt idx="5">
                  <v>41796</v>
                </pt>
                <pt idx="6">
                  <v>41797</v>
                </pt>
                <pt idx="7">
                  <v>41798</v>
                </pt>
                <pt idx="8">
                  <v>41799</v>
                </pt>
                <pt idx="9">
                  <v>41800</v>
                </pt>
                <pt idx="10">
                  <v>41801</v>
                </pt>
                <pt idx="11">
                  <v>41802</v>
                </pt>
                <pt idx="12">
                  <v>41803</v>
                </pt>
                <pt idx="13">
                  <v>41804</v>
                </pt>
                <pt idx="14">
                  <v>41805</v>
                </pt>
                <pt idx="15">
                  <v>41806</v>
                </pt>
                <pt idx="16">
                  <v>41807</v>
                </pt>
                <pt idx="17">
                  <v>41808</v>
                </pt>
                <pt idx="18">
                  <v>41809</v>
                </pt>
                <pt idx="19">
                  <v>41810</v>
                </pt>
                <pt idx="20">
                  <v>41811</v>
                </pt>
                <pt idx="21">
                  <v>41812</v>
                </pt>
                <pt idx="22">
                  <v>41813</v>
                </pt>
                <pt idx="23">
                  <v>41814</v>
                </pt>
                <pt idx="24">
                  <v>41815</v>
                </pt>
                <pt idx="25">
                  <v>41816</v>
                </pt>
                <pt idx="26">
                  <v>41817</v>
                </pt>
                <pt idx="27">
                  <v>41818</v>
                </pt>
                <pt idx="28">
                  <v>41819</v>
                </pt>
                <pt idx="29">
                  <v>41820</v>
                </pt>
                <pt idx="30">
                  <v>41821</v>
                </pt>
              </numCache>
            </numRef>
          </cat>
          <val>
            <numRef>
              <f>Sheet1!$H$11:$H$41</f>
              <numCache>
                <formatCode>#,##0</formatCode>
                <ptCount val="31"/>
                <pt idx="0">
                  <v>0</v>
                </pt>
              </numCache>
            </numRef>
          </val>
          <smooth val="0"/>
        </ser>
        <ser>
          <idx val="1"/>
          <order val="1"/>
          <tx>
            <strRef>
              <f>Sheet1!$I$9:$I$10</f>
              <strCache>
                <ptCount val="2"/>
                <pt idx="0">
                  <v>Units Produced</v>
                </pt>
                <pt idx="1">
                  <v>Unit 2</v>
                </pt>
              </strCache>
            </strRef>
          </tx>
          <spPr>
            <a:ln w="25400">
              <a:solidFill>
                <a:srgbClr val="DD080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Sheet1!$E$11:$E$41</f>
              <numCache>
                <formatCode>[$-409]d\-mmm\-yy;@</formatCode>
                <ptCount val="31"/>
                <pt idx="0">
                  <v>41791</v>
                </pt>
                <pt idx="1">
                  <v>41792</v>
                </pt>
                <pt idx="2">
                  <v>41793</v>
                </pt>
                <pt idx="3">
                  <v>41794</v>
                </pt>
                <pt idx="4">
                  <v>41795</v>
                </pt>
                <pt idx="5">
                  <v>41796</v>
                </pt>
                <pt idx="6">
                  <v>41797</v>
                </pt>
                <pt idx="7">
                  <v>41798</v>
                </pt>
                <pt idx="8">
                  <v>41799</v>
                </pt>
                <pt idx="9">
                  <v>41800</v>
                </pt>
                <pt idx="10">
                  <v>41801</v>
                </pt>
                <pt idx="11">
                  <v>41802</v>
                </pt>
                <pt idx="12">
                  <v>41803</v>
                </pt>
                <pt idx="13">
                  <v>41804</v>
                </pt>
                <pt idx="14">
                  <v>41805</v>
                </pt>
                <pt idx="15">
                  <v>41806</v>
                </pt>
                <pt idx="16">
                  <v>41807</v>
                </pt>
                <pt idx="17">
                  <v>41808</v>
                </pt>
                <pt idx="18">
                  <v>41809</v>
                </pt>
                <pt idx="19">
                  <v>41810</v>
                </pt>
                <pt idx="20">
                  <v>41811</v>
                </pt>
                <pt idx="21">
                  <v>41812</v>
                </pt>
                <pt idx="22">
                  <v>41813</v>
                </pt>
                <pt idx="23">
                  <v>41814</v>
                </pt>
                <pt idx="24">
                  <v>41815</v>
                </pt>
                <pt idx="25">
                  <v>41816</v>
                </pt>
                <pt idx="26">
                  <v>41817</v>
                </pt>
                <pt idx="27">
                  <v>41818</v>
                </pt>
                <pt idx="28">
                  <v>41819</v>
                </pt>
                <pt idx="29">
                  <v>41820</v>
                </pt>
                <pt idx="30">
                  <v>41821</v>
                </pt>
              </numCache>
            </numRef>
          </cat>
          <val>
            <numRef>
              <f>Sheet1!$I$11:$I$41</f>
              <numCache>
                <formatCode>#,##0</formatCode>
                <ptCount val="31"/>
                <pt idx="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99895184"/>
        <axId val="1"/>
      </lineChart>
      <dateAx>
        <axId val="1199895184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117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5492112612560985"/>
              <y val="0.8282443329692584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[$-409]d\-mmm\-yy;@" sourceLinked="0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-2700000" vert="horz"/>
          <a:lstStyle/>
          <a:p>
            <a:pPr>
              <a:defRPr sz="11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"/>
        <crosses val="autoZero"/>
        <lblOffset val="100"/>
        <baseTimeUnit val="days"/>
        <majorUnit val="2"/>
        <majorTimeUnit val="days"/>
        <minorUnit val="1"/>
        <minorTimeUnit val="days"/>
      </dateAx>
      <valAx>
        <axId val="1"/>
        <scaling>
          <orientation val="minMax"/>
          <max val="40000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>
                  <a:defRPr sz="117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(KWh)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308626268877962"/>
              <y val="0.2919848663955001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#,##0" sourceLinked="0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11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199895184"/>
        <crosses val="autoZero"/>
        <crossBetween val="between"/>
        <majorUnit val="8000"/>
        <minorUnit val="5000"/>
      </valAx>
    </plotArea>
    <legend>
      <legendPos val="r"/>
      <layout>
        <manualLayout>
          <xMode val="edge"/>
          <yMode val="edge"/>
          <wMode val="factor"/>
          <hMode val="factor"/>
          <x val="0.2799467467838048"/>
          <y val="0.9206241167234402"/>
          <w val="0.6049960249938892"/>
          <h val="0.0620366655474016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sz="83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5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ALEO HEP : Bearing Temperature</a:t>
            </a:r>
          </a:p>
        </rich>
      </tx>
      <layout>
        <manualLayout>
          <xMode val="edge"/>
          <yMode val="edge"/>
          <wMode val="factor"/>
          <hMode val="factor"/>
          <x val="0.2396088814889328"/>
          <y val="0.032504806650692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68704232006522"/>
          <y val="0.189293117384149"/>
          <w val="0.8105138102922034"/>
          <h val="0.4550683023982572"/>
        </manualLayout>
      </layout>
      <lineChart>
        <grouping val="standard"/>
        <varyColors val="0"/>
        <ser>
          <idx val="0"/>
          <order val="0"/>
          <tx>
            <strRef>
              <f>Sheet1!$J$9:$J$10</f>
              <strCache>
                <ptCount val="2"/>
                <pt idx="0">
                  <v>Bearing Temperature</v>
                </pt>
                <pt idx="1">
                  <v>Unit 1</v>
                </pt>
              </strCache>
            </strRef>
          </tx>
          <spPr>
            <a:ln w="25400">
              <a:solidFill>
                <a:srgbClr val="00009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Sheet1!$E$11:$E$41</f>
              <numCache>
                <formatCode>[$-409]d\-mmm\-yy;@</formatCode>
                <ptCount val="31"/>
                <pt idx="0">
                  <v>41791</v>
                </pt>
                <pt idx="1">
                  <v>41792</v>
                </pt>
                <pt idx="2">
                  <v>41793</v>
                </pt>
                <pt idx="3">
                  <v>41794</v>
                </pt>
                <pt idx="4">
                  <v>41795</v>
                </pt>
                <pt idx="5">
                  <v>41796</v>
                </pt>
                <pt idx="6">
                  <v>41797</v>
                </pt>
                <pt idx="7">
                  <v>41798</v>
                </pt>
                <pt idx="8">
                  <v>41799</v>
                </pt>
                <pt idx="9">
                  <v>41800</v>
                </pt>
                <pt idx="10">
                  <v>41801</v>
                </pt>
                <pt idx="11">
                  <v>41802</v>
                </pt>
                <pt idx="12">
                  <v>41803</v>
                </pt>
                <pt idx="13">
                  <v>41804</v>
                </pt>
                <pt idx="14">
                  <v>41805</v>
                </pt>
                <pt idx="15">
                  <v>41806</v>
                </pt>
                <pt idx="16">
                  <v>41807</v>
                </pt>
                <pt idx="17">
                  <v>41808</v>
                </pt>
                <pt idx="18">
                  <v>41809</v>
                </pt>
                <pt idx="19">
                  <v>41810</v>
                </pt>
                <pt idx="20">
                  <v>41811</v>
                </pt>
                <pt idx="21">
                  <v>41812</v>
                </pt>
                <pt idx="22">
                  <v>41813</v>
                </pt>
                <pt idx="23">
                  <v>41814</v>
                </pt>
                <pt idx="24">
                  <v>41815</v>
                </pt>
                <pt idx="25">
                  <v>41816</v>
                </pt>
                <pt idx="26">
                  <v>41817</v>
                </pt>
                <pt idx="27">
                  <v>41818</v>
                </pt>
                <pt idx="28">
                  <v>41819</v>
                </pt>
                <pt idx="29">
                  <v>41820</v>
                </pt>
                <pt idx="30">
                  <v>41821</v>
                </pt>
              </numCache>
            </numRef>
          </cat>
          <val>
            <numRef>
              <f>Sheet1!$J$11:$J$41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ser>
          <idx val="1"/>
          <order val="1"/>
          <tx>
            <strRef>
              <f>Sheet1!$K$9:$K$10</f>
              <strCache>
                <ptCount val="2"/>
                <pt idx="0">
                  <v>Bearing Temperature</v>
                </pt>
                <pt idx="1">
                  <v>Unit 2</v>
                </pt>
              </strCache>
            </strRef>
          </tx>
          <spPr>
            <a:ln w="25400">
              <a:solidFill>
                <a:srgbClr val="DD080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Sheet1!$E$11:$E$41</f>
              <numCache>
                <formatCode>[$-409]d\-mmm\-yy;@</formatCode>
                <ptCount val="31"/>
                <pt idx="0">
                  <v>41791</v>
                </pt>
                <pt idx="1">
                  <v>41792</v>
                </pt>
                <pt idx="2">
                  <v>41793</v>
                </pt>
                <pt idx="3">
                  <v>41794</v>
                </pt>
                <pt idx="4">
                  <v>41795</v>
                </pt>
                <pt idx="5">
                  <v>41796</v>
                </pt>
                <pt idx="6">
                  <v>41797</v>
                </pt>
                <pt idx="7">
                  <v>41798</v>
                </pt>
                <pt idx="8">
                  <v>41799</v>
                </pt>
                <pt idx="9">
                  <v>41800</v>
                </pt>
                <pt idx="10">
                  <v>41801</v>
                </pt>
                <pt idx="11">
                  <v>41802</v>
                </pt>
                <pt idx="12">
                  <v>41803</v>
                </pt>
                <pt idx="13">
                  <v>41804</v>
                </pt>
                <pt idx="14">
                  <v>41805</v>
                </pt>
                <pt idx="15">
                  <v>41806</v>
                </pt>
                <pt idx="16">
                  <v>41807</v>
                </pt>
                <pt idx="17">
                  <v>41808</v>
                </pt>
                <pt idx="18">
                  <v>41809</v>
                </pt>
                <pt idx="19">
                  <v>41810</v>
                </pt>
                <pt idx="20">
                  <v>41811</v>
                </pt>
                <pt idx="21">
                  <v>41812</v>
                </pt>
                <pt idx="22">
                  <v>41813</v>
                </pt>
                <pt idx="23">
                  <v>41814</v>
                </pt>
                <pt idx="24">
                  <v>41815</v>
                </pt>
                <pt idx="25">
                  <v>41816</v>
                </pt>
                <pt idx="26">
                  <v>41817</v>
                </pt>
                <pt idx="27">
                  <v>41818</v>
                </pt>
                <pt idx="28">
                  <v>41819</v>
                </pt>
                <pt idx="29">
                  <v>41820</v>
                </pt>
                <pt idx="30">
                  <v>41821</v>
                </pt>
              </numCache>
            </numRef>
          </cat>
          <val>
            <numRef>
              <f>Sheet1!$K$11:$K$41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ser>
          <idx val="2"/>
          <order val="2"/>
          <tx>
            <strRef>
              <f>Sheet1!$N$10</f>
              <strCache>
                <ptCount val="1"/>
                <pt idx="0">
                  <v>Max</v>
                </pt>
              </strCache>
            </strRef>
          </tx>
          <spPr>
            <a:ln w="25400">
              <a:solidFill>
                <a:srgbClr val="9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Sheet1!$N$11:$N$41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Sheet1!$O$10</f>
              <strCache>
                <ptCount val="1"/>
                <pt idx="0">
                  <v>Min</v>
                </pt>
              </strCache>
            </strRef>
          </tx>
          <spPr>
            <a:ln w="25400">
              <a:solidFill>
                <a:srgbClr val="99336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Sheet1!$O$11:$O$41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99909584"/>
        <axId val="1"/>
      </lineChart>
      <dateAx>
        <axId val="1199909584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11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5440100824401355"/>
              <y val="0.8374785368043849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[$-409]d\-mmm\-yy;@" sourceLinked="0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-2700000" vert="horz"/>
          <a:lstStyle/>
          <a:p>
            <a:pPr>
              <a:defRPr sz="11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"/>
        <crosses val="autoZero"/>
        <lblOffset val="100"/>
        <baseTimeUnit val="days"/>
        <majorUnit val="2"/>
        <majorTimeUnit val="days"/>
        <minorUnit val="1"/>
        <minorTimeUnit val="days"/>
      </dateAx>
      <valAx>
        <axId val="1"/>
        <scaling>
          <orientation val="minMax"/>
          <max val="60"/>
          <min val="-1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>
                  <a:defRPr sz="11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(Degc)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322738292074724"/>
              <y val="0.2351826527263302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11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199909584"/>
        <crosses val="autoZero"/>
        <crossBetween val="between"/>
        <minorUnit val="15"/>
      </valAx>
    </plotArea>
    <legend>
      <legendPos val="r"/>
      <layout>
        <manualLayout>
          <xMode val="edge"/>
          <yMode val="edge"/>
          <wMode val="factor"/>
          <hMode val="factor"/>
          <x val="0.05486065561851027"/>
          <y val="0.9234865267963766"/>
          <w val="0.8856077264130943"/>
          <h val="0.05926116749495464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sz="81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5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ALEO HEP : Hrs of Operation</a:t>
            </a:r>
          </a:p>
        </rich>
      </tx>
      <layout>
        <manualLayout>
          <xMode val="edge"/>
          <yMode val="edge"/>
          <wMode val="factor"/>
          <hMode val="factor"/>
          <x val="0.2754854117072575"/>
          <y val="0.0324428682565215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783980582524272"/>
          <y val="0.1889312977099237"/>
          <w val="0.8009708737864079"/>
          <h val="0.4370229007633588"/>
        </manualLayout>
      </layout>
      <lineChart>
        <grouping val="standard"/>
        <varyColors val="0"/>
        <ser>
          <idx val="0"/>
          <order val="0"/>
          <tx>
            <strRef>
              <f>Sheet1!$L$9:$L$10</f>
              <strCache>
                <ptCount val="2"/>
                <pt idx="0">
                  <v>Hrs of Operation</v>
                </pt>
                <pt idx="1">
                  <v>Unit 1</v>
                </pt>
              </strCache>
            </strRef>
          </tx>
          <spPr>
            <a:ln w="25400">
              <a:solidFill>
                <a:srgbClr val="00009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Sheet1!$E$11:$E$41</f>
              <numCache>
                <formatCode>[$-409]d\-mmm\-yy;@</formatCode>
                <ptCount val="31"/>
                <pt idx="0">
                  <v>41791</v>
                </pt>
                <pt idx="1">
                  <v>41792</v>
                </pt>
                <pt idx="2">
                  <v>41793</v>
                </pt>
                <pt idx="3">
                  <v>41794</v>
                </pt>
                <pt idx="4">
                  <v>41795</v>
                </pt>
                <pt idx="5">
                  <v>41796</v>
                </pt>
                <pt idx="6">
                  <v>41797</v>
                </pt>
                <pt idx="7">
                  <v>41798</v>
                </pt>
                <pt idx="8">
                  <v>41799</v>
                </pt>
                <pt idx="9">
                  <v>41800</v>
                </pt>
                <pt idx="10">
                  <v>41801</v>
                </pt>
                <pt idx="11">
                  <v>41802</v>
                </pt>
                <pt idx="12">
                  <v>41803</v>
                </pt>
                <pt idx="13">
                  <v>41804</v>
                </pt>
                <pt idx="14">
                  <v>41805</v>
                </pt>
                <pt idx="15">
                  <v>41806</v>
                </pt>
                <pt idx="16">
                  <v>41807</v>
                </pt>
                <pt idx="17">
                  <v>41808</v>
                </pt>
                <pt idx="18">
                  <v>41809</v>
                </pt>
                <pt idx="19">
                  <v>41810</v>
                </pt>
                <pt idx="20">
                  <v>41811</v>
                </pt>
                <pt idx="21">
                  <v>41812</v>
                </pt>
                <pt idx="22">
                  <v>41813</v>
                </pt>
                <pt idx="23">
                  <v>41814</v>
                </pt>
                <pt idx="24">
                  <v>41815</v>
                </pt>
                <pt idx="25">
                  <v>41816</v>
                </pt>
                <pt idx="26">
                  <v>41817</v>
                </pt>
                <pt idx="27">
                  <v>41818</v>
                </pt>
                <pt idx="28">
                  <v>41819</v>
                </pt>
                <pt idx="29">
                  <v>41820</v>
                </pt>
                <pt idx="30">
                  <v>41821</v>
                </pt>
              </numCache>
            </numRef>
          </cat>
          <val>
            <numRef>
              <f>Sheet1!$L$11:$L$41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ser>
          <idx val="1"/>
          <order val="1"/>
          <tx>
            <strRef>
              <f>Sheet1!$M$9:$M$10</f>
              <strCache>
                <ptCount val="2"/>
                <pt idx="0">
                  <v>Hrs of Operation</v>
                </pt>
                <pt idx="1">
                  <v>Unit 2</v>
                </pt>
              </strCache>
            </strRef>
          </tx>
          <spPr>
            <a:ln w="25400">
              <a:solidFill>
                <a:srgbClr val="DD080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Sheet1!$E$11:$E$41</f>
              <numCache>
                <formatCode>[$-409]d\-mmm\-yy;@</formatCode>
                <ptCount val="31"/>
                <pt idx="0">
                  <v>41791</v>
                </pt>
                <pt idx="1">
                  <v>41792</v>
                </pt>
                <pt idx="2">
                  <v>41793</v>
                </pt>
                <pt idx="3">
                  <v>41794</v>
                </pt>
                <pt idx="4">
                  <v>41795</v>
                </pt>
                <pt idx="5">
                  <v>41796</v>
                </pt>
                <pt idx="6">
                  <v>41797</v>
                </pt>
                <pt idx="7">
                  <v>41798</v>
                </pt>
                <pt idx="8">
                  <v>41799</v>
                </pt>
                <pt idx="9">
                  <v>41800</v>
                </pt>
                <pt idx="10">
                  <v>41801</v>
                </pt>
                <pt idx="11">
                  <v>41802</v>
                </pt>
                <pt idx="12">
                  <v>41803</v>
                </pt>
                <pt idx="13">
                  <v>41804</v>
                </pt>
                <pt idx="14">
                  <v>41805</v>
                </pt>
                <pt idx="15">
                  <v>41806</v>
                </pt>
                <pt idx="16">
                  <v>41807</v>
                </pt>
                <pt idx="17">
                  <v>41808</v>
                </pt>
                <pt idx="18">
                  <v>41809</v>
                </pt>
                <pt idx="19">
                  <v>41810</v>
                </pt>
                <pt idx="20">
                  <v>41811</v>
                </pt>
                <pt idx="21">
                  <v>41812</v>
                </pt>
                <pt idx="22">
                  <v>41813</v>
                </pt>
                <pt idx="23">
                  <v>41814</v>
                </pt>
                <pt idx="24">
                  <v>41815</v>
                </pt>
                <pt idx="25">
                  <v>41816</v>
                </pt>
                <pt idx="26">
                  <v>41817</v>
                </pt>
                <pt idx="27">
                  <v>41818</v>
                </pt>
                <pt idx="28">
                  <v>41819</v>
                </pt>
                <pt idx="29">
                  <v>41820</v>
                </pt>
                <pt idx="30">
                  <v>41821</v>
                </pt>
              </numCache>
            </numRef>
          </cat>
          <val>
            <numRef>
              <f>Sheet1!$M$11:$M$41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99909184"/>
        <axId val="1"/>
      </lineChart>
      <dateAx>
        <axId val="1199909184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117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5497573704449734"/>
              <y val="0.8282443189513752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[$-409]d\-mmm\-yy;@" sourceLinked="0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-2700000" vert="horz"/>
          <a:lstStyle/>
          <a:p>
            <a:pPr>
              <a:defRPr sz="11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"/>
        <crosses val="autoZero"/>
        <lblOffset val="100"/>
        <baseTimeUnit val="days"/>
        <majorUnit val="2"/>
        <majorTimeUnit val="days"/>
        <minorUnit val="1"/>
        <minorTimeUnit val="days"/>
      </dateAx>
      <valAx>
        <axId val="1"/>
        <scaling>
          <orientation val="minMax"/>
          <max val="24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>
                  <a:defRPr sz="117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Operations (Hrs)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305835317096991"/>
              <y val="0.2500000642514462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11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199909184"/>
        <crosses val="autoZero"/>
        <crossBetween val="between"/>
        <majorUnit val="4"/>
        <minorUnit val="2"/>
      </valAx>
    </plotArea>
    <legend>
      <legendPos val="r"/>
      <layout>
        <manualLayout>
          <xMode val="edge"/>
          <yMode val="edge"/>
          <wMode val="factor"/>
          <hMode val="factor"/>
          <x val="0.268641925384404"/>
          <y val="0.9212107945971089"/>
          <w val="0.6164788692347305"/>
          <h val="0.06157826167092974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sz="83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161925</colOff>
      <row>46</row>
      <rowOff>19050</rowOff>
    </from>
    <to>
      <col>9</col>
      <colOff>95250</colOff>
      <row>70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219075</colOff>
      <row>46</row>
      <rowOff>28575</rowOff>
    </from>
    <to>
      <col>17</col>
      <colOff>514350</colOff>
      <row>69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161925</colOff>
      <row>70</row>
      <rowOff>57150</rowOff>
    </from>
    <to>
      <col>9</col>
      <colOff>123825</colOff>
      <row>94</row>
      <rowOff>28575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9</col>
      <colOff>219075</colOff>
      <row>70</row>
      <rowOff>66675</rowOff>
    </from>
    <to>
      <col>17</col>
      <colOff>523875</colOff>
      <row>94</row>
      <rowOff>47625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P56"/>
  <sheetViews>
    <sheetView topLeftCell="A30" zoomScale="75" workbookViewId="0">
      <selection activeCell="C41" sqref="A1:IV65536"/>
    </sheetView>
  </sheetViews>
  <sheetFormatPr baseColWidth="8" defaultRowHeight="12.75"/>
  <cols>
    <col width="9.140625" customWidth="1" style="220" min="1" max="1"/>
    <col width="25.7109375" bestFit="1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81" t="inlineStr">
        <is>
          <t>ALEO MANALI HYDROPOWER PVT LTD</t>
        </is>
      </c>
    </row>
    <row r="4" ht="9.75" customHeight="1">
      <c r="B4" s="31" t="n"/>
      <c r="C4" s="31" t="n"/>
      <c r="D4" s="31" t="n"/>
      <c r="E4" s="31" t="n"/>
      <c r="F4" s="31" t="n"/>
      <c r="G4" s="31" t="n"/>
      <c r="H4" s="31" t="n"/>
    </row>
    <row r="5" ht="15.75" customHeight="1">
      <c r="B5" s="382" t="inlineStr">
        <is>
          <t>DAILY DATA REPORT</t>
        </is>
      </c>
    </row>
    <row r="6" ht="15.75" customHeight="1" thickBot="1">
      <c r="B6" s="31" t="n"/>
      <c r="C6" s="31" t="n"/>
      <c r="D6" s="31" t="n"/>
      <c r="E6" s="31" t="n"/>
      <c r="F6" s="31" t="n"/>
      <c r="G6" s="31" t="n"/>
      <c r="H6" s="31" t="n"/>
    </row>
    <row r="7" ht="21" customHeight="1" thickBot="1">
      <c r="B7" s="31" t="n"/>
      <c r="C7" s="31" t="n"/>
      <c r="D7" s="31" t="n"/>
      <c r="E7" s="170" t="inlineStr">
        <is>
          <t>DATED/Day</t>
        </is>
      </c>
      <c r="F7" s="464" t="n">
        <v>41791</v>
      </c>
      <c r="G7" s="465" t="n"/>
      <c r="H7" s="466" t="n"/>
    </row>
    <row r="8" ht="9.75" customHeight="1" thickBot="1">
      <c r="B8" s="31" t="n"/>
      <c r="C8" s="31" t="n"/>
      <c r="D8" s="31" t="n"/>
      <c r="E8" s="31" t="n"/>
      <c r="F8" s="31" t="n"/>
      <c r="G8" s="31" t="n"/>
      <c r="H8" s="31" t="n"/>
    </row>
    <row r="9" ht="24.75" customHeight="1">
      <c r="B9" s="329" t="inlineStr">
        <is>
          <t>UNIT I</t>
        </is>
      </c>
      <c r="C9" s="331" t="inlineStr">
        <is>
          <t>MAXIMUM</t>
        </is>
      </c>
      <c r="D9" s="93" t="inlineStr">
        <is>
          <t>CHANNEL</t>
        </is>
      </c>
      <c r="E9" s="94" t="inlineStr">
        <is>
          <t>TIME</t>
        </is>
      </c>
      <c r="F9" s="94" t="inlineStr">
        <is>
          <t>LOAD</t>
        </is>
      </c>
      <c r="G9" s="467" t="inlineStr">
        <is>
          <t xml:space="preserve">Ambient T </t>
        </is>
      </c>
      <c r="H9" s="468" t="n"/>
    </row>
    <row r="10" ht="24.75" customHeight="1" thickBot="1">
      <c r="B10" s="469" t="n"/>
      <c r="C10" s="95" t="inlineStr">
        <is>
          <t>VALUE</t>
        </is>
      </c>
      <c r="D10" s="96" t="inlineStr">
        <is>
          <t>NUMBER</t>
        </is>
      </c>
      <c r="E10" s="97" t="inlineStr">
        <is>
          <t>(HRS)</t>
        </is>
      </c>
      <c r="F10" s="97" t="inlineStr">
        <is>
          <t>KW</t>
        </is>
      </c>
      <c r="G10" s="470" t="inlineStr">
        <is>
          <t>(Degc)</t>
        </is>
      </c>
      <c r="H10" s="471" t="n"/>
    </row>
    <row r="11" ht="24.75" customHeight="1">
      <c r="B11" s="33" t="inlineStr">
        <is>
          <t>Winding Temperature (Deg c)</t>
        </is>
      </c>
      <c r="C11" s="472" t="n"/>
      <c r="D11" s="342" t="n"/>
      <c r="E11" s="473" t="n"/>
      <c r="F11" s="374" t="n"/>
      <c r="G11" s="343" t="n"/>
      <c r="H11" s="474" t="n"/>
    </row>
    <row r="12" ht="24.75" customHeight="1">
      <c r="B12" s="34" t="inlineStr">
        <is>
          <t>Bearing Temperature (Deg c)</t>
        </is>
      </c>
      <c r="C12" s="86" t="n"/>
      <c r="D12" s="321" t="n"/>
      <c r="E12" s="473" t="n"/>
      <c r="F12" s="372" t="n"/>
      <c r="G12" s="322" t="n"/>
      <c r="H12" s="475" t="n"/>
    </row>
    <row r="13" ht="24.75" customHeight="1">
      <c r="B13" s="34" t="inlineStr">
        <is>
          <t>Generator Voltage (KV)</t>
        </is>
      </c>
      <c r="C13" s="86" t="n"/>
      <c r="D13" s="45" t="n"/>
      <c r="E13" s="476" t="n"/>
      <c r="F13" s="372" t="n"/>
      <c r="G13" s="322" t="n"/>
      <c r="H13" s="475" t="n"/>
    </row>
    <row r="14" ht="24.75" customHeight="1">
      <c r="B14" s="34" t="inlineStr">
        <is>
          <t>Generator Current (A)</t>
        </is>
      </c>
      <c r="C14" s="99" t="n"/>
      <c r="D14" s="45" t="n"/>
      <c r="E14" s="476" t="n"/>
      <c r="F14" s="372" t="n"/>
      <c r="G14" s="322" t="n"/>
      <c r="H14" s="475" t="n"/>
    </row>
    <row r="15" ht="24.75" customHeight="1">
      <c r="B15" s="34" t="inlineStr">
        <is>
          <t>Line Voltage (KV)</t>
        </is>
      </c>
      <c r="C15" s="100" t="n"/>
      <c r="D15" s="45" t="n"/>
      <c r="E15" s="476" t="n"/>
      <c r="F15" s="372" t="n"/>
      <c r="G15" s="343" t="n"/>
      <c r="H15" s="474" t="n"/>
    </row>
    <row r="16" ht="24.75" customHeight="1">
      <c r="B16" s="34" t="inlineStr">
        <is>
          <t>Load (KW)</t>
        </is>
      </c>
      <c r="C16" s="101" t="n"/>
      <c r="D16" s="45" t="n"/>
      <c r="E16" s="476" t="n"/>
      <c r="F16" s="372" t="n"/>
      <c r="G16" s="343" t="n"/>
      <c r="H16" s="474" t="n"/>
    </row>
    <row r="17" ht="24.75" customHeight="1" thickBot="1">
      <c r="B17" s="46" t="inlineStr">
        <is>
          <t>Average Load (KW)</t>
        </is>
      </c>
      <c r="C17" s="99" t="inlineStr">
        <is>
          <t xml:space="preserve"> </t>
        </is>
      </c>
      <c r="D17" s="47" t="n"/>
      <c r="E17" s="48" t="n"/>
      <c r="F17" s="49" t="n"/>
      <c r="G17" s="386" t="n"/>
      <c r="H17" s="477" t="n"/>
    </row>
    <row r="18" ht="24.75" customHeight="1" thickBot="1">
      <c r="B18" s="50" t="n"/>
      <c r="C18" s="102" t="inlineStr">
        <is>
          <t>MINIMUM</t>
        </is>
      </c>
      <c r="D18" s="103" t="n"/>
      <c r="E18" s="102" t="n"/>
      <c r="F18" s="104" t="n"/>
      <c r="G18" s="102" t="n"/>
      <c r="H18" s="466" t="n"/>
    </row>
    <row r="19" ht="24.75" customHeight="1">
      <c r="B19" s="33" t="inlineStr">
        <is>
          <t>Generator Voltage (KV)</t>
        </is>
      </c>
      <c r="C19" s="51" t="n"/>
      <c r="D19" s="52" t="n"/>
      <c r="E19" s="473" t="n"/>
      <c r="F19" s="342" t="n"/>
      <c r="G19" s="342" t="n"/>
      <c r="H19" s="478" t="n"/>
    </row>
    <row r="20" ht="24.75" customHeight="1" thickBot="1">
      <c r="B20" s="46" t="inlineStr">
        <is>
          <t>Load (KW)</t>
        </is>
      </c>
      <c r="C20" s="53" t="n"/>
      <c r="D20" s="54" t="n"/>
      <c r="E20" s="479" t="n"/>
      <c r="F20" s="325" t="n"/>
      <c r="G20" s="325" t="n"/>
      <c r="H20" s="477" t="n"/>
    </row>
    <row r="21" ht="24.75" customHeight="1" thickBot="1">
      <c r="B21" s="57" t="n"/>
      <c r="C21" s="105" t="inlineStr">
        <is>
          <t>Maximum</t>
        </is>
      </c>
      <c r="D21" s="102" t="inlineStr">
        <is>
          <t>Minimum</t>
        </is>
      </c>
      <c r="E21" s="58" t="n"/>
      <c r="F21" s="59" t="n"/>
      <c r="G21" s="370" t="n"/>
      <c r="H21" s="480" t="n"/>
    </row>
    <row r="22" ht="24.75" customHeight="1" thickBot="1">
      <c r="B22" s="37" t="inlineStr">
        <is>
          <t>Ambient Temperature (Degc)</t>
        </is>
      </c>
      <c r="C22" s="82" t="inlineStr">
        <is>
          <t xml:space="preserve"> </t>
        </is>
      </c>
      <c r="D22" s="61" t="inlineStr">
        <is>
          <t xml:space="preserve"> </t>
        </is>
      </c>
      <c r="E22" s="62" t="n"/>
      <c r="F22" s="63" t="n"/>
      <c r="G22" s="376" t="n"/>
      <c r="H22" s="478" t="n"/>
    </row>
    <row r="23" ht="15.75" customHeight="1" thickBot="1">
      <c r="B23" s="31" t="n"/>
      <c r="C23" s="64" t="n"/>
      <c r="D23" s="65" t="n"/>
      <c r="E23" s="66" t="n"/>
      <c r="F23" s="65" t="n"/>
      <c r="G23" s="325" t="n"/>
      <c r="H23" s="477" t="n"/>
    </row>
    <row r="24" ht="24.75" customHeight="1">
      <c r="B24" s="329" t="inlineStr">
        <is>
          <t>UNIT II</t>
        </is>
      </c>
      <c r="C24" s="331" t="inlineStr">
        <is>
          <t>MAXIMUM</t>
        </is>
      </c>
      <c r="D24" s="93" t="inlineStr">
        <is>
          <t>CHANNEL</t>
        </is>
      </c>
      <c r="E24" s="106" t="inlineStr">
        <is>
          <t>TIME</t>
        </is>
      </c>
      <c r="F24" s="383" t="inlineStr">
        <is>
          <t>LOAD</t>
        </is>
      </c>
      <c r="G24" s="333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108" t="inlineStr">
        <is>
          <t>NUMBER</t>
        </is>
      </c>
      <c r="E25" s="109" t="inlineStr">
        <is>
          <t>(HRS)</t>
        </is>
      </c>
      <c r="F25" s="110" t="inlineStr">
        <is>
          <t>KW</t>
        </is>
      </c>
      <c r="G25" s="335" t="inlineStr">
        <is>
          <t>(Deg c)</t>
        </is>
      </c>
      <c r="H25" s="477" t="n"/>
    </row>
    <row r="26" ht="24.75" customHeight="1">
      <c r="B26" s="67" t="inlineStr">
        <is>
          <t>Winding Temperature (Deg c)</t>
        </is>
      </c>
      <c r="C26" s="483" t="n"/>
      <c r="D26" s="337" t="n"/>
      <c r="E26" s="484" t="n"/>
      <c r="F26" s="337" t="n"/>
      <c r="G26" s="337" t="n"/>
      <c r="H26" s="481" t="n"/>
    </row>
    <row r="27" ht="24.75" customHeight="1">
      <c r="B27" s="32" t="inlineStr">
        <is>
          <t>Bearing Temperature (Deg c)</t>
        </is>
      </c>
      <c r="C27" s="485" t="n"/>
      <c r="D27" s="321" t="n"/>
      <c r="E27" s="486" t="n"/>
      <c r="F27" s="321" t="n"/>
      <c r="G27" s="321" t="n"/>
      <c r="H27" s="487" t="n"/>
    </row>
    <row r="28" ht="24.75" customHeight="1">
      <c r="B28" s="32" t="inlineStr">
        <is>
          <t>Generator Voltage (KV)</t>
        </is>
      </c>
      <c r="C28" s="73" t="n"/>
      <c r="D28" s="45" t="n"/>
      <c r="E28" s="486" t="n"/>
      <c r="F28" s="321" t="n"/>
      <c r="G28" s="321" t="n"/>
      <c r="H28" s="487" t="n"/>
    </row>
    <row r="29" ht="24.75" customHeight="1">
      <c r="B29" s="32" t="inlineStr">
        <is>
          <t>Generator Current (A)</t>
        </is>
      </c>
      <c r="C29" s="112" t="n"/>
      <c r="D29" s="45" t="n"/>
      <c r="E29" s="486" t="n"/>
      <c r="F29" s="321" t="n"/>
      <c r="G29" s="321" t="n"/>
      <c r="H29" s="487" t="n"/>
    </row>
    <row r="30" ht="24.75" customHeight="1">
      <c r="B30" s="32" t="inlineStr">
        <is>
          <t>Line Voltage (KV)</t>
        </is>
      </c>
      <c r="C30" s="112" t="n"/>
      <c r="D30" s="45" t="n"/>
      <c r="E30" s="486" t="n"/>
      <c r="F30" s="321" t="n"/>
      <c r="G30" s="321" t="n"/>
      <c r="H30" s="487" t="n"/>
    </row>
    <row r="31" ht="24.75" customHeight="1">
      <c r="B31" s="32" t="inlineStr">
        <is>
          <t>Load (KW)</t>
        </is>
      </c>
      <c r="C31" s="113" t="n"/>
      <c r="D31" s="45" t="n"/>
      <c r="E31" s="486" t="n"/>
      <c r="F31" s="321" t="n"/>
      <c r="G31" s="321" t="n"/>
      <c r="H31" s="487" t="n"/>
    </row>
    <row r="32" ht="24.75" customHeight="1" thickBot="1">
      <c r="B32" s="74" t="inlineStr">
        <is>
          <t>Average Load (KW)</t>
        </is>
      </c>
      <c r="C32" s="114" t="n"/>
      <c r="D32" s="323" t="n"/>
      <c r="E32" s="76" t="n"/>
      <c r="F32" s="323" t="n"/>
      <c r="G32" s="323" t="n"/>
      <c r="H32" s="488" t="n"/>
    </row>
    <row r="33" ht="24.75" customHeight="1" thickBot="1">
      <c r="B33" s="77" t="n"/>
      <c r="C33" s="115" t="inlineStr">
        <is>
          <t>MINIMUM</t>
        </is>
      </c>
      <c r="D33" s="385" t="n"/>
      <c r="E33" s="115" t="inlineStr">
        <is>
          <t>TIME</t>
        </is>
      </c>
      <c r="F33" s="96" t="inlineStr">
        <is>
          <t>LOAD</t>
        </is>
      </c>
      <c r="G33" s="115" t="inlineStr">
        <is>
          <t xml:space="preserve">Ambient T </t>
        </is>
      </c>
      <c r="H33" s="471" t="n"/>
      <c r="I33" s="31" t="n"/>
      <c r="J33" s="31" t="n"/>
      <c r="K33" s="31" t="n"/>
      <c r="L33" s="31" t="n"/>
      <c r="M33" s="31" t="n"/>
      <c r="N33" s="31" t="n"/>
      <c r="O33" s="31" t="n"/>
      <c r="P33" s="65" t="inlineStr">
        <is>
          <t xml:space="preserve"> </t>
        </is>
      </c>
    </row>
    <row r="34" ht="24.75" customHeight="1">
      <c r="B34" s="33" t="inlineStr">
        <is>
          <t>Generator Voltage (KV)</t>
        </is>
      </c>
      <c r="C34" s="51" t="n"/>
      <c r="D34" s="52" t="n"/>
      <c r="E34" s="473" t="n"/>
      <c r="F34" s="342" t="n"/>
      <c r="G34" s="342" t="n"/>
      <c r="H34" s="478" t="n"/>
      <c r="I34" s="31" t="n"/>
      <c r="J34" s="31" t="n"/>
      <c r="K34" s="31" t="n"/>
      <c r="L34" s="31" t="n"/>
      <c r="M34" s="31" t="n"/>
      <c r="N34" s="31" t="n"/>
      <c r="O34" s="31" t="n"/>
      <c r="P34" s="31" t="n"/>
    </row>
    <row r="35" ht="24.75" customHeight="1" thickBot="1">
      <c r="B35" s="46" t="inlineStr">
        <is>
          <t>Load (KW)</t>
        </is>
      </c>
      <c r="C35" s="53" t="n"/>
      <c r="D35" s="54" t="n"/>
      <c r="E35" s="479" t="n"/>
      <c r="F35" s="342" t="n"/>
      <c r="G35" s="325" t="n"/>
      <c r="H35" s="477" t="n"/>
      <c r="I35" s="31" t="n"/>
      <c r="J35" s="31" t="n"/>
      <c r="K35" s="31" t="n"/>
      <c r="L35" s="31" t="n"/>
      <c r="M35" s="31" t="n"/>
      <c r="N35" s="31" t="n"/>
      <c r="O35" s="31" t="n"/>
      <c r="P35" s="31" t="n"/>
    </row>
    <row r="36" ht="24.75" customHeight="1" thickBot="1">
      <c r="B36" s="78" t="n"/>
      <c r="C36" s="105" t="inlineStr">
        <is>
          <t>Maximum</t>
        </is>
      </c>
      <c r="D36" s="102" t="inlineStr">
        <is>
          <t>Minimum</t>
        </is>
      </c>
      <c r="E36" s="58" t="n"/>
      <c r="F36" s="489" t="inlineStr">
        <is>
          <t>Weather</t>
        </is>
      </c>
      <c r="G36" s="313" t="inlineStr">
        <is>
          <t xml:space="preserve">      Clear</t>
        </is>
      </c>
      <c r="H36" s="314" t="inlineStr">
        <is>
          <t xml:space="preserve">     Cloudy</t>
        </is>
      </c>
      <c r="I36" s="31" t="n"/>
      <c r="J36" s="31" t="n"/>
      <c r="K36" s="31" t="n"/>
      <c r="L36" s="31" t="n"/>
      <c r="M36" s="31" t="n"/>
      <c r="N36" s="31" t="n"/>
      <c r="O36" s="31" t="n"/>
      <c r="P36" s="31" t="n"/>
    </row>
    <row r="37" ht="24.75" customHeight="1" thickBot="1">
      <c r="B37" s="37" t="inlineStr">
        <is>
          <t>Ambient Temp (Degc)</t>
        </is>
      </c>
      <c r="C37" s="170" t="n"/>
      <c r="D37" s="64" t="n"/>
      <c r="E37" s="80" t="n"/>
      <c r="F37" s="471" t="n"/>
      <c r="G37" s="81" t="inlineStr">
        <is>
          <t>Rain</t>
        </is>
      </c>
      <c r="H37" s="81" t="inlineStr">
        <is>
          <t>Snow</t>
        </is>
      </c>
      <c r="I37" s="31" t="n"/>
      <c r="J37" s="31" t="n"/>
      <c r="K37" s="31" t="n"/>
      <c r="L37" s="31" t="n"/>
      <c r="M37" s="31" t="n"/>
      <c r="N37" s="31" t="n"/>
      <c r="O37" s="31" t="n"/>
      <c r="P37" s="31" t="n"/>
    </row>
    <row r="38" ht="24.75" customHeight="1" thickBot="1">
      <c r="B38" s="50" t="n"/>
      <c r="C38" s="117" t="inlineStr">
        <is>
          <t>UNIT- I</t>
        </is>
      </c>
      <c r="D38" s="117" t="inlineStr">
        <is>
          <t>UNIT- II</t>
        </is>
      </c>
      <c r="E38" s="118" t="inlineStr">
        <is>
          <t>Total</t>
        </is>
      </c>
      <c r="F38" s="490" t="inlineStr">
        <is>
          <t>Cumulative</t>
        </is>
      </c>
      <c r="G38" s="382" t="inlineStr">
        <is>
          <t>Monthly</t>
        </is>
      </c>
      <c r="H38" s="120" t="inlineStr">
        <is>
          <t>G. Total</t>
        </is>
      </c>
      <c r="I38" s="31" t="n"/>
      <c r="J38" s="31" t="n"/>
      <c r="K38" s="31" t="n"/>
      <c r="L38" s="31" t="n"/>
      <c r="M38" s="31" t="n"/>
      <c r="N38" s="31" t="n"/>
      <c r="O38" s="31" t="n"/>
      <c r="P38" s="31" t="n"/>
    </row>
    <row r="39" ht="24.75" customHeight="1" thickBot="1">
      <c r="B39" s="167" t="inlineStr">
        <is>
          <t>PRODUCTION (KWH)</t>
        </is>
      </c>
      <c r="C39" s="82" t="n"/>
      <c r="D39" s="61" t="n"/>
      <c r="E39" s="491" t="n">
        <v>44909</v>
      </c>
      <c r="F39" s="492" t="n"/>
      <c r="G39" s="493" t="n"/>
      <c r="H39" s="123" t="n"/>
      <c r="I39" s="83" t="n"/>
      <c r="J39" s="31" t="n"/>
      <c r="K39" s="31" t="n"/>
      <c r="L39" s="31" t="n"/>
      <c r="M39" s="31" t="n"/>
      <c r="N39" s="31" t="n"/>
      <c r="O39" s="31" t="n"/>
      <c r="P39" s="31" t="n"/>
    </row>
    <row r="40" ht="18" customHeight="1" thickBot="1">
      <c r="B40" s="50" t="n"/>
      <c r="C40" s="31" t="n"/>
      <c r="D40" s="120" t="n"/>
      <c r="E40" s="465" t="n"/>
      <c r="F40" s="465" t="n"/>
      <c r="G40" s="466" t="n"/>
      <c r="H40" s="84" t="n"/>
      <c r="I40" s="31" t="n"/>
      <c r="J40" s="31" t="n"/>
      <c r="K40" s="31" t="n"/>
      <c r="L40" s="31" t="n"/>
      <c r="M40" s="31" t="n"/>
      <c r="N40" s="31" t="n"/>
      <c r="O40" s="31" t="n"/>
      <c r="P40" s="31" t="n"/>
    </row>
    <row r="41" ht="24.75" customFormat="1" customHeight="1" s="263" thickBot="1">
      <c r="B41" s="124" t="inlineStr">
        <is>
          <t>UNIT I</t>
        </is>
      </c>
      <c r="C41" s="315" t="n"/>
      <c r="D41" s="494" t="n"/>
      <c r="E41" s="465" t="n"/>
      <c r="F41" s="465" t="n"/>
      <c r="G41" s="466" t="n"/>
      <c r="H41" s="125" t="inlineStr">
        <is>
          <t>TRIP- 1356.31</t>
        </is>
      </c>
      <c r="I41" s="85" t="n"/>
      <c r="J41" s="85" t="n"/>
      <c r="K41" s="85" t="n"/>
      <c r="L41" s="85" t="n"/>
      <c r="M41" s="85" t="n"/>
      <c r="N41" s="85" t="n"/>
      <c r="O41" s="85" t="n"/>
      <c r="P41" s="85" t="n"/>
    </row>
    <row r="42" ht="24.75" customHeight="1" thickBot="1">
      <c r="B42" s="126" t="inlineStr">
        <is>
          <t>UNIT II</t>
        </is>
      </c>
      <c r="C42" s="316" t="n"/>
      <c r="D42" s="494" t="n"/>
      <c r="E42" s="465" t="n"/>
      <c r="F42" s="465" t="n"/>
      <c r="G42" s="466" t="n"/>
      <c r="H42" s="157" t="inlineStr">
        <is>
          <t>TRIP- 805.48</t>
        </is>
      </c>
      <c r="I42" s="31" t="n"/>
      <c r="J42" s="31" t="n"/>
      <c r="K42" s="31" t="n"/>
      <c r="L42" s="31" t="n"/>
      <c r="M42" s="31" t="n"/>
      <c r="N42" s="31" t="n"/>
      <c r="O42" s="31" t="n"/>
      <c r="P42" s="31" t="n"/>
    </row>
    <row r="43" ht="24" customHeight="1" thickBot="1">
      <c r="B43" s="154" t="inlineStr">
        <is>
          <t>Gate No-4 &amp; Valve Operation</t>
        </is>
      </c>
      <c r="C43" s="159" t="inlineStr">
        <is>
          <t>Gate No-4</t>
        </is>
      </c>
      <c r="D43" s="360" t="inlineStr">
        <is>
          <t>Valve-1(%)</t>
        </is>
      </c>
      <c r="E43" s="160" t="inlineStr">
        <is>
          <t>Valve-2(%)</t>
        </is>
      </c>
      <c r="F43" s="160" t="inlineStr">
        <is>
          <t xml:space="preserve">  Valve-3(%)</t>
        </is>
      </c>
      <c r="G43" s="160" t="inlineStr">
        <is>
          <t>Valve-4(%)</t>
        </is>
      </c>
      <c r="H43" s="161" t="inlineStr">
        <is>
          <t>Valve-5(%)</t>
        </is>
      </c>
      <c r="I43" s="64" t="n"/>
      <c r="J43" s="65" t="n"/>
      <c r="K43" s="65" t="n"/>
      <c r="L43" s="65" t="n"/>
      <c r="M43" s="65" t="n"/>
      <c r="N43" s="65" t="n"/>
      <c r="O43" s="31" t="n"/>
      <c r="P43" s="31" t="n"/>
    </row>
    <row r="44" ht="25.15" customHeight="1">
      <c r="B44" s="155" t="inlineStr">
        <is>
          <t>Maximum</t>
        </is>
      </c>
      <c r="C44" s="162" t="n"/>
      <c r="D44" s="158" t="n"/>
      <c r="E44" s="158" t="n"/>
      <c r="F44" s="158" t="n"/>
      <c r="G44" s="158" t="n"/>
      <c r="H44" s="163" t="n"/>
      <c r="I44" s="65" t="inlineStr">
        <is>
          <t xml:space="preserve">    </t>
        </is>
      </c>
      <c r="J44" s="127" t="n"/>
      <c r="K44" s="65" t="n"/>
      <c r="L44" s="65" t="n"/>
      <c r="M44" s="65" t="n"/>
      <c r="N44" s="65" t="n"/>
      <c r="O44" s="31" t="n"/>
      <c r="P44" s="31" t="n"/>
    </row>
    <row r="45" ht="25.15" customHeight="1" thickBot="1">
      <c r="B45" s="156" t="inlineStr">
        <is>
          <t>Minimum</t>
        </is>
      </c>
      <c r="C45" s="164" t="n"/>
      <c r="D45" s="165" t="n"/>
      <c r="E45" s="165" t="n"/>
      <c r="F45" s="165" t="n"/>
      <c r="G45" s="165" t="n"/>
      <c r="H45" s="166" t="n"/>
      <c r="I45" s="31" t="n"/>
      <c r="J45" s="65" t="n"/>
      <c r="K45" s="65" t="n"/>
      <c r="L45" s="65" t="n"/>
      <c r="M45" s="65" t="n"/>
      <c r="N45" s="65" t="n"/>
      <c r="O45" s="31" t="n"/>
      <c r="P45" s="31" t="n"/>
    </row>
    <row r="46" ht="25.15" customHeight="1" thickBot="1">
      <c r="B46" s="143" t="inlineStr">
        <is>
          <t>Auxillary consumption</t>
        </is>
      </c>
      <c r="C46" s="128" t="inlineStr">
        <is>
          <t>Staff on Leave</t>
        </is>
      </c>
      <c r="D46" s="359" t="inlineStr">
        <is>
          <t xml:space="preserve"> Staff on Leave Name-</t>
        </is>
      </c>
      <c r="E46" s="495" t="inlineStr">
        <is>
          <t xml:space="preserve"> </t>
        </is>
      </c>
      <c r="F46" s="496" t="n"/>
      <c r="G46" s="496" t="n"/>
      <c r="H46" s="468" t="n"/>
      <c r="I46" s="31" t="n"/>
      <c r="J46" s="65" t="n"/>
      <c r="K46" s="65" t="n"/>
      <c r="L46" s="65" t="n"/>
      <c r="M46" s="65" t="n"/>
      <c r="N46" s="65" t="n"/>
      <c r="O46" s="31" t="n"/>
      <c r="P46" s="31" t="n"/>
    </row>
    <row r="47" ht="25.15" customHeight="1" thickBot="1">
      <c r="B47" s="129" t="inlineStr">
        <is>
          <t>145(KWH)</t>
        </is>
      </c>
      <c r="C47" s="144" t="inlineStr">
        <is>
          <t xml:space="preserve"> </t>
        </is>
      </c>
      <c r="D47" s="497" t="n"/>
      <c r="E47" s="498" t="n"/>
      <c r="F47" s="499" t="n"/>
      <c r="G47" s="499" t="n"/>
      <c r="H47" s="471" t="n"/>
      <c r="I47" s="31" t="n"/>
      <c r="J47" s="65" t="n"/>
      <c r="K47" s="65" t="n"/>
      <c r="L47" s="65" t="n"/>
      <c r="M47" s="65" t="n"/>
      <c r="N47" s="65" t="n"/>
      <c r="O47" s="31" t="n"/>
      <c r="P47" s="31" t="n"/>
    </row>
    <row r="48" ht="25.15" customHeight="1">
      <c r="B48" s="500" t="inlineStr">
        <is>
          <t>DISCHARGE COUNTER</t>
        </is>
      </c>
      <c r="C48" s="501" t="inlineStr">
        <is>
          <t>Time</t>
        </is>
      </c>
      <c r="D48" s="360" t="inlineStr">
        <is>
          <t>Discharge Counter-I</t>
        </is>
      </c>
      <c r="E48" s="360" t="inlineStr">
        <is>
          <t>Discharge Counter-II</t>
        </is>
      </c>
      <c r="F48" s="481" t="n"/>
      <c r="G48" s="360" t="inlineStr">
        <is>
          <t>Discharge Counter-III</t>
        </is>
      </c>
      <c r="H48" s="481" t="n"/>
      <c r="I48" s="31" t="n"/>
      <c r="J48" s="65" t="n"/>
      <c r="K48" s="65" t="n"/>
      <c r="L48" s="65" t="n"/>
      <c r="M48" s="65" t="n"/>
      <c r="N48" s="65" t="n"/>
      <c r="O48" s="31" t="n"/>
      <c r="P48" s="31" t="n"/>
    </row>
    <row r="49" ht="25.15" customHeight="1" thickBot="1">
      <c r="B49" s="498" t="n"/>
      <c r="C49" s="152" t="n"/>
      <c r="D49" s="153" t="n"/>
      <c r="E49" s="368" t="n"/>
      <c r="F49" s="488" t="n"/>
      <c r="G49" s="368" t="n"/>
      <c r="H49" s="488" t="n"/>
      <c r="I49" s="31" t="n"/>
      <c r="J49" s="65" t="n"/>
      <c r="K49" s="65" t="n"/>
      <c r="L49" s="65" t="n"/>
      <c r="M49" s="65" t="n"/>
      <c r="N49" s="65" t="n"/>
    </row>
    <row r="50" ht="25.15" customHeight="1" thickBot="1">
      <c r="B50" s="131" t="n"/>
      <c r="C50" s="145" t="inlineStr">
        <is>
          <t>OT Max-90</t>
        </is>
      </c>
      <c r="D50" s="146" t="inlineStr">
        <is>
          <t>WT Max-90</t>
        </is>
      </c>
      <c r="E50" s="147" t="inlineStr">
        <is>
          <t>Camera-1</t>
        </is>
      </c>
      <c r="F50" s="148" t="inlineStr">
        <is>
          <t>Camera-2</t>
        </is>
      </c>
      <c r="G50" s="148" t="inlineStr">
        <is>
          <t>Camera-3</t>
        </is>
      </c>
      <c r="H50" s="149" t="inlineStr">
        <is>
          <t>Camera-4</t>
        </is>
      </c>
      <c r="I50" s="31" t="n"/>
      <c r="J50" s="65" t="n"/>
      <c r="K50" s="65" t="n"/>
      <c r="L50" s="65" t="n"/>
      <c r="M50" s="65" t="n"/>
      <c r="N50" s="65" t="n"/>
    </row>
    <row r="51" ht="25.15" customHeight="1" thickBot="1">
      <c r="B51" s="132" t="inlineStr">
        <is>
          <t>T/F- 1 (deg C)</t>
        </is>
      </c>
      <c r="C51" s="86" t="n"/>
      <c r="D51" s="322" t="n"/>
      <c r="E51" s="133" t="n"/>
      <c r="F51" s="134" t="n"/>
      <c r="G51" s="134" t="n"/>
      <c r="H51" s="135" t="n"/>
      <c r="I51" s="31" t="n"/>
      <c r="J51" s="65" t="n"/>
      <c r="K51" s="65" t="n"/>
      <c r="L51" s="65" t="n"/>
      <c r="M51" s="65" t="n"/>
      <c r="N51" s="65" t="n"/>
    </row>
    <row r="52" ht="25.15" customHeight="1" thickBot="1">
      <c r="B52" s="136" t="inlineStr">
        <is>
          <t>T/F-2  (deg C)</t>
        </is>
      </c>
      <c r="C52" s="88" t="n"/>
      <c r="D52" s="369" t="n"/>
      <c r="E52" s="345" t="inlineStr">
        <is>
          <t>Remarks</t>
        </is>
      </c>
      <c r="F52" s="499" t="n"/>
      <c r="G52" s="499" t="n"/>
      <c r="H52" s="471" t="n"/>
      <c r="I52" s="31" t="n"/>
      <c r="J52" s="31" t="n"/>
      <c r="K52" s="31" t="n"/>
      <c r="L52" s="31" t="n"/>
      <c r="M52" s="31" t="n"/>
      <c r="N52" s="31" t="n"/>
    </row>
    <row r="53" ht="25.15" customHeight="1" thickBot="1">
      <c r="B53" s="137" t="n"/>
      <c r="C53" s="138" t="inlineStr">
        <is>
          <t>Max</t>
        </is>
      </c>
      <c r="D53" s="139" t="inlineStr">
        <is>
          <t>Min</t>
        </is>
      </c>
      <c r="E53" s="502" t="inlineStr">
        <is>
          <t xml:space="preserve"> </t>
        </is>
      </c>
      <c r="F53" s="496" t="n"/>
      <c r="G53" s="496" t="n"/>
      <c r="H53" s="468" t="n"/>
      <c r="I53" s="31" t="n"/>
      <c r="J53" s="31" t="n"/>
      <c r="K53" s="31" t="n"/>
      <c r="L53" s="31" t="n"/>
      <c r="M53" s="31" t="n"/>
      <c r="N53" s="31" t="n"/>
    </row>
    <row r="54" ht="25.15" customHeight="1">
      <c r="B54" s="142" t="inlineStr">
        <is>
          <t>OPU 1 (deg C) Max-80</t>
        </is>
      </c>
      <c r="C54" s="90" t="n"/>
      <c r="D54" s="343" t="n"/>
      <c r="H54" s="503" t="n"/>
      <c r="I54" s="31" t="n"/>
      <c r="J54" s="31" t="n"/>
      <c r="K54" s="31" t="n"/>
      <c r="L54" s="31" t="n"/>
      <c r="M54" s="31" t="n"/>
      <c r="N54" s="31" t="n"/>
    </row>
    <row r="55" ht="25.15" customHeight="1" thickBot="1">
      <c r="B55" s="136" t="inlineStr">
        <is>
          <t>OPU 2 (deg C) Max-80</t>
        </is>
      </c>
      <c r="C55" s="88" t="n"/>
      <c r="D55" s="369" t="n"/>
      <c r="E55" s="499" t="n"/>
      <c r="F55" s="499" t="n"/>
      <c r="G55" s="499" t="n"/>
      <c r="H55" s="471" t="n"/>
      <c r="I55" s="31" t="n"/>
      <c r="J55" s="31" t="n"/>
      <c r="K55" s="31" t="n"/>
      <c r="L55" s="31" t="n"/>
      <c r="M55" s="31" t="n"/>
      <c r="N55" s="31" t="n"/>
    </row>
    <row r="56" ht="25.15" customHeight="1" thickBot="1">
      <c r="B56" s="141" t="inlineStr">
        <is>
          <t>Prepared by -</t>
        </is>
      </c>
      <c r="C56" s="130" t="inlineStr">
        <is>
          <t xml:space="preserve"> </t>
        </is>
      </c>
      <c r="D56" s="130" t="n"/>
      <c r="E56" s="130" t="n"/>
      <c r="F56" s="130" t="n"/>
      <c r="G56" s="130" t="n"/>
      <c r="H56" s="140" t="n"/>
      <c r="I56" s="31" t="n"/>
      <c r="J56" s="31" t="n"/>
      <c r="K56" s="31" t="n"/>
      <c r="L56" s="31" t="n"/>
      <c r="M56" s="31" t="n"/>
      <c r="N56" s="31" t="n"/>
    </row>
    <row r="57" ht="25.15" customHeight="1"/>
    <row r="58" ht="25.15" customHeight="1"/>
    <row r="59" ht="25.15" customHeight="1"/>
    <row r="60" ht="25.15" customHeight="1"/>
    <row r="61" ht="25.15" customHeight="1"/>
    <row r="62" ht="25.15" customHeight="1"/>
    <row r="63" ht="25.15" customHeight="1"/>
    <row r="64" ht="25.15" customHeight="1"/>
    <row r="65" ht="25.15" customHeight="1"/>
  </sheetData>
  <mergeCells count="47">
    <mergeCell ref="G22:H22"/>
    <mergeCell ref="G11:H11"/>
    <mergeCell ref="F7:H7"/>
    <mergeCell ref="B3:H3"/>
    <mergeCell ref="B5:H5"/>
    <mergeCell ref="B9:B10"/>
    <mergeCell ref="G9:H9"/>
    <mergeCell ref="G10:H10"/>
    <mergeCell ref="G17:H17"/>
    <mergeCell ref="G18:H18"/>
    <mergeCell ref="G19:H19"/>
    <mergeCell ref="G20:H20"/>
    <mergeCell ref="G21:H21"/>
    <mergeCell ref="G12:H12"/>
    <mergeCell ref="G13:H13"/>
    <mergeCell ref="G14:H14"/>
    <mergeCell ref="G15:H15"/>
    <mergeCell ref="G16:H16"/>
    <mergeCell ref="E52:H52"/>
    <mergeCell ref="E53:H55"/>
    <mergeCell ref="B48:B49"/>
    <mergeCell ref="D46:D47"/>
    <mergeCell ref="G48:H48"/>
    <mergeCell ref="E48:F48"/>
    <mergeCell ref="E46:H47"/>
    <mergeCell ref="E49:F49"/>
    <mergeCell ref="G49:H49"/>
    <mergeCell ref="G28:H28"/>
    <mergeCell ref="G29:H29"/>
    <mergeCell ref="G30:H30"/>
    <mergeCell ref="D42:G42"/>
    <mergeCell ref="G34:H34"/>
    <mergeCell ref="G35:H35"/>
    <mergeCell ref="F36:F37"/>
    <mergeCell ref="F38:F39"/>
    <mergeCell ref="D40:G40"/>
    <mergeCell ref="D41:G41"/>
    <mergeCell ref="G31:H31"/>
    <mergeCell ref="G32:H32"/>
    <mergeCell ref="G23:H23"/>
    <mergeCell ref="G33:H33"/>
    <mergeCell ref="B24:B25"/>
    <mergeCell ref="C24:C25"/>
    <mergeCell ref="G24:H24"/>
    <mergeCell ref="G25:H25"/>
    <mergeCell ref="G26:H26"/>
    <mergeCell ref="G27:H27"/>
  </mergeCells>
  <pageMargins left="0.54" right="0.4" top="0.72" bottom="0.64" header="0.5" footer="0.5"/>
  <pageSetup orientation="portrait" paperSize="9" scale="77" horizontalDpi="4294967295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'9'!F7:H7+1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'10'!F7:H7+1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'11'!F7:H7+1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B5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'12'!F7:H7+1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'13'!F7:H7+1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54" right="0.4" top="0.72" bottom="0.64" header="0.5" footer="0.5"/>
  <pageSetup orientation="portrait" paperSize="9" scale="77" horizontalDpi="4294967295" verticalDpi="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K22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'14'!F7:H7+1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54" right="0.4" top="0.72" bottom="0.64" header="0.5" footer="0.5"/>
  <pageSetup orientation="portrait" paperSize="9" scale="77" horizontalDpi="4294967295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'15'!F7:H7+1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'16'!F7:H7+1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'17'!F7:H7+1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>
        <v>1</v>
      </c>
      <c r="D11" s="409" t="n">
        <v>1</v>
      </c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>
        <v>1</v>
      </c>
      <c r="D12" s="425" t="n">
        <v>1</v>
      </c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>
        <v>1</v>
      </c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>
        <v>1</v>
      </c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>
        <v>1</v>
      </c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>
        <v>1</v>
      </c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>
        <v>1</v>
      </c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'18'!F7:H7+1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F7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B48:B49"/>
    <mergeCell ref="E48:F48"/>
    <mergeCell ref="G48:H48"/>
    <mergeCell ref="E49:F49"/>
    <mergeCell ref="G49:H49"/>
    <mergeCell ref="D40:G40"/>
    <mergeCell ref="D41:G41"/>
    <mergeCell ref="D42:G42"/>
    <mergeCell ref="E52:H52"/>
    <mergeCell ref="E53:H55"/>
    <mergeCell ref="D46:D47"/>
    <mergeCell ref="E46:H47"/>
    <mergeCell ref="G32:H32"/>
    <mergeCell ref="G33:H33"/>
    <mergeCell ref="G34:H34"/>
    <mergeCell ref="G35:H35"/>
    <mergeCell ref="F36:F37"/>
    <mergeCell ref="F38:F39"/>
    <mergeCell ref="G26:H26"/>
    <mergeCell ref="G27:H27"/>
    <mergeCell ref="G28:H28"/>
    <mergeCell ref="G29:H29"/>
    <mergeCell ref="G30:H30"/>
    <mergeCell ref="G31:H31"/>
    <mergeCell ref="G21:H21"/>
    <mergeCell ref="G22:H22"/>
    <mergeCell ref="G23:H23"/>
    <mergeCell ref="C24:C25"/>
    <mergeCell ref="G24:H24"/>
    <mergeCell ref="G25:H25"/>
    <mergeCell ref="B24:B25"/>
    <mergeCell ref="F7:H7"/>
    <mergeCell ref="G11:H11"/>
    <mergeCell ref="G12:H12"/>
    <mergeCell ref="G13:H13"/>
    <mergeCell ref="G14:H14"/>
    <mergeCell ref="G9:H9"/>
    <mergeCell ref="G18:H18"/>
    <mergeCell ref="G19:H19"/>
    <mergeCell ref="G20:H20"/>
    <mergeCell ref="G10:H10"/>
    <mergeCell ref="G15:H15"/>
    <mergeCell ref="G16:H16"/>
    <mergeCell ref="G17:H17"/>
    <mergeCell ref="B3:H3"/>
    <mergeCell ref="B5:H5"/>
    <mergeCell ref="B9:B10"/>
  </mergeCells>
  <pageMargins left="0.42" right="0.38" top="0.63" bottom="1" header="0.5" footer="0.5"/>
  <pageSetup orientation="portrait" paperSize="9" scale="78" horizontalDpi="4294967295" verticalDpi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'19'!F7:H7+1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'20'!F7:H7+1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54" right="0.4" top="0.72" bottom="0.64" header="0.5" footer="0.5"/>
  <pageSetup orientation="portrait" paperSize="9" scale="77" horizontalDpi="4294967295" verticalDpi="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B3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'21'!F7:H7+1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54" right="0.4" top="0.72" bottom="0.64" header="0.5" footer="0.5"/>
  <pageSetup orientation="portrait" paperSize="9" scale="77" horizontalDpi="4294967295" verticalDpi="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'22'!F7:H7+1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'23'!F7:H7+1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'24'!F7:H7+1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'25'!F7:H7+1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'26'!F7:H7+1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'27'!F7:H7+1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54" right="0.4" top="0.72" bottom="0.64" header="0.5" footer="0.5"/>
  <pageSetup orientation="portrait" paperSize="9" scale="77" horizontalDpi="4294967295" verticalDpi="0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'28'!F7:H7+1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B5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  <pageSetup orientation="portrait" paperSize="9" horizontalDpi="4294967295" verticalDpi="0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'29'!F7:H7+1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B5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'30'!F7:H7+1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54" right="0.4" top="0.72" bottom="0.64" header="0.5" footer="0.5"/>
  <pageSetup orientation="portrait" paperSize="9" scale="77" horizontalDpi="4294967295" verticalDpi="0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E9:AD45"/>
  <sheetViews>
    <sheetView showZeros="0" tabSelected="1" zoomScale="70" zoomScaleNormal="70" workbookViewId="0">
      <selection activeCell="K45" sqref="K45"/>
    </sheetView>
  </sheetViews>
  <sheetFormatPr baseColWidth="8" defaultRowHeight="12.75"/>
  <cols>
    <col width="2.7109375" customWidth="1" style="219" min="1" max="1"/>
    <col width="9.140625" customWidth="1" style="219" min="2" max="4"/>
    <col width="13.42578125" customWidth="1" style="522" min="5" max="5"/>
    <col width="12.7109375" customWidth="1" style="219" min="6" max="13"/>
    <col width="9.140625" customWidth="1" style="219" min="14" max="16384"/>
  </cols>
  <sheetData>
    <row r="8" ht="13.5" customHeight="1" thickBot="1"/>
    <row r="9">
      <c r="E9" s="523" t="inlineStr">
        <is>
          <t>Date</t>
        </is>
      </c>
      <c r="F9" s="463" t="inlineStr">
        <is>
          <t>Winding Temperature</t>
        </is>
      </c>
      <c r="G9" s="481" t="n"/>
      <c r="H9" s="461" t="inlineStr">
        <is>
          <t>Units Produced</t>
        </is>
      </c>
      <c r="I9" s="481" t="n"/>
      <c r="J9" s="461" t="inlineStr">
        <is>
          <t>Bearing Temperature</t>
        </is>
      </c>
      <c r="K9" s="481" t="n"/>
      <c r="L9" s="461" t="inlineStr">
        <is>
          <t>Hrs of Operation</t>
        </is>
      </c>
      <c r="M9" s="481" t="n"/>
      <c r="N9" s="461" t="inlineStr">
        <is>
          <t>Ambient Temp</t>
        </is>
      </c>
      <c r="O9" s="481" t="n"/>
      <c r="Q9" s="219" t="inlineStr">
        <is>
          <t>Temp</t>
        </is>
      </c>
    </row>
    <row r="10" ht="13.5" customHeight="1" thickBot="1">
      <c r="E10" s="492" t="n"/>
      <c r="F10" s="304" t="inlineStr">
        <is>
          <t>Unit 1</t>
        </is>
      </c>
      <c r="G10" s="453" t="inlineStr">
        <is>
          <t>Unit 2</t>
        </is>
      </c>
      <c r="H10" s="12" t="inlineStr">
        <is>
          <t>Unit 1</t>
        </is>
      </c>
      <c r="I10" s="453" t="inlineStr">
        <is>
          <t>Unit 2</t>
        </is>
      </c>
      <c r="J10" s="12" t="inlineStr">
        <is>
          <t>Unit 1</t>
        </is>
      </c>
      <c r="K10" s="453" t="inlineStr">
        <is>
          <t>Unit 2</t>
        </is>
      </c>
      <c r="L10" s="12" t="inlineStr">
        <is>
          <t>Unit 1</t>
        </is>
      </c>
      <c r="M10" s="453" t="inlineStr">
        <is>
          <t>Unit 2</t>
        </is>
      </c>
      <c r="N10" s="12" t="inlineStr">
        <is>
          <t>Max</t>
        </is>
      </c>
      <c r="O10" s="453" t="inlineStr">
        <is>
          <t>Min</t>
        </is>
      </c>
      <c r="P10" s="219" t="inlineStr">
        <is>
          <t>No</t>
        </is>
      </c>
      <c r="Q10" s="219" t="inlineStr">
        <is>
          <t>Diff</t>
        </is>
      </c>
    </row>
    <row r="11">
      <c r="E11" s="524">
        <f>'1'!F7</f>
        <v/>
      </c>
      <c r="F11" s="309">
        <f>'1'!$C$11</f>
        <v/>
      </c>
      <c r="G11" s="410">
        <f>'1'!$C$26</f>
        <v/>
      </c>
      <c r="H11" s="16">
        <f>'1'!$C$39</f>
        <v/>
      </c>
      <c r="I11" s="17">
        <f>'1'!$D$39</f>
        <v/>
      </c>
      <c r="J11" s="7">
        <f>'1'!$C$12</f>
        <v/>
      </c>
      <c r="K11" s="410">
        <f>'1'!$C$27</f>
        <v/>
      </c>
      <c r="L11" s="7">
        <f>'1'!$C$41</f>
        <v/>
      </c>
      <c r="M11" s="410">
        <f>'1'!$C$42</f>
        <v/>
      </c>
      <c r="N11" s="7">
        <f>'1'!$C$22</f>
        <v/>
      </c>
      <c r="O11" s="410">
        <f>'1'!$D$22</f>
        <v/>
      </c>
      <c r="P11" s="219" t="n">
        <v>1</v>
      </c>
      <c r="Q11" s="219">
        <f>G11-F11</f>
        <v/>
      </c>
      <c r="R11" s="26">
        <f>I11+H11</f>
        <v/>
      </c>
      <c r="U11" s="309">
        <f>'1'!$C$11</f>
        <v/>
      </c>
      <c r="V11" s="410">
        <f>'1'!$C$26</f>
        <v/>
      </c>
      <c r="W11" s="16">
        <f>'1'!$C$39</f>
        <v/>
      </c>
      <c r="X11" s="17">
        <f>'1'!$D$39</f>
        <v/>
      </c>
      <c r="Y11" s="7">
        <f>'1'!$C$12</f>
        <v/>
      </c>
      <c r="Z11" s="410">
        <f>'1'!$C$27</f>
        <v/>
      </c>
      <c r="AA11" s="7">
        <f>'1'!$C$41</f>
        <v/>
      </c>
      <c r="AB11" s="410">
        <f>'1'!$C$42</f>
        <v/>
      </c>
      <c r="AC11" s="7">
        <f>'1'!$C$22</f>
        <v/>
      </c>
      <c r="AD11" s="410">
        <f>'1'!$D$22</f>
        <v/>
      </c>
    </row>
    <row r="12">
      <c r="E12" s="525">
        <f>'2'!F7</f>
        <v/>
      </c>
      <c r="F12" s="299" t="n"/>
      <c r="G12" s="426" t="n"/>
      <c r="H12" s="18" t="n"/>
      <c r="I12" s="19" t="n"/>
      <c r="J12" s="236" t="n"/>
      <c r="K12" s="426" t="n"/>
      <c r="L12" s="236" t="n"/>
      <c r="M12" s="426" t="n"/>
      <c r="N12" s="236" t="n"/>
      <c r="O12" s="426" t="n"/>
      <c r="P12" s="219" t="n">
        <v>2</v>
      </c>
      <c r="Q12" s="219">
        <f>G12-F12</f>
        <v/>
      </c>
      <c r="R12" s="26">
        <f>I12+H12</f>
        <v/>
      </c>
      <c r="U12" s="299">
        <f>'2'!$C$11</f>
        <v/>
      </c>
      <c r="V12" s="426">
        <f>'2'!$C$26</f>
        <v/>
      </c>
      <c r="W12" s="18">
        <f>'2'!$C$39</f>
        <v/>
      </c>
      <c r="X12" s="19">
        <f>'2'!$D$39</f>
        <v/>
      </c>
      <c r="Y12" s="236">
        <f>'2'!$C$12</f>
        <v/>
      </c>
      <c r="Z12" s="426">
        <f>'2'!$C$27</f>
        <v/>
      </c>
      <c r="AA12" s="27">
        <f>'2'!$C$41</f>
        <v/>
      </c>
      <c r="AB12" s="28">
        <f>'2'!$C$42</f>
        <v/>
      </c>
      <c r="AC12" s="236">
        <f>'2'!$C$22</f>
        <v/>
      </c>
      <c r="AD12" s="426">
        <f>'2'!$D$22</f>
        <v/>
      </c>
    </row>
    <row r="13">
      <c r="E13" s="525">
        <f>'3'!F7</f>
        <v/>
      </c>
      <c r="F13" s="299" t="n"/>
      <c r="G13" s="426" t="n"/>
      <c r="H13" s="18" t="n"/>
      <c r="I13" s="19" t="n"/>
      <c r="J13" s="236" t="n"/>
      <c r="K13" s="426" t="n"/>
      <c r="L13" s="236" t="n"/>
      <c r="M13" s="426" t="n"/>
      <c r="N13" s="236" t="n"/>
      <c r="O13" s="426" t="n"/>
      <c r="P13" s="219" t="n">
        <v>3</v>
      </c>
      <c r="Q13" s="219">
        <f>G13-F13</f>
        <v/>
      </c>
      <c r="R13" s="26">
        <f>I13+H13</f>
        <v/>
      </c>
      <c r="U13" s="299">
        <f>'3'!$C$11</f>
        <v/>
      </c>
      <c r="V13" s="426">
        <f>'3'!$C$26</f>
        <v/>
      </c>
      <c r="W13" s="18">
        <f>'3'!$C$39</f>
        <v/>
      </c>
      <c r="X13" s="19">
        <f>'3'!$D$39</f>
        <v/>
      </c>
      <c r="Y13" s="236">
        <f>'3'!$C$12</f>
        <v/>
      </c>
      <c r="Z13" s="426">
        <f>'3'!$C$27</f>
        <v/>
      </c>
      <c r="AA13" s="236">
        <f>'3'!$C$41</f>
        <v/>
      </c>
      <c r="AB13" s="28">
        <f>'3'!$C$42</f>
        <v/>
      </c>
      <c r="AC13" s="236">
        <f>'3'!$C$22</f>
        <v/>
      </c>
      <c r="AD13" s="426">
        <f>'3'!$D$22</f>
        <v/>
      </c>
    </row>
    <row r="14">
      <c r="E14" s="525">
        <f>'4'!F7</f>
        <v/>
      </c>
      <c r="F14" s="299" t="n"/>
      <c r="G14" s="426" t="n"/>
      <c r="H14" s="18" t="n"/>
      <c r="I14" s="19" t="n"/>
      <c r="J14" s="236" t="n"/>
      <c r="K14" s="426" t="n"/>
      <c r="L14" s="236" t="n"/>
      <c r="M14" s="426" t="n"/>
      <c r="N14" s="236" t="n"/>
      <c r="O14" s="426" t="n"/>
      <c r="P14" s="219" t="n">
        <v>4</v>
      </c>
      <c r="Q14" s="219">
        <f>G14-F14</f>
        <v/>
      </c>
      <c r="R14" s="26">
        <f>I14+H14</f>
        <v/>
      </c>
      <c r="U14" s="299">
        <f>'4'!$C$11</f>
        <v/>
      </c>
      <c r="V14" s="426">
        <f>'4'!$C$26</f>
        <v/>
      </c>
      <c r="W14" s="18">
        <f>'4'!$C$39</f>
        <v/>
      </c>
      <c r="X14" s="19">
        <f>'4'!$D$39</f>
        <v/>
      </c>
      <c r="Y14" s="236">
        <f>'4'!$C$12</f>
        <v/>
      </c>
      <c r="Z14" s="426">
        <f>'4'!$C$27</f>
        <v/>
      </c>
      <c r="AA14" s="236">
        <f>'4'!$C$41</f>
        <v/>
      </c>
      <c r="AB14" s="28">
        <f>'4'!$C$42</f>
        <v/>
      </c>
      <c r="AC14" s="236">
        <f>'4'!$C$22</f>
        <v/>
      </c>
      <c r="AD14" s="426">
        <f>'4'!$D$22</f>
        <v/>
      </c>
    </row>
    <row r="15">
      <c r="E15" s="525">
        <f>'5'!$F$7</f>
        <v/>
      </c>
      <c r="F15" s="299" t="n"/>
      <c r="G15" s="426" t="n"/>
      <c r="H15" s="18" t="n"/>
      <c r="I15" s="19" t="n"/>
      <c r="J15" s="236" t="n"/>
      <c r="K15" s="426" t="n"/>
      <c r="L15" s="236" t="n"/>
      <c r="M15" s="426" t="n"/>
      <c r="N15" s="236" t="n"/>
      <c r="O15" s="426" t="n"/>
      <c r="P15" s="219" t="n">
        <v>5</v>
      </c>
      <c r="Q15" s="219">
        <f>G15-F15</f>
        <v/>
      </c>
      <c r="R15" s="26">
        <f>I15+H15</f>
        <v/>
      </c>
      <c r="U15" s="299">
        <f>'5'!$C$11</f>
        <v/>
      </c>
      <c r="V15" s="426">
        <f>'5'!$C$26</f>
        <v/>
      </c>
      <c r="W15" s="18">
        <f>'5'!$C$39</f>
        <v/>
      </c>
      <c r="X15" s="19">
        <f>'5'!$D$39</f>
        <v/>
      </c>
      <c r="Y15" s="236">
        <f>'5'!$C$12</f>
        <v/>
      </c>
      <c r="Z15" s="426">
        <f>'5'!$C$27</f>
        <v/>
      </c>
      <c r="AA15" s="236">
        <f>'5'!$C$41</f>
        <v/>
      </c>
      <c r="AB15" s="426">
        <f>'5'!$C$42</f>
        <v/>
      </c>
      <c r="AC15" s="236">
        <f>'5'!$C$22</f>
        <v/>
      </c>
      <c r="AD15" s="426">
        <f>'5'!$D$22</f>
        <v/>
      </c>
    </row>
    <row r="16">
      <c r="E16" s="525">
        <f>'6'!$F$7</f>
        <v/>
      </c>
      <c r="F16" s="299" t="n"/>
      <c r="G16" s="426" t="n"/>
      <c r="H16" s="18" t="n"/>
      <c r="I16" s="19" t="n"/>
      <c r="J16" s="236" t="n"/>
      <c r="K16" s="426" t="n"/>
      <c r="L16" s="236" t="n"/>
      <c r="M16" s="426" t="n"/>
      <c r="N16" s="236" t="n"/>
      <c r="O16" s="426" t="n"/>
      <c r="P16" s="219" t="n">
        <v>6</v>
      </c>
      <c r="Q16" s="219">
        <f>G16-F16</f>
        <v/>
      </c>
      <c r="R16" s="26">
        <f>I16+H16</f>
        <v/>
      </c>
      <c r="U16" s="299">
        <f>'6'!$C$11</f>
        <v/>
      </c>
      <c r="V16" s="426">
        <f>'6'!$C$26</f>
        <v/>
      </c>
      <c r="W16" s="18">
        <f>'6'!$C$39</f>
        <v/>
      </c>
      <c r="X16" s="19">
        <f>'6'!$D$39</f>
        <v/>
      </c>
      <c r="Y16" s="236">
        <f>'6'!$C$12</f>
        <v/>
      </c>
      <c r="Z16" s="426">
        <f>'6'!$C$27</f>
        <v/>
      </c>
      <c r="AA16" s="236">
        <f>'6'!$C$41</f>
        <v/>
      </c>
      <c r="AB16" s="426">
        <f>'6'!$C$42</f>
        <v/>
      </c>
      <c r="AC16" s="236">
        <f>'6'!$C$22</f>
        <v/>
      </c>
      <c r="AD16" s="426">
        <f>'6'!$D$22</f>
        <v/>
      </c>
    </row>
    <row r="17">
      <c r="E17" s="525">
        <f>'7'!$F$7</f>
        <v/>
      </c>
      <c r="F17" s="299" t="n"/>
      <c r="G17" s="426" t="n"/>
      <c r="H17" s="18" t="n"/>
      <c r="I17" s="19" t="n"/>
      <c r="J17" s="236" t="n"/>
      <c r="K17" s="426" t="n"/>
      <c r="L17" s="236" t="n"/>
      <c r="M17" s="426" t="n"/>
      <c r="N17" s="236" t="n"/>
      <c r="O17" s="426" t="n"/>
      <c r="P17" s="219" t="n">
        <v>7</v>
      </c>
      <c r="Q17" s="219">
        <f>G17-F17</f>
        <v/>
      </c>
      <c r="R17" s="26">
        <f>I17+H17</f>
        <v/>
      </c>
      <c r="U17" s="299">
        <f>'7'!$C$11</f>
        <v/>
      </c>
      <c r="V17" s="426">
        <f>'7'!$C$26</f>
        <v/>
      </c>
      <c r="W17" s="18">
        <f>'7'!$C$39</f>
        <v/>
      </c>
      <c r="X17" s="19">
        <f>'7'!$D$39</f>
        <v/>
      </c>
      <c r="Y17" s="236">
        <f>'7'!$C$12</f>
        <v/>
      </c>
      <c r="Z17" s="426">
        <f>'7'!$C$27</f>
        <v/>
      </c>
      <c r="AA17" s="236">
        <f>'7'!$C$41</f>
        <v/>
      </c>
      <c r="AB17" s="426">
        <f>'7'!$C$42</f>
        <v/>
      </c>
      <c r="AC17" s="236">
        <f>'7'!$C$22</f>
        <v/>
      </c>
      <c r="AD17" s="426">
        <f>'7'!$D$22</f>
        <v/>
      </c>
    </row>
    <row r="18">
      <c r="E18" s="525">
        <f>'8'!$F$7</f>
        <v/>
      </c>
      <c r="F18" s="299" t="n"/>
      <c r="G18" s="426" t="n"/>
      <c r="H18" s="18" t="n"/>
      <c r="I18" s="19" t="n"/>
      <c r="J18" s="236" t="n"/>
      <c r="K18" s="426" t="n"/>
      <c r="L18" s="236" t="n"/>
      <c r="M18" s="426" t="n"/>
      <c r="N18" s="236" t="n"/>
      <c r="O18" s="426" t="n"/>
      <c r="P18" s="219" t="n">
        <v>8</v>
      </c>
      <c r="Q18" s="219">
        <f>G18-F18</f>
        <v/>
      </c>
      <c r="R18" s="26">
        <f>I18+H18</f>
        <v/>
      </c>
      <c r="U18" s="299">
        <f>'8'!$C$11</f>
        <v/>
      </c>
      <c r="V18" s="426">
        <f>'8'!$C$26</f>
        <v/>
      </c>
      <c r="W18" s="18">
        <f>'8'!$C$39</f>
        <v/>
      </c>
      <c r="X18" s="19">
        <f>'8'!$D$39</f>
        <v/>
      </c>
      <c r="Y18" s="236">
        <f>'8'!$C$12</f>
        <v/>
      </c>
      <c r="Z18" s="426">
        <f>'8'!$C$27</f>
        <v/>
      </c>
      <c r="AA18" s="236">
        <f>'8'!$C$41</f>
        <v/>
      </c>
      <c r="AB18" s="426">
        <f>'8'!$C$42</f>
        <v/>
      </c>
      <c r="AC18" s="236">
        <f>'8'!$C$22</f>
        <v/>
      </c>
      <c r="AD18" s="426">
        <f>'8'!$D$22</f>
        <v/>
      </c>
    </row>
    <row r="19">
      <c r="E19" s="525">
        <f>'9'!$F$7</f>
        <v/>
      </c>
      <c r="F19" s="299" t="n"/>
      <c r="G19" s="426" t="n"/>
      <c r="H19" s="18" t="n"/>
      <c r="I19" s="19" t="n"/>
      <c r="J19" s="236" t="n"/>
      <c r="K19" s="426" t="n"/>
      <c r="L19" s="236" t="n"/>
      <c r="M19" s="426" t="n"/>
      <c r="N19" s="236" t="n"/>
      <c r="O19" s="426" t="n"/>
      <c r="P19" s="219" t="n">
        <v>9</v>
      </c>
      <c r="Q19" s="219">
        <f>G19-F19</f>
        <v/>
      </c>
      <c r="R19" s="26">
        <f>I19+H19</f>
        <v/>
      </c>
      <c r="U19" s="299">
        <f>'9'!$C$11</f>
        <v/>
      </c>
      <c r="V19" s="426">
        <f>'9'!$C$26</f>
        <v/>
      </c>
      <c r="W19" s="18">
        <f>'9'!$C$39</f>
        <v/>
      </c>
      <c r="X19" s="19">
        <f>'9'!$D$39</f>
        <v/>
      </c>
      <c r="Y19" s="236">
        <f>'9'!$C$12</f>
        <v/>
      </c>
      <c r="Z19" s="426">
        <f>'9'!$C$27</f>
        <v/>
      </c>
      <c r="AA19" s="236">
        <f>'9'!$C$41</f>
        <v/>
      </c>
      <c r="AB19" s="426">
        <f>'9'!$C$42</f>
        <v/>
      </c>
      <c r="AC19" s="236">
        <f>'9'!$C$22</f>
        <v/>
      </c>
      <c r="AD19" s="426">
        <f>'9'!$D$22</f>
        <v/>
      </c>
    </row>
    <row r="20">
      <c r="E20" s="525">
        <f>'10'!$F$7</f>
        <v/>
      </c>
      <c r="F20" s="299" t="n"/>
      <c r="G20" s="426" t="n"/>
      <c r="H20" s="18" t="n"/>
      <c r="I20" s="19" t="n"/>
      <c r="J20" s="236" t="n"/>
      <c r="K20" s="426" t="n"/>
      <c r="L20" s="236" t="n"/>
      <c r="M20" s="426" t="n"/>
      <c r="N20" s="236" t="n"/>
      <c r="O20" s="426" t="n"/>
      <c r="P20" s="219" t="n">
        <v>10</v>
      </c>
      <c r="Q20" s="219">
        <f>G20-F20</f>
        <v/>
      </c>
      <c r="R20" s="26">
        <f>I20+H20</f>
        <v/>
      </c>
      <c r="U20" s="299">
        <f>'10'!$C$11</f>
        <v/>
      </c>
      <c r="V20" s="426">
        <f>'10'!$C$26</f>
        <v/>
      </c>
      <c r="W20" s="18">
        <f>'10'!$C$39</f>
        <v/>
      </c>
      <c r="X20" s="19">
        <f>'10'!$D$39</f>
        <v/>
      </c>
      <c r="Y20" s="236">
        <f>'10'!$C$12</f>
        <v/>
      </c>
      <c r="Z20" s="426">
        <f>'10'!$C$27</f>
        <v/>
      </c>
      <c r="AA20" s="236">
        <f>'10'!$C$41</f>
        <v/>
      </c>
      <c r="AB20" s="426">
        <f>'10'!$C$42</f>
        <v/>
      </c>
      <c r="AC20" s="236">
        <f>'10'!$C$22</f>
        <v/>
      </c>
      <c r="AD20" s="426">
        <f>'10'!$D$22</f>
        <v/>
      </c>
    </row>
    <row r="21">
      <c r="E21" s="525">
        <f>'11'!$F$7</f>
        <v/>
      </c>
      <c r="F21" s="299" t="n"/>
      <c r="G21" s="426" t="n"/>
      <c r="H21" s="18" t="n"/>
      <c r="I21" s="19" t="n"/>
      <c r="J21" s="236" t="n"/>
      <c r="K21" s="426" t="n"/>
      <c r="L21" s="236" t="n"/>
      <c r="M21" s="426" t="n"/>
      <c r="N21" s="236" t="n"/>
      <c r="O21" s="426" t="n"/>
      <c r="P21" s="219" t="n">
        <v>11</v>
      </c>
      <c r="Q21" s="219">
        <f>G21-F21</f>
        <v/>
      </c>
      <c r="R21" s="26">
        <f>I21+H21</f>
        <v/>
      </c>
      <c r="U21" s="299">
        <f>'11'!$C$11</f>
        <v/>
      </c>
      <c r="V21" s="426">
        <f>'11'!$C$26</f>
        <v/>
      </c>
      <c r="W21" s="18">
        <f>'11'!$C$39</f>
        <v/>
      </c>
      <c r="X21" s="19">
        <f>'11'!$D$39</f>
        <v/>
      </c>
      <c r="Y21" s="236">
        <f>'11'!$C$12</f>
        <v/>
      </c>
      <c r="Z21" s="426">
        <f>'11'!$C$27</f>
        <v/>
      </c>
      <c r="AA21" s="236">
        <f>'11'!$C$41</f>
        <v/>
      </c>
      <c r="AB21" s="426">
        <f>'11'!$C$42</f>
        <v/>
      </c>
      <c r="AC21" s="236">
        <f>'11'!$C$22</f>
        <v/>
      </c>
      <c r="AD21" s="426">
        <f>'11'!$D$22</f>
        <v/>
      </c>
    </row>
    <row r="22">
      <c r="E22" s="525">
        <f>'12'!$F$7</f>
        <v/>
      </c>
      <c r="F22" s="299" t="n"/>
      <c r="G22" s="426" t="n"/>
      <c r="H22" s="18" t="n"/>
      <c r="I22" s="19" t="n"/>
      <c r="J22" s="236" t="n"/>
      <c r="K22" s="426" t="n"/>
      <c r="L22" s="236" t="n"/>
      <c r="M22" s="426" t="n"/>
      <c r="N22" s="236" t="n"/>
      <c r="O22" s="426" t="n"/>
      <c r="P22" s="219" t="n">
        <v>12</v>
      </c>
      <c r="Q22" s="219">
        <f>G22-F22</f>
        <v/>
      </c>
      <c r="R22" s="26">
        <f>I22+H22</f>
        <v/>
      </c>
      <c r="U22" s="299">
        <f>'12'!$C$11</f>
        <v/>
      </c>
      <c r="V22" s="426">
        <f>'12'!$C$26</f>
        <v/>
      </c>
      <c r="W22" s="18">
        <f>'12'!$C$39</f>
        <v/>
      </c>
      <c r="X22" s="19">
        <f>'12'!$D$39</f>
        <v/>
      </c>
      <c r="Y22" s="236">
        <f>'12'!$C$12</f>
        <v/>
      </c>
      <c r="Z22" s="426">
        <f>'12'!$C$27</f>
        <v/>
      </c>
      <c r="AA22" s="236">
        <f>'12'!$C$41</f>
        <v/>
      </c>
      <c r="AB22" s="426">
        <f>'12'!$C$42</f>
        <v/>
      </c>
      <c r="AC22" s="236">
        <f>'12'!$C$22</f>
        <v/>
      </c>
      <c r="AD22" s="426">
        <f>'12'!$D$22</f>
        <v/>
      </c>
    </row>
    <row r="23">
      <c r="E23" s="525">
        <f>'13'!$F$7</f>
        <v/>
      </c>
      <c r="F23" s="299" t="n"/>
      <c r="G23" s="426" t="n"/>
      <c r="H23" s="18" t="n"/>
      <c r="I23" s="19" t="n"/>
      <c r="J23" s="236" t="n"/>
      <c r="K23" s="426" t="n"/>
      <c r="L23" s="236" t="n"/>
      <c r="M23" s="426" t="n"/>
      <c r="N23" s="236" t="n"/>
      <c r="O23" s="426" t="n"/>
      <c r="P23" s="219" t="n">
        <v>13</v>
      </c>
      <c r="Q23" s="219">
        <f>G23-F23</f>
        <v/>
      </c>
      <c r="R23" s="26">
        <f>I23+H23</f>
        <v/>
      </c>
      <c r="U23" s="299">
        <f>'13'!$C$11</f>
        <v/>
      </c>
      <c r="V23" s="426">
        <f>'13'!$C$26</f>
        <v/>
      </c>
      <c r="W23" s="18">
        <f>'13'!$C$39</f>
        <v/>
      </c>
      <c r="X23" s="19">
        <f>'13'!$D$39</f>
        <v/>
      </c>
      <c r="Y23" s="236">
        <f>'13'!$C$12</f>
        <v/>
      </c>
      <c r="Z23" s="426">
        <f>'13'!$C$27</f>
        <v/>
      </c>
      <c r="AA23" s="236">
        <f>'13'!$C$41</f>
        <v/>
      </c>
      <c r="AB23" s="426">
        <f>'13'!$C$42</f>
        <v/>
      </c>
      <c r="AC23" s="236">
        <f>'13'!$C$22</f>
        <v/>
      </c>
      <c r="AD23" s="426">
        <f>'13'!$D$22</f>
        <v/>
      </c>
    </row>
    <row r="24">
      <c r="E24" s="525">
        <f>'14'!$F$7</f>
        <v/>
      </c>
      <c r="F24" s="299" t="n"/>
      <c r="G24" s="426" t="n"/>
      <c r="H24" s="18" t="n"/>
      <c r="I24" s="19" t="n"/>
      <c r="J24" s="236" t="n"/>
      <c r="K24" s="426" t="n"/>
      <c r="L24" s="236" t="n"/>
      <c r="M24" s="426" t="n"/>
      <c r="N24" s="236" t="n"/>
      <c r="O24" s="426" t="n"/>
      <c r="P24" s="219" t="n">
        <v>14</v>
      </c>
      <c r="Q24" s="219">
        <f>G24-F24</f>
        <v/>
      </c>
      <c r="R24" s="26">
        <f>I24+H24</f>
        <v/>
      </c>
      <c r="U24" s="299">
        <f>'14'!$C$11</f>
        <v/>
      </c>
      <c r="V24" s="426">
        <f>'14'!$C$26</f>
        <v/>
      </c>
      <c r="W24" s="18">
        <f>'14'!$C$39</f>
        <v/>
      </c>
      <c r="X24" s="19">
        <f>'14'!$D$39</f>
        <v/>
      </c>
      <c r="Y24" s="236">
        <f>'14'!$C$12</f>
        <v/>
      </c>
      <c r="Z24" s="426">
        <f>'14'!$C$27</f>
        <v/>
      </c>
      <c r="AA24" s="236">
        <f>'14'!$C$41</f>
        <v/>
      </c>
      <c r="AB24" s="426">
        <f>'14'!$C$42</f>
        <v/>
      </c>
      <c r="AC24" s="236">
        <f>'14'!$C$22</f>
        <v/>
      </c>
      <c r="AD24" s="426">
        <f>'14'!$D$22</f>
        <v/>
      </c>
    </row>
    <row r="25">
      <c r="E25" s="525">
        <f>'15'!$F$7</f>
        <v/>
      </c>
      <c r="F25" s="299" t="n"/>
      <c r="G25" s="426" t="n"/>
      <c r="H25" s="18" t="n"/>
      <c r="I25" s="19" t="n"/>
      <c r="J25" s="236" t="n"/>
      <c r="K25" s="426" t="n"/>
      <c r="L25" s="236" t="n"/>
      <c r="M25" s="426" t="n"/>
      <c r="N25" s="236" t="n"/>
      <c r="O25" s="426" t="n"/>
      <c r="P25" s="219" t="n">
        <v>15</v>
      </c>
      <c r="Q25" s="219">
        <f>G25-F25</f>
        <v/>
      </c>
      <c r="R25" s="26">
        <f>I25+H25</f>
        <v/>
      </c>
      <c r="U25" s="299">
        <f>'15'!$C$11</f>
        <v/>
      </c>
      <c r="V25" s="426">
        <f>'15'!$C$26</f>
        <v/>
      </c>
      <c r="W25" s="18">
        <f>'15'!$C$39</f>
        <v/>
      </c>
      <c r="X25" s="19">
        <f>'15'!$D$39</f>
        <v/>
      </c>
      <c r="Y25" s="236">
        <f>'15'!$C$12</f>
        <v/>
      </c>
      <c r="Z25" s="426">
        <f>'15'!$C$27</f>
        <v/>
      </c>
      <c r="AA25" s="236">
        <f>'15'!$C$41</f>
        <v/>
      </c>
      <c r="AB25" s="426">
        <f>'15'!$C$42</f>
        <v/>
      </c>
      <c r="AC25" s="236">
        <f>'15'!$C$22</f>
        <v/>
      </c>
      <c r="AD25" s="426">
        <f>'15'!$D$22</f>
        <v/>
      </c>
    </row>
    <row r="26">
      <c r="E26" s="525">
        <f>'16'!$F$7</f>
        <v/>
      </c>
      <c r="F26" s="299" t="n"/>
      <c r="G26" s="426" t="n"/>
      <c r="H26" s="18" t="n"/>
      <c r="I26" s="19" t="n"/>
      <c r="J26" s="236" t="n"/>
      <c r="K26" s="426" t="n"/>
      <c r="L26" s="236" t="n"/>
      <c r="M26" s="426" t="n"/>
      <c r="N26" s="236" t="n"/>
      <c r="O26" s="426" t="n"/>
      <c r="P26" s="219" t="n">
        <v>16</v>
      </c>
      <c r="Q26" s="219">
        <f>G26-F26</f>
        <v/>
      </c>
      <c r="R26" s="26">
        <f>I26+H26</f>
        <v/>
      </c>
      <c r="U26" s="299">
        <f>'16'!$C$11</f>
        <v/>
      </c>
      <c r="V26" s="426">
        <f>'16'!$C$26</f>
        <v/>
      </c>
      <c r="W26" s="18">
        <f>'16'!$C$39</f>
        <v/>
      </c>
      <c r="X26" s="19">
        <f>'16'!$D$39</f>
        <v/>
      </c>
      <c r="Y26" s="236">
        <f>'16'!$C$12</f>
        <v/>
      </c>
      <c r="Z26" s="426">
        <f>'16'!$C$27</f>
        <v/>
      </c>
      <c r="AA26" s="18">
        <f>'16'!$C$41</f>
        <v/>
      </c>
      <c r="AB26" s="426">
        <f>'16'!$C$42</f>
        <v/>
      </c>
      <c r="AC26" s="236">
        <f>'16'!$C$22</f>
        <v/>
      </c>
      <c r="AD26" s="426">
        <f>'16'!$D$22</f>
        <v/>
      </c>
    </row>
    <row r="27">
      <c r="E27" s="525">
        <f>'17'!$F$7</f>
        <v/>
      </c>
      <c r="F27" s="299" t="n"/>
      <c r="G27" s="426" t="n"/>
      <c r="H27" s="18" t="n"/>
      <c r="I27" s="19" t="n"/>
      <c r="J27" s="236" t="n"/>
      <c r="K27" s="426" t="n"/>
      <c r="L27" s="236" t="n"/>
      <c r="M27" s="426" t="n"/>
      <c r="N27" s="236" t="n"/>
      <c r="O27" s="426" t="n"/>
      <c r="P27" s="219" t="n">
        <v>17</v>
      </c>
      <c r="Q27" s="219">
        <f>G27-F27</f>
        <v/>
      </c>
      <c r="R27" s="26">
        <f>I27+H27</f>
        <v/>
      </c>
      <c r="U27" s="299">
        <f>'17'!$C$11</f>
        <v/>
      </c>
      <c r="V27" s="426">
        <f>'17'!$C$26</f>
        <v/>
      </c>
      <c r="W27" s="18">
        <f>'17'!$C$39</f>
        <v/>
      </c>
      <c r="X27" s="19">
        <f>'17'!$D$39</f>
        <v/>
      </c>
      <c r="Y27" s="236">
        <f>'17'!$C$12</f>
        <v/>
      </c>
      <c r="Z27" s="426">
        <f>'17'!$C$27</f>
        <v/>
      </c>
      <c r="AA27" s="236">
        <f>'17'!$C$41</f>
        <v/>
      </c>
      <c r="AB27" s="426">
        <f>'17'!$C$42</f>
        <v/>
      </c>
      <c r="AC27" s="236">
        <f>'17'!$C$22</f>
        <v/>
      </c>
      <c r="AD27" s="426">
        <f>'17'!$D$22</f>
        <v/>
      </c>
    </row>
    <row r="28">
      <c r="E28" s="525">
        <f>'18'!$F$7</f>
        <v/>
      </c>
      <c r="F28" s="299" t="n"/>
      <c r="G28" s="426" t="n"/>
      <c r="H28" s="18" t="n"/>
      <c r="I28" s="19" t="n"/>
      <c r="J28" s="236" t="n"/>
      <c r="K28" s="426" t="n"/>
      <c r="L28" s="236" t="n"/>
      <c r="M28" s="426" t="n"/>
      <c r="N28" s="236" t="n"/>
      <c r="O28" s="426" t="n"/>
      <c r="P28" s="219" t="n">
        <v>18</v>
      </c>
      <c r="Q28" s="219">
        <f>G28-F28</f>
        <v/>
      </c>
      <c r="R28" s="26">
        <f>I28+H28</f>
        <v/>
      </c>
      <c r="U28" s="299">
        <f>'18'!$C$11</f>
        <v/>
      </c>
      <c r="V28" s="426">
        <f>'18'!$C$26</f>
        <v/>
      </c>
      <c r="W28" s="18">
        <f>'18'!$C$39</f>
        <v/>
      </c>
      <c r="X28" s="19">
        <f>'18'!$D$39</f>
        <v/>
      </c>
      <c r="Y28" s="236">
        <f>'18'!$C$12</f>
        <v/>
      </c>
      <c r="Z28" s="426">
        <f>'18'!$C$27</f>
        <v/>
      </c>
      <c r="AA28" s="236">
        <f>'18'!$C$41</f>
        <v/>
      </c>
      <c r="AB28" s="426">
        <f>'18'!$C$42</f>
        <v/>
      </c>
      <c r="AC28" s="236">
        <f>'18'!$C$22</f>
        <v/>
      </c>
      <c r="AD28" s="426">
        <f>'18'!$D$22</f>
        <v/>
      </c>
    </row>
    <row r="29">
      <c r="E29" s="525">
        <f>'19'!$F$7</f>
        <v/>
      </c>
      <c r="F29" s="299" t="n"/>
      <c r="G29" s="426" t="n"/>
      <c r="H29" s="18" t="n"/>
      <c r="I29" s="19" t="n"/>
      <c r="J29" s="236" t="n"/>
      <c r="K29" s="426" t="n"/>
      <c r="L29" s="236" t="n"/>
      <c r="M29" s="426" t="n"/>
      <c r="N29" s="236" t="n"/>
      <c r="O29" s="426" t="n"/>
      <c r="P29" s="219" t="n">
        <v>19</v>
      </c>
      <c r="Q29" s="219">
        <f>G29-F29</f>
        <v/>
      </c>
      <c r="R29" s="26">
        <f>I29+H29</f>
        <v/>
      </c>
      <c r="U29" s="299">
        <f>'19'!$C$11</f>
        <v/>
      </c>
      <c r="V29" s="426">
        <f>'19'!$C$26</f>
        <v/>
      </c>
      <c r="W29" s="18">
        <f>'19'!$C$39</f>
        <v/>
      </c>
      <c r="X29" s="19">
        <f>'19'!$D$39</f>
        <v/>
      </c>
      <c r="Y29" s="236">
        <f>'19'!$C$12</f>
        <v/>
      </c>
      <c r="Z29" s="426">
        <f>'19'!$C$27</f>
        <v/>
      </c>
      <c r="AA29" s="236">
        <f>'19'!$C$41</f>
        <v/>
      </c>
      <c r="AB29" s="426">
        <f>'19'!$C$42</f>
        <v/>
      </c>
      <c r="AC29" s="236">
        <f>'19'!$C$22</f>
        <v/>
      </c>
      <c r="AD29" s="426">
        <f>'19'!$D$22</f>
        <v/>
      </c>
    </row>
    <row r="30">
      <c r="E30" s="525">
        <f>'20'!$F$7</f>
        <v/>
      </c>
      <c r="F30" s="299" t="n"/>
      <c r="G30" s="426" t="n"/>
      <c r="H30" s="18" t="n"/>
      <c r="I30" s="19" t="n"/>
      <c r="J30" s="236" t="n"/>
      <c r="K30" s="426" t="n"/>
      <c r="L30" s="236" t="n"/>
      <c r="M30" s="426" t="n"/>
      <c r="N30" s="236" t="n"/>
      <c r="O30" s="426" t="n"/>
      <c r="P30" s="219" t="n">
        <v>20</v>
      </c>
      <c r="Q30" s="219">
        <f>G30-F30</f>
        <v/>
      </c>
      <c r="R30" s="26">
        <f>I30+H30</f>
        <v/>
      </c>
      <c r="U30" s="299">
        <f>'20'!$C$11</f>
        <v/>
      </c>
      <c r="V30" s="426">
        <f>'20'!$C$26</f>
        <v/>
      </c>
      <c r="W30" s="18">
        <f>'20'!$C$39</f>
        <v/>
      </c>
      <c r="X30" s="19">
        <f>'20'!$D$39</f>
        <v/>
      </c>
      <c r="Y30" s="236">
        <f>'20'!$C$12</f>
        <v/>
      </c>
      <c r="Z30" s="426">
        <f>'20'!$C$27</f>
        <v/>
      </c>
      <c r="AA30" s="236">
        <f>'20'!$C$41</f>
        <v/>
      </c>
      <c r="AB30" s="426">
        <f>'20'!$C$42</f>
        <v/>
      </c>
      <c r="AC30" s="236">
        <f>'20'!$C$22</f>
        <v/>
      </c>
      <c r="AD30" s="426">
        <f>'20'!$D$22</f>
        <v/>
      </c>
    </row>
    <row r="31">
      <c r="E31" s="525">
        <f>'21'!$F$7</f>
        <v/>
      </c>
      <c r="F31" s="299" t="n"/>
      <c r="G31" s="426" t="n"/>
      <c r="H31" s="18" t="n"/>
      <c r="I31" s="19" t="n"/>
      <c r="J31" s="236" t="n"/>
      <c r="K31" s="426" t="n"/>
      <c r="L31" s="236" t="n"/>
      <c r="M31" s="426" t="n"/>
      <c r="N31" s="236" t="n"/>
      <c r="O31" s="426" t="n"/>
      <c r="P31" s="219" t="n">
        <v>21</v>
      </c>
      <c r="Q31" s="219">
        <f>G31-F31</f>
        <v/>
      </c>
      <c r="R31" s="26">
        <f>I31+H31</f>
        <v/>
      </c>
      <c r="U31" s="299">
        <f>'21'!$C$11</f>
        <v/>
      </c>
      <c r="V31" s="426">
        <f>'21'!$C$26</f>
        <v/>
      </c>
      <c r="W31" s="18">
        <f>'21'!$C$39</f>
        <v/>
      </c>
      <c r="X31" s="19">
        <f>'21'!$D$39</f>
        <v/>
      </c>
      <c r="Y31" s="236">
        <f>'21'!$C$12</f>
        <v/>
      </c>
      <c r="Z31" s="426">
        <f>'21'!$C$27</f>
        <v/>
      </c>
      <c r="AA31" s="236">
        <f>'21'!$C$41</f>
        <v/>
      </c>
      <c r="AB31" s="426">
        <f>'21'!$C$42</f>
        <v/>
      </c>
      <c r="AC31" s="236">
        <f>'21'!$C$22</f>
        <v/>
      </c>
      <c r="AD31" s="426">
        <f>'21'!$D$22</f>
        <v/>
      </c>
    </row>
    <row r="32">
      <c r="E32" s="525">
        <f>'22'!$F$7</f>
        <v/>
      </c>
      <c r="F32" s="299" t="n"/>
      <c r="G32" s="426" t="n"/>
      <c r="H32" s="18" t="n"/>
      <c r="I32" s="19" t="n"/>
      <c r="J32" s="236" t="n"/>
      <c r="K32" s="426" t="n"/>
      <c r="L32" s="236" t="n"/>
      <c r="M32" s="426" t="n"/>
      <c r="N32" s="236" t="n"/>
      <c r="O32" s="426" t="n"/>
      <c r="P32" s="219" t="n">
        <v>22</v>
      </c>
      <c r="Q32" s="219">
        <f>G32-F32</f>
        <v/>
      </c>
      <c r="R32" s="26">
        <f>I32+H32</f>
        <v/>
      </c>
      <c r="U32" s="299">
        <f>'22'!$C$11</f>
        <v/>
      </c>
      <c r="V32" s="426">
        <f>'22'!$C$26</f>
        <v/>
      </c>
      <c r="W32" s="18">
        <f>'22'!$C$39</f>
        <v/>
      </c>
      <c r="X32" s="19">
        <f>'22'!$D$39</f>
        <v/>
      </c>
      <c r="Y32" s="236">
        <f>'22'!$C$12</f>
        <v/>
      </c>
      <c r="Z32" s="426">
        <f>'22'!$C$27</f>
        <v/>
      </c>
      <c r="AA32" s="236">
        <f>'22'!$C$41</f>
        <v/>
      </c>
      <c r="AB32" s="426">
        <f>'22'!$C$42</f>
        <v/>
      </c>
      <c r="AC32" s="236">
        <f>'22'!$C$22</f>
        <v/>
      </c>
      <c r="AD32" s="426">
        <f>'22'!$D$22</f>
        <v/>
      </c>
    </row>
    <row r="33">
      <c r="E33" s="525">
        <f>'23'!$F$7</f>
        <v/>
      </c>
      <c r="F33" s="299" t="n"/>
      <c r="G33" s="426" t="n"/>
      <c r="H33" s="18" t="n"/>
      <c r="I33" s="19" t="n"/>
      <c r="J33" s="236" t="n"/>
      <c r="K33" s="426" t="n"/>
      <c r="L33" s="236" t="n"/>
      <c r="M33" s="426" t="n"/>
      <c r="N33" s="236" t="n"/>
      <c r="O33" s="426" t="n"/>
      <c r="P33" s="219" t="n">
        <v>23</v>
      </c>
      <c r="Q33" s="219">
        <f>G33-F33</f>
        <v/>
      </c>
      <c r="R33" s="26">
        <f>I33+H33</f>
        <v/>
      </c>
      <c r="U33" s="299">
        <f>'23'!$C$11</f>
        <v/>
      </c>
      <c r="V33" s="426">
        <f>'23'!$C$26</f>
        <v/>
      </c>
      <c r="W33" s="18">
        <f>'23'!$C$39</f>
        <v/>
      </c>
      <c r="X33" s="19">
        <f>'23'!$D$39</f>
        <v/>
      </c>
      <c r="Y33" s="236">
        <f>'23'!$C$12</f>
        <v/>
      </c>
      <c r="Z33" s="426">
        <f>'23'!$C$27</f>
        <v/>
      </c>
      <c r="AA33" s="236">
        <f>'23'!$C$41</f>
        <v/>
      </c>
      <c r="AB33" s="426">
        <f>'23'!$C$42</f>
        <v/>
      </c>
      <c r="AC33" s="236">
        <f>'23'!$C$22</f>
        <v/>
      </c>
      <c r="AD33" s="426">
        <f>'23'!$D$22</f>
        <v/>
      </c>
    </row>
    <row r="34">
      <c r="E34" s="525">
        <f>'24'!$F$7</f>
        <v/>
      </c>
      <c r="F34" s="299" t="n"/>
      <c r="G34" s="426" t="n"/>
      <c r="H34" s="18" t="n"/>
      <c r="I34" s="19" t="n"/>
      <c r="J34" s="236" t="n"/>
      <c r="K34" s="426" t="n"/>
      <c r="L34" s="236" t="n"/>
      <c r="M34" s="426" t="n"/>
      <c r="N34" s="236" t="n"/>
      <c r="O34" s="426" t="n"/>
      <c r="P34" s="219" t="n">
        <v>24</v>
      </c>
      <c r="Q34" s="219">
        <f>G34-F34</f>
        <v/>
      </c>
      <c r="R34" s="26">
        <f>I34+H34</f>
        <v/>
      </c>
      <c r="U34" s="299">
        <f>'24'!$C$11</f>
        <v/>
      </c>
      <c r="V34" s="426">
        <f>'24'!$C$26</f>
        <v/>
      </c>
      <c r="W34" s="18">
        <f>'24'!$C$39</f>
        <v/>
      </c>
      <c r="X34" s="19">
        <f>'24'!$D$39</f>
        <v/>
      </c>
      <c r="Y34" s="236">
        <f>'24'!$C$12</f>
        <v/>
      </c>
      <c r="Z34" s="426">
        <f>'24'!$C$27</f>
        <v/>
      </c>
      <c r="AA34" s="236">
        <f>'24'!$C$41</f>
        <v/>
      </c>
      <c r="AB34" s="426">
        <f>'24'!$C$42</f>
        <v/>
      </c>
      <c r="AC34" s="236">
        <f>'24'!$C$22</f>
        <v/>
      </c>
      <c r="AD34" s="426">
        <f>'24'!$D$22</f>
        <v/>
      </c>
    </row>
    <row r="35">
      <c r="E35" s="525">
        <f>'25'!$F$7</f>
        <v/>
      </c>
      <c r="F35" s="299" t="n"/>
      <c r="G35" s="426" t="n"/>
      <c r="H35" s="18" t="n"/>
      <c r="I35" s="19" t="n"/>
      <c r="J35" s="236" t="n"/>
      <c r="K35" s="426" t="n"/>
      <c r="L35" s="236" t="n"/>
      <c r="M35" s="426" t="n"/>
      <c r="N35" s="236" t="n"/>
      <c r="O35" s="426" t="n"/>
      <c r="P35" s="219" t="n">
        <v>25</v>
      </c>
      <c r="Q35" s="219">
        <f>G35-F35</f>
        <v/>
      </c>
      <c r="R35" s="26">
        <f>I35+H35</f>
        <v/>
      </c>
      <c r="U35" s="299">
        <f>'25'!$C$11</f>
        <v/>
      </c>
      <c r="V35" s="426">
        <f>'25'!$C$26</f>
        <v/>
      </c>
      <c r="W35" s="18">
        <f>'25'!$C$39</f>
        <v/>
      </c>
      <c r="X35" s="19">
        <f>'25'!$D$39</f>
        <v/>
      </c>
      <c r="Y35" s="236">
        <f>'25'!$C$12</f>
        <v/>
      </c>
      <c r="Z35" s="426">
        <f>'25'!$C$27</f>
        <v/>
      </c>
      <c r="AA35" s="236">
        <f>'25'!$C$41</f>
        <v/>
      </c>
      <c r="AB35" s="426">
        <f>'25'!$C$42</f>
        <v/>
      </c>
      <c r="AC35" s="236">
        <f>'25'!$C$22</f>
        <v/>
      </c>
      <c r="AD35" s="426">
        <f>'25'!$D$22</f>
        <v/>
      </c>
    </row>
    <row r="36">
      <c r="E36" s="525">
        <f>'26'!$F$7</f>
        <v/>
      </c>
      <c r="F36" s="299" t="n"/>
      <c r="G36" s="426" t="n"/>
      <c r="H36" s="18" t="n"/>
      <c r="I36" s="19" t="n"/>
      <c r="J36" s="236" t="n"/>
      <c r="K36" s="426" t="n"/>
      <c r="L36" s="236" t="n"/>
      <c r="M36" s="426" t="n"/>
      <c r="N36" s="236" t="n"/>
      <c r="O36" s="426" t="n"/>
      <c r="P36" s="219" t="n">
        <v>26</v>
      </c>
      <c r="Q36" s="219">
        <f>G36-F36</f>
        <v/>
      </c>
      <c r="R36" s="26">
        <f>I36+H36</f>
        <v/>
      </c>
      <c r="U36" s="299">
        <f>'26'!$C$11</f>
        <v/>
      </c>
      <c r="V36" s="426">
        <f>'26'!$C$26</f>
        <v/>
      </c>
      <c r="W36" s="18">
        <f>'26'!$C$39</f>
        <v/>
      </c>
      <c r="X36" s="19">
        <f>'26'!$D$39</f>
        <v/>
      </c>
      <c r="Y36" s="236">
        <f>'26'!$C$12</f>
        <v/>
      </c>
      <c r="Z36" s="426">
        <f>'26'!$C$27</f>
        <v/>
      </c>
      <c r="AA36" s="236">
        <f>'26'!$C$41</f>
        <v/>
      </c>
      <c r="AB36" s="426">
        <f>'26'!$C$42</f>
        <v/>
      </c>
      <c r="AC36" s="236">
        <f>'26'!$C$22</f>
        <v/>
      </c>
      <c r="AD36" s="426">
        <f>'26'!$D$22</f>
        <v/>
      </c>
    </row>
    <row r="37">
      <c r="E37" s="525">
        <f>'27'!$F$7</f>
        <v/>
      </c>
      <c r="F37" s="299" t="n"/>
      <c r="G37" s="426" t="n"/>
      <c r="H37" s="18" t="n"/>
      <c r="I37" s="19" t="n"/>
      <c r="J37" s="236" t="n"/>
      <c r="K37" s="426" t="n"/>
      <c r="L37" s="236" t="n"/>
      <c r="M37" s="426" t="n"/>
      <c r="N37" s="236" t="n"/>
      <c r="O37" s="426" t="n"/>
      <c r="P37" s="219" t="n">
        <v>27</v>
      </c>
      <c r="Q37" s="219">
        <f>G37-F37</f>
        <v/>
      </c>
      <c r="R37" s="26">
        <f>I37+H37</f>
        <v/>
      </c>
      <c r="U37" s="299">
        <f>'27'!$C$11</f>
        <v/>
      </c>
      <c r="V37" s="426">
        <f>'27'!$C$26</f>
        <v/>
      </c>
      <c r="W37" s="18">
        <f>'27'!$C$39</f>
        <v/>
      </c>
      <c r="X37" s="19">
        <f>'27'!$D$39</f>
        <v/>
      </c>
      <c r="Y37" s="236">
        <f>'27'!$C$12</f>
        <v/>
      </c>
      <c r="Z37" s="426">
        <f>'27'!$C$27</f>
        <v/>
      </c>
      <c r="AA37" s="236">
        <f>'27'!$C$41</f>
        <v/>
      </c>
      <c r="AB37" s="426">
        <f>'27'!$C$42</f>
        <v/>
      </c>
      <c r="AC37" s="236">
        <f>'27'!$C$22</f>
        <v/>
      </c>
      <c r="AD37" s="426">
        <f>'27'!$D$22</f>
        <v/>
      </c>
    </row>
    <row r="38">
      <c r="E38" s="525">
        <f>'28'!$F$7</f>
        <v/>
      </c>
      <c r="F38" s="299" t="n"/>
      <c r="G38" s="426" t="n"/>
      <c r="H38" s="18" t="n"/>
      <c r="I38" s="19" t="n"/>
      <c r="J38" s="236" t="n"/>
      <c r="K38" s="426" t="n"/>
      <c r="L38" s="236" t="n"/>
      <c r="M38" s="426" t="n"/>
      <c r="N38" s="236" t="n"/>
      <c r="O38" s="426" t="n"/>
      <c r="P38" s="219" t="n">
        <v>28</v>
      </c>
      <c r="Q38" s="219">
        <f>G38-F38</f>
        <v/>
      </c>
      <c r="R38" s="26">
        <f>I38+H38</f>
        <v/>
      </c>
      <c r="U38" s="299">
        <f>'28'!$C$11</f>
        <v/>
      </c>
      <c r="V38" s="426">
        <f>'28'!$C$26</f>
        <v/>
      </c>
      <c r="W38" s="18">
        <f>'28'!$C$39</f>
        <v/>
      </c>
      <c r="X38" s="19">
        <f>'28'!$D$39</f>
        <v/>
      </c>
      <c r="Y38" s="236">
        <f>'28'!$C$12</f>
        <v/>
      </c>
      <c r="Z38" s="426">
        <f>'28'!$C$27</f>
        <v/>
      </c>
      <c r="AA38" s="236">
        <f>'28'!$C$41</f>
        <v/>
      </c>
      <c r="AB38" s="426">
        <f>'28'!$C$42</f>
        <v/>
      </c>
      <c r="AC38" s="236">
        <f>'28'!$C$22</f>
        <v/>
      </c>
      <c r="AD38" s="426">
        <f>'28'!$D$22</f>
        <v/>
      </c>
    </row>
    <row r="39">
      <c r="E39" s="525">
        <f>'29'!$F$7</f>
        <v/>
      </c>
      <c r="F39" s="299" t="n"/>
      <c r="G39" s="426" t="n"/>
      <c r="H39" s="18" t="n"/>
      <c r="I39" s="19" t="n"/>
      <c r="J39" s="236" t="n"/>
      <c r="K39" s="426" t="n"/>
      <c r="L39" s="236" t="n"/>
      <c r="M39" s="426" t="n"/>
      <c r="N39" s="236" t="n"/>
      <c r="O39" s="426" t="n"/>
      <c r="P39" s="219" t="n">
        <v>29</v>
      </c>
      <c r="Q39" s="219">
        <f>G39-F39</f>
        <v/>
      </c>
      <c r="R39" s="26">
        <f>I39+H39</f>
        <v/>
      </c>
      <c r="U39" s="299">
        <f>'29'!$C$11</f>
        <v/>
      </c>
      <c r="V39" s="426">
        <f>'29'!$C$26</f>
        <v/>
      </c>
      <c r="W39" s="18">
        <f>'29'!$C$39</f>
        <v/>
      </c>
      <c r="X39" s="19">
        <f>'29'!$D$39</f>
        <v/>
      </c>
      <c r="Y39" s="236">
        <f>'29'!$C$12</f>
        <v/>
      </c>
      <c r="Z39" s="426">
        <f>'29'!$C$27</f>
        <v/>
      </c>
      <c r="AA39" s="236">
        <f>'29'!$C$41</f>
        <v/>
      </c>
      <c r="AB39" s="426">
        <f>'29'!$C$42</f>
        <v/>
      </c>
      <c r="AC39" s="236">
        <f>'29'!$C$22</f>
        <v/>
      </c>
      <c r="AD39" s="426">
        <f>'29'!$D$22</f>
        <v/>
      </c>
    </row>
    <row r="40">
      <c r="E40" s="525">
        <f>'30'!$F$7</f>
        <v/>
      </c>
      <c r="F40" s="299" t="n"/>
      <c r="G40" s="426" t="n"/>
      <c r="H40" s="18" t="n"/>
      <c r="I40" s="19" t="n"/>
      <c r="J40" s="236" t="n"/>
      <c r="K40" s="426" t="n"/>
      <c r="L40" s="236" t="n"/>
      <c r="M40" s="426" t="n"/>
      <c r="N40" s="236" t="n"/>
      <c r="O40" s="426" t="n"/>
      <c r="P40" s="219" t="n">
        <v>30</v>
      </c>
      <c r="Q40" s="219">
        <f>G40-F40</f>
        <v/>
      </c>
      <c r="R40" s="26">
        <f>I40+H40</f>
        <v/>
      </c>
      <c r="U40" s="299">
        <f>'30'!$C$11</f>
        <v/>
      </c>
      <c r="V40" s="426">
        <f>'30'!$C$26</f>
        <v/>
      </c>
      <c r="W40" s="18">
        <f>'30'!$C$39</f>
        <v/>
      </c>
      <c r="X40" s="19">
        <f>'30'!$D$39</f>
        <v/>
      </c>
      <c r="Y40" s="236">
        <f>'30'!$C$12</f>
        <v/>
      </c>
      <c r="Z40" s="426">
        <f>'30'!$C$27</f>
        <v/>
      </c>
      <c r="AA40" s="236">
        <f>'30'!$C$41</f>
        <v/>
      </c>
      <c r="AB40" s="426">
        <f>'30'!$C$42</f>
        <v/>
      </c>
      <c r="AC40" s="236">
        <f>'30'!$C$22</f>
        <v/>
      </c>
      <c r="AD40" s="426">
        <f>'30'!$D$22</f>
        <v/>
      </c>
    </row>
    <row r="41" ht="13.5" customHeight="1" thickBot="1">
      <c r="E41" s="526">
        <f>'31'!$F$7</f>
        <v/>
      </c>
      <c r="F41" s="304" t="n"/>
      <c r="G41" s="453" t="n"/>
      <c r="H41" s="12" t="n"/>
      <c r="I41" s="453" t="n"/>
      <c r="J41" s="12" t="n"/>
      <c r="K41" s="453" t="n"/>
      <c r="L41" s="12" t="n"/>
      <c r="M41" s="453" t="n"/>
      <c r="N41" s="12" t="n"/>
      <c r="O41" s="453" t="n"/>
      <c r="P41" s="219" t="n">
        <v>31</v>
      </c>
      <c r="Q41" s="219">
        <f>G41-F41</f>
        <v/>
      </c>
      <c r="R41" s="26">
        <f>I41+H41</f>
        <v/>
      </c>
      <c r="U41" s="304">
        <f>'31'!$C$11</f>
        <v/>
      </c>
      <c r="V41" s="453">
        <f>'31'!$C$26</f>
        <v/>
      </c>
      <c r="W41" s="29">
        <f>'31'!$C$39</f>
        <v/>
      </c>
      <c r="X41" s="30">
        <f>'31'!$D$39</f>
        <v/>
      </c>
      <c r="Y41" s="12">
        <f>'31'!$C$12</f>
        <v/>
      </c>
      <c r="Z41" s="453">
        <f>'31'!$C$27</f>
        <v/>
      </c>
      <c r="AA41" s="12">
        <f>'31'!$C$41</f>
        <v/>
      </c>
      <c r="AB41" s="453">
        <f>'31'!$C$42</f>
        <v/>
      </c>
      <c r="AC41" s="12">
        <f>'31'!$C$22</f>
        <v/>
      </c>
      <c r="AD41" s="453">
        <f>'31'!$D$22</f>
        <v/>
      </c>
    </row>
    <row r="42" ht="13.5" customHeight="1" thickBot="1">
      <c r="E42" s="522" t="n"/>
      <c r="F42" s="219" t="n"/>
      <c r="G42" s="219" t="n"/>
      <c r="H42" s="26">
        <f>SUM(H11:H41)</f>
        <v/>
      </c>
      <c r="I42" s="26">
        <f>SUM(I11:I41)</f>
        <v/>
      </c>
      <c r="J42" s="527">
        <f>(I42+H42)*2.5</f>
        <v/>
      </c>
      <c r="K42" s="26">
        <f>I42+H42</f>
        <v/>
      </c>
      <c r="L42" s="219" t="n"/>
      <c r="M42" s="219" t="n"/>
      <c r="Q42" s="219">
        <f>SUM(Q11:Q41)</f>
        <v/>
      </c>
      <c r="R42" s="26">
        <f>SUM(R11:R41)</f>
        <v/>
      </c>
      <c r="U42" s="219" t="n"/>
      <c r="V42" s="219" t="n"/>
      <c r="W42" s="219" t="n"/>
      <c r="X42" s="219" t="n"/>
      <c r="Y42" s="219" t="n"/>
      <c r="Z42" s="219" t="n"/>
      <c r="AA42" s="219" t="n"/>
      <c r="AB42" s="219" t="n"/>
    </row>
    <row r="43">
      <c r="E43" s="522" t="n"/>
      <c r="F43" s="219" t="n"/>
      <c r="G43" s="219" t="n"/>
      <c r="H43" s="26">
        <f>H42/P11</f>
        <v/>
      </c>
      <c r="I43" s="26">
        <f>I42/P11</f>
        <v/>
      </c>
      <c r="J43" s="26">
        <f>H43+I43</f>
        <v/>
      </c>
      <c r="K43" s="219" t="n"/>
      <c r="L43" s="219" t="n"/>
      <c r="M43" s="317" t="inlineStr">
        <is>
          <t>JMR</t>
        </is>
      </c>
      <c r="N43" s="318" t="inlineStr">
        <is>
          <t xml:space="preserve"> </t>
        </is>
      </c>
      <c r="Q43" s="219">
        <f>Q42/P11</f>
        <v/>
      </c>
      <c r="U43" s="219" t="n"/>
      <c r="V43" s="219" t="n"/>
      <c r="W43" s="219" t="n"/>
      <c r="X43" s="219" t="n"/>
      <c r="Y43" s="219" t="n"/>
      <c r="Z43" s="219" t="n"/>
      <c r="AA43" s="219" t="n"/>
      <c r="AB43" s="219" t="n"/>
    </row>
    <row r="44" ht="13.5" customHeight="1" thickBot="1">
      <c r="E44" s="522" t="n"/>
      <c r="F44" s="219" t="n"/>
      <c r="G44" s="219" t="n"/>
      <c r="H44" s="26">
        <f>H43/24</f>
        <v/>
      </c>
      <c r="I44" s="26">
        <f>I43/24</f>
        <v/>
      </c>
      <c r="J44" s="528">
        <f>J43/(3000*24)</f>
        <v/>
      </c>
      <c r="K44" s="219" t="n"/>
      <c r="L44" s="219" t="n"/>
      <c r="M44" s="319" t="inlineStr">
        <is>
          <t>BILL</t>
        </is>
      </c>
      <c r="N44" s="320" t="inlineStr">
        <is>
          <t xml:space="preserve"> </t>
        </is>
      </c>
      <c r="U44" s="219" t="n"/>
      <c r="V44" s="219" t="n"/>
      <c r="W44" s="219" t="n"/>
      <c r="X44" s="219" t="n"/>
      <c r="Y44" s="219" t="n"/>
      <c r="Z44" s="219" t="n"/>
      <c r="AA44" s="219" t="n"/>
      <c r="AB44" s="219" t="n"/>
    </row>
    <row r="45">
      <c r="E45" s="522" t="n"/>
      <c r="F45" s="219" t="n"/>
      <c r="G45" s="219" t="n"/>
      <c r="H45" s="26">
        <f>H44+I44</f>
        <v/>
      </c>
      <c r="I45" s="26" t="n"/>
      <c r="J45" s="219" t="n"/>
      <c r="K45" s="219" t="n"/>
      <c r="L45" s="219" t="n"/>
      <c r="M45" s="219" t="n"/>
      <c r="U45" s="219" t="n"/>
      <c r="V45" s="219" t="n"/>
      <c r="W45" s="219" t="n"/>
      <c r="X45" s="219" t="n"/>
      <c r="Y45" s="219" t="n"/>
      <c r="Z45" s="219" t="n"/>
      <c r="AA45" s="219" t="n"/>
      <c r="AB45" s="219" t="n"/>
    </row>
  </sheetData>
  <mergeCells count="6">
    <mergeCell ref="E9:E10"/>
    <mergeCell ref="N9:O9"/>
    <mergeCell ref="F9:G9"/>
    <mergeCell ref="H9:I9"/>
    <mergeCell ref="J9:K9"/>
    <mergeCell ref="L9:M9"/>
  </mergeCells>
  <pageMargins left="0.36" right="0.46" top="0.73" bottom="1" header="0.5" footer="0.5"/>
  <pageSetup orientation="landscape" paperSize="9" scale="75" horizontalDpi="4294967295" verticalDpi="0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'3'!F7:H7+1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5600000000000001" right="0.48" top="1" bottom="0.6899999999999999" header="0.5" footer="0.5"/>
  <pageSetup orientation="portrait" paperSize="9" scale="76" horizontalDpi="4294967295" verticalDpi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'4'!F7:H7+1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48" right="0.48" top="1" bottom="0.62" header="0.5" footer="0.5"/>
  <pageSetup orientation="portrait" paperSize="9" scale="77" horizontalDpi="4294967295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IV56"/>
  <sheetViews>
    <sheetView topLeftCell="A4" zoomScale="75" workbookViewId="0">
      <selection activeCell="B6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'5'!F7:H7+1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  <pageSetup orientation="portrait" paperSize="9" horizontalDpi="4294967295" verticalDpi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topLeftCell="A4"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'6'!F7:H7+1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54" right="0.4" top="0.72" bottom="0.64" header="0.5" footer="0.5"/>
  <pageSetup orientation="portrait" paperSize="9" scale="77" horizontalDpi="4294967295" verticalDpi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3:IV56"/>
  <sheetViews>
    <sheetView zoomScale="75" workbookViewId="0">
      <selection activeCell="I7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'7'!F7:H7+1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54" right="0.4" top="0.72" bottom="0.64" header="0.5" footer="0.5"/>
  <pageSetup orientation="portrait" paperSize="9" scale="77" horizontalDpi="4294967295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IV56"/>
  <sheetViews>
    <sheetView zoomScale="75" workbookViewId="0">
      <selection activeCell="F8" sqref="A1:IV65536"/>
    </sheetView>
  </sheetViews>
  <sheetFormatPr baseColWidth="8" defaultRowHeight="12.75"/>
  <cols>
    <col width="9.140625" customWidth="1" style="220" min="1" max="1"/>
    <col width="27" customWidth="1" style="220" min="2" max="2"/>
    <col width="26.7109375" customWidth="1" style="219" min="3" max="3"/>
    <col width="26.7109375" customWidth="1" style="220" min="4" max="4"/>
    <col width="14.7109375" customWidth="1" style="220" min="5" max="8"/>
    <col width="9.140625" customWidth="1" style="220" min="9" max="16384"/>
  </cols>
  <sheetData>
    <row r="3" ht="21" customHeight="1">
      <c r="B3" s="396" t="inlineStr">
        <is>
          <t>ALEO MANALI HYDROPOWER PVT LTD</t>
        </is>
      </c>
    </row>
    <row r="4" ht="9.75" customHeight="1"/>
    <row r="5" ht="15.75" customHeight="1">
      <c r="B5" s="397" t="inlineStr">
        <is>
          <t>DAILY DATA REPORT</t>
        </is>
      </c>
    </row>
    <row r="6" ht="13.5" customHeight="1" thickBot="1"/>
    <row r="7" ht="21" customHeight="1" thickBot="1">
      <c r="E7" s="250" t="inlineStr">
        <is>
          <t>DATED/Day</t>
        </is>
      </c>
      <c r="F7" s="504">
        <f>'8'!F7:H7+1</f>
        <v/>
      </c>
      <c r="G7" s="465" t="n"/>
      <c r="H7" s="466" t="n"/>
    </row>
    <row r="8" ht="9.75" customHeight="1" thickBot="1"/>
    <row r="9" ht="24.75" customHeight="1">
      <c r="B9" s="398" t="inlineStr">
        <is>
          <t>UNIT I</t>
        </is>
      </c>
      <c r="C9" s="417" t="inlineStr">
        <is>
          <t>MAXIMUM</t>
        </is>
      </c>
      <c r="D9" s="175" t="inlineStr">
        <is>
          <t>CHANNEL</t>
        </is>
      </c>
      <c r="E9" s="176" t="inlineStr">
        <is>
          <t>TIME</t>
        </is>
      </c>
      <c r="F9" s="176" t="inlineStr">
        <is>
          <t>LOAD</t>
        </is>
      </c>
      <c r="G9" s="505" t="inlineStr">
        <is>
          <t xml:space="preserve">Ambient T </t>
        </is>
      </c>
      <c r="H9" s="468" t="n"/>
    </row>
    <row r="10" ht="24.75" customHeight="1" thickBot="1">
      <c r="B10" s="469" t="n"/>
      <c r="C10" s="177" t="inlineStr">
        <is>
          <t>VALUE</t>
        </is>
      </c>
      <c r="D10" s="178" t="inlineStr">
        <is>
          <t>NUMBER</t>
        </is>
      </c>
      <c r="E10" s="179" t="inlineStr">
        <is>
          <t>(HRS)</t>
        </is>
      </c>
      <c r="F10" s="179" t="inlineStr">
        <is>
          <t>KW</t>
        </is>
      </c>
      <c r="G10" s="506" t="inlineStr">
        <is>
          <t>(Degc)</t>
        </is>
      </c>
      <c r="H10" s="471" t="n"/>
    </row>
    <row r="11" ht="24.75" customHeight="1">
      <c r="B11" s="180" t="inlineStr">
        <is>
          <t>Winding Temperature (Deg c)</t>
        </is>
      </c>
      <c r="C11" s="507" t="n"/>
      <c r="D11" s="409" t="n"/>
      <c r="E11" s="508" t="n"/>
      <c r="F11" s="392" t="n"/>
      <c r="G11" s="410" t="n"/>
      <c r="H11" s="474" t="n"/>
    </row>
    <row r="12" ht="24.75" customHeight="1">
      <c r="B12" s="185" t="inlineStr">
        <is>
          <t>Bearing Temperature (Deg c)</t>
        </is>
      </c>
      <c r="C12" s="299" t="n"/>
      <c r="D12" s="425" t="n"/>
      <c r="E12" s="508" t="n"/>
      <c r="F12" s="403" t="n"/>
      <c r="G12" s="426" t="n"/>
      <c r="H12" s="475" t="n"/>
    </row>
    <row r="13" ht="24.75" customHeight="1">
      <c r="B13" s="185" t="inlineStr">
        <is>
          <t>Generator Voltage (KV)</t>
        </is>
      </c>
      <c r="C13" s="299" t="n"/>
      <c r="D13" s="189" t="n"/>
      <c r="E13" s="509" t="n"/>
      <c r="F13" s="403" t="n"/>
      <c r="G13" s="426" t="n"/>
      <c r="H13" s="475" t="n"/>
    </row>
    <row r="14" ht="24.75" customHeight="1">
      <c r="B14" s="185" t="inlineStr">
        <is>
          <t>Generator Current (A)</t>
        </is>
      </c>
      <c r="C14" s="191" t="n"/>
      <c r="D14" s="189" t="n"/>
      <c r="E14" s="509" t="n"/>
      <c r="F14" s="403" t="n"/>
      <c r="G14" s="426" t="n"/>
      <c r="H14" s="475" t="n"/>
    </row>
    <row r="15" ht="24.75" customHeight="1">
      <c r="B15" s="185" t="inlineStr">
        <is>
          <t>Line Voltage (KV)</t>
        </is>
      </c>
      <c r="C15" s="192" t="n"/>
      <c r="D15" s="189" t="n"/>
      <c r="E15" s="509" t="n"/>
      <c r="F15" s="403" t="n"/>
      <c r="G15" s="410" t="n"/>
      <c r="H15" s="474" t="n"/>
    </row>
    <row r="16" ht="24.75" customHeight="1">
      <c r="B16" s="185" t="inlineStr">
        <is>
          <t>Load (KW)</t>
        </is>
      </c>
      <c r="C16" s="193" t="n"/>
      <c r="D16" s="189" t="n"/>
      <c r="E16" s="509" t="n"/>
      <c r="F16" s="403" t="n"/>
      <c r="G16" s="410" t="n"/>
      <c r="H16" s="474" t="n"/>
    </row>
    <row r="17" ht="24.75" customHeight="1" thickBot="1">
      <c r="B17" s="194" t="inlineStr">
        <is>
          <t>Average Load (KW)</t>
        </is>
      </c>
      <c r="C17" s="191" t="n"/>
      <c r="D17" s="195" t="n"/>
      <c r="E17" s="196" t="n"/>
      <c r="F17" s="197" t="n"/>
      <c r="G17" s="394" t="n"/>
      <c r="H17" s="477" t="n"/>
    </row>
    <row r="18" ht="24.75" customHeight="1" thickBot="1">
      <c r="B18" s="198" t="n"/>
      <c r="C18" s="199" t="inlineStr">
        <is>
          <t>MINIMUM</t>
        </is>
      </c>
      <c r="D18" s="200" t="n"/>
      <c r="E18" s="199" t="n"/>
      <c r="F18" s="201" t="n"/>
      <c r="G18" s="199" t="n"/>
      <c r="H18" s="466" t="n"/>
    </row>
    <row r="19" ht="24.75" customHeight="1">
      <c r="B19" s="180" t="inlineStr">
        <is>
          <t>Generator Voltage (KV)</t>
        </is>
      </c>
      <c r="C19" s="202" t="n"/>
      <c r="D19" s="203" t="n"/>
      <c r="E19" s="508" t="n"/>
      <c r="F19" s="409" t="n"/>
      <c r="G19" s="409" t="n"/>
      <c r="H19" s="478" t="n"/>
    </row>
    <row r="20" ht="24.75" customHeight="1" thickBot="1">
      <c r="B20" s="194" t="inlineStr">
        <is>
          <t>Load (KW)</t>
        </is>
      </c>
      <c r="C20" s="206" t="n"/>
      <c r="D20" s="207" t="n"/>
      <c r="E20" s="510" t="n"/>
      <c r="F20" s="411" t="n"/>
      <c r="G20" s="411" t="n"/>
      <c r="H20" s="477" t="n"/>
    </row>
    <row r="21" ht="24.75" customHeight="1" thickBot="1">
      <c r="B21" s="210" t="n"/>
      <c r="C21" s="211" t="inlineStr">
        <is>
          <t>Maximum</t>
        </is>
      </c>
      <c r="D21" s="199" t="inlineStr">
        <is>
          <t>Minimum</t>
        </is>
      </c>
      <c r="E21" s="212" t="n"/>
      <c r="F21" s="213" t="n"/>
      <c r="G21" s="413" t="n"/>
      <c r="H21" s="480" t="n"/>
    </row>
    <row r="22" ht="24.75" customHeight="1" thickBot="1">
      <c r="B22" s="214" t="inlineStr">
        <is>
          <t>Ambient Temperature (Degc)</t>
        </is>
      </c>
      <c r="C22" s="259" t="n"/>
      <c r="D22" s="216" t="n"/>
      <c r="E22" s="217" t="n"/>
      <c r="F22" s="218" t="n"/>
      <c r="G22" s="415" t="n"/>
      <c r="H22" s="478" t="n"/>
    </row>
    <row r="23" ht="13.5" customHeight="1" thickBot="1">
      <c r="C23" s="219" t="n"/>
      <c r="D23" s="220" t="n"/>
      <c r="E23" s="221" t="n"/>
      <c r="F23" s="220" t="n"/>
      <c r="G23" s="411" t="n"/>
      <c r="H23" s="477" t="n"/>
    </row>
    <row r="24" ht="24.75" customHeight="1">
      <c r="B24" s="398" t="inlineStr">
        <is>
          <t>UNIT II</t>
        </is>
      </c>
      <c r="C24" s="417" t="inlineStr">
        <is>
          <t>MAXIMUM</t>
        </is>
      </c>
      <c r="D24" s="175" t="inlineStr">
        <is>
          <t>CHANNEL</t>
        </is>
      </c>
      <c r="E24" s="222" t="inlineStr">
        <is>
          <t>TIME</t>
        </is>
      </c>
      <c r="F24" s="405" t="inlineStr">
        <is>
          <t>LOAD</t>
        </is>
      </c>
      <c r="G24" s="419" t="inlineStr">
        <is>
          <t xml:space="preserve">Ambient T </t>
        </is>
      </c>
      <c r="H24" s="481" t="n"/>
    </row>
    <row r="25" ht="24.75" customHeight="1" thickBot="1">
      <c r="B25" s="469" t="n"/>
      <c r="C25" s="482" t="n"/>
      <c r="D25" s="224" t="inlineStr">
        <is>
          <t>NUMBER</t>
        </is>
      </c>
      <c r="E25" s="225" t="inlineStr">
        <is>
          <t>(HRS)</t>
        </is>
      </c>
      <c r="F25" s="226" t="inlineStr">
        <is>
          <t>KW</t>
        </is>
      </c>
      <c r="G25" s="421" t="inlineStr">
        <is>
          <t>(Deg c)</t>
        </is>
      </c>
      <c r="H25" s="477" t="n"/>
    </row>
    <row r="26" ht="24.75" customHeight="1">
      <c r="B26" s="227" t="inlineStr">
        <is>
          <t>Winding Temperature (Deg c)</t>
        </is>
      </c>
      <c r="C26" s="511" t="n"/>
      <c r="D26" s="423" t="n"/>
      <c r="E26" s="512" t="n"/>
      <c r="F26" s="423" t="n"/>
      <c r="G26" s="423" t="n"/>
      <c r="H26" s="481" t="n"/>
    </row>
    <row r="27" ht="24.75" customHeight="1">
      <c r="B27" s="231" t="inlineStr">
        <is>
          <t>Bearing Temperature (Deg c)</t>
        </is>
      </c>
      <c r="C27" s="513" t="n"/>
      <c r="D27" s="425" t="n"/>
      <c r="E27" s="514" t="n"/>
      <c r="F27" s="425" t="n"/>
      <c r="G27" s="425" t="n"/>
      <c r="H27" s="487" t="n"/>
    </row>
    <row r="28" ht="24.75" customHeight="1">
      <c r="B28" s="231" t="inlineStr">
        <is>
          <t>Generator Voltage (KV)</t>
        </is>
      </c>
      <c r="C28" s="236" t="n"/>
      <c r="D28" s="189" t="n"/>
      <c r="E28" s="514" t="n"/>
      <c r="F28" s="425" t="n"/>
      <c r="G28" s="425" t="n"/>
      <c r="H28" s="487" t="n"/>
    </row>
    <row r="29" ht="24.75" customHeight="1">
      <c r="B29" s="231" t="inlineStr">
        <is>
          <t>Generator Current (A)</t>
        </is>
      </c>
      <c r="C29" s="238" t="n"/>
      <c r="D29" s="189" t="n"/>
      <c r="E29" s="514" t="n"/>
      <c r="F29" s="425" t="n"/>
      <c r="G29" s="425" t="n"/>
      <c r="H29" s="487" t="n"/>
    </row>
    <row r="30" ht="24.75" customHeight="1">
      <c r="B30" s="231" t="inlineStr">
        <is>
          <t>Line Voltage (KV)</t>
        </is>
      </c>
      <c r="C30" s="238" t="n"/>
      <c r="D30" s="189" t="n"/>
      <c r="E30" s="514" t="n"/>
      <c r="F30" s="425" t="n"/>
      <c r="G30" s="425" t="n"/>
      <c r="H30" s="487" t="n"/>
    </row>
    <row r="31" ht="24.75" customHeight="1">
      <c r="B31" s="231" t="inlineStr">
        <is>
          <t>Load (KW)</t>
        </is>
      </c>
      <c r="C31" s="239" t="n"/>
      <c r="D31" s="189" t="n"/>
      <c r="E31" s="514" t="n"/>
      <c r="F31" s="425" t="n"/>
      <c r="G31" s="425" t="n"/>
      <c r="H31" s="487" t="n"/>
    </row>
    <row r="32" ht="24.75" customHeight="1" thickBot="1">
      <c r="B32" s="240" t="inlineStr">
        <is>
          <t>Average Load (KW)</t>
        </is>
      </c>
      <c r="C32" s="241" t="n"/>
      <c r="D32" s="442" t="n"/>
      <c r="E32" s="243" t="n"/>
      <c r="F32" s="442" t="n"/>
      <c r="G32" s="442" t="n"/>
      <c r="H32" s="488" t="n"/>
    </row>
    <row r="33" ht="24.75" customHeight="1" thickBot="1">
      <c r="B33" s="244" t="n"/>
      <c r="C33" s="245" t="inlineStr">
        <is>
          <t>MINIMUM</t>
        </is>
      </c>
      <c r="D33" s="390" t="n"/>
      <c r="E33" s="245" t="inlineStr">
        <is>
          <t>TIME</t>
        </is>
      </c>
      <c r="F33" s="178" t="inlineStr">
        <is>
          <t>LOAD</t>
        </is>
      </c>
      <c r="G33" s="245" t="inlineStr">
        <is>
          <t xml:space="preserve">Ambient T </t>
        </is>
      </c>
      <c r="H33" s="471" t="n"/>
      <c r="P33" s="220" t="inlineStr">
        <is>
          <t xml:space="preserve"> </t>
        </is>
      </c>
    </row>
    <row r="34" ht="24.75" customHeight="1">
      <c r="B34" s="180" t="inlineStr">
        <is>
          <t>Generator Voltage (KV)</t>
        </is>
      </c>
      <c r="C34" s="202" t="n"/>
      <c r="D34" s="203" t="n"/>
      <c r="E34" s="508" t="n"/>
      <c r="F34" s="409" t="n"/>
      <c r="G34" s="409" t="n"/>
      <c r="H34" s="478" t="n"/>
    </row>
    <row r="35" ht="24.75" customHeight="1" thickBot="1">
      <c r="B35" s="194" t="inlineStr">
        <is>
          <t>Load (KW)</t>
        </is>
      </c>
      <c r="C35" s="206" t="n"/>
      <c r="D35" s="207" t="n"/>
      <c r="E35" s="510" t="n"/>
      <c r="F35" s="409" t="n"/>
      <c r="G35" s="411" t="n"/>
      <c r="H35" s="477" t="n"/>
    </row>
    <row r="36" ht="24.75" customHeight="1" thickBot="1">
      <c r="B36" s="247" t="n"/>
      <c r="C36" s="211" t="inlineStr">
        <is>
          <t>Maximum</t>
        </is>
      </c>
      <c r="D36" s="199" t="inlineStr">
        <is>
          <t>Minimum</t>
        </is>
      </c>
      <c r="E36" s="212" t="n"/>
      <c r="F36" s="515" t="inlineStr">
        <is>
          <t>Weather</t>
        </is>
      </c>
      <c r="G36" s="248" t="inlineStr">
        <is>
          <t xml:space="preserve">      Clear</t>
        </is>
      </c>
      <c r="H36" s="249" t="inlineStr">
        <is>
          <t xml:space="preserve">     Cloudy</t>
        </is>
      </c>
    </row>
    <row r="37" ht="24.75" customHeight="1" thickBot="1">
      <c r="B37" s="214" t="inlineStr">
        <is>
          <t>Ambient Temp (Degc)</t>
        </is>
      </c>
      <c r="C37" s="250" t="n"/>
      <c r="D37" s="219" t="n"/>
      <c r="E37" s="251" t="n"/>
      <c r="F37" s="471" t="n"/>
      <c r="G37" s="252" t="inlineStr">
        <is>
          <t>Rain</t>
        </is>
      </c>
      <c r="H37" s="253" t="inlineStr">
        <is>
          <t>Snow</t>
        </is>
      </c>
    </row>
    <row r="38" ht="24.75" customHeight="1" thickBot="1">
      <c r="B38" s="198" t="n"/>
      <c r="C38" s="254" t="inlineStr">
        <is>
          <t>UNIT- I</t>
        </is>
      </c>
      <c r="D38" s="254" t="inlineStr">
        <is>
          <t>UNIT- II</t>
        </is>
      </c>
      <c r="E38" s="255" t="inlineStr">
        <is>
          <t>Total</t>
        </is>
      </c>
      <c r="F38" s="516" t="inlineStr">
        <is>
          <t>Cumulative</t>
        </is>
      </c>
      <c r="G38" s="397" t="inlineStr">
        <is>
          <t>Monthly</t>
        </is>
      </c>
      <c r="H38" s="257" t="inlineStr">
        <is>
          <t>G. Total</t>
        </is>
      </c>
    </row>
    <row r="39" ht="24.75" customHeight="1" thickBot="1">
      <c r="B39" s="258" t="inlineStr">
        <is>
          <t>PRODUCTION (KWH)</t>
        </is>
      </c>
      <c r="C39" s="259" t="n"/>
      <c r="D39" s="216" t="n"/>
      <c r="E39" s="491">
        <f>C39+D39</f>
        <v/>
      </c>
      <c r="F39" s="492" t="n"/>
      <c r="G39" s="493" t="n"/>
      <c r="H39" s="260" t="n"/>
      <c r="I39" s="261" t="n"/>
    </row>
    <row r="40" ht="18" customHeight="1" thickBot="1">
      <c r="B40" s="198" t="n"/>
      <c r="D40" s="257" t="n"/>
      <c r="E40" s="465" t="n"/>
      <c r="F40" s="465" t="n"/>
      <c r="G40" s="466" t="n"/>
      <c r="H40" s="262" t="n"/>
    </row>
    <row r="41" ht="24.75" customFormat="1" customHeight="1" s="263" thickBot="1">
      <c r="A41" s="263" t="n"/>
      <c r="B41" s="264" t="inlineStr">
        <is>
          <t>UNIT I</t>
        </is>
      </c>
      <c r="C41" s="265" t="n"/>
      <c r="D41" s="517" t="n"/>
      <c r="E41" s="465" t="n"/>
      <c r="F41" s="465" t="n"/>
      <c r="G41" s="466" t="n"/>
      <c r="H41" s="266" t="inlineStr">
        <is>
          <t>TRIP- 1356.31</t>
        </is>
      </c>
      <c r="I41" s="263" t="n"/>
      <c r="J41" s="263" t="n"/>
      <c r="K41" s="263" t="n"/>
      <c r="L41" s="263" t="n"/>
      <c r="M41" s="263" t="n"/>
      <c r="N41" s="263" t="n"/>
      <c r="O41" s="263" t="n"/>
      <c r="P41" s="263" t="n"/>
      <c r="Q41" s="263" t="n"/>
      <c r="R41" s="263" t="n"/>
      <c r="S41" s="263" t="n"/>
      <c r="T41" s="263" t="n"/>
      <c r="U41" s="263" t="n"/>
      <c r="V41" s="263" t="n"/>
      <c r="W41" s="263" t="n"/>
      <c r="X41" s="263" t="n"/>
      <c r="Y41" s="263" t="n"/>
      <c r="Z41" s="263" t="n"/>
      <c r="AA41" s="263" t="n"/>
      <c r="AB41" s="263" t="n"/>
      <c r="AC41" s="263" t="n"/>
      <c r="AD41" s="263" t="n"/>
      <c r="AE41" s="263" t="n"/>
      <c r="AF41" s="263" t="n"/>
      <c r="AG41" s="263" t="n"/>
      <c r="AH41" s="263" t="n"/>
      <c r="AI41" s="263" t="n"/>
      <c r="AJ41" s="263" t="n"/>
      <c r="AK41" s="263" t="n"/>
      <c r="AL41" s="263" t="n"/>
      <c r="AM41" s="263" t="n"/>
      <c r="AN41" s="263" t="n"/>
      <c r="AO41" s="263" t="n"/>
      <c r="AP41" s="263" t="n"/>
      <c r="AQ41" s="263" t="n"/>
      <c r="AR41" s="263" t="n"/>
      <c r="AS41" s="263" t="n"/>
      <c r="AT41" s="263" t="n"/>
      <c r="AU41" s="263" t="n"/>
      <c r="AV41" s="263" t="n"/>
      <c r="AW41" s="263" t="n"/>
      <c r="AX41" s="263" t="n"/>
      <c r="AY41" s="263" t="n"/>
      <c r="AZ41" s="263" t="n"/>
      <c r="BA41" s="263" t="n"/>
      <c r="BB41" s="263" t="n"/>
      <c r="BC41" s="263" t="n"/>
      <c r="BD41" s="263" t="n"/>
      <c r="BE41" s="263" t="n"/>
      <c r="BF41" s="263" t="n"/>
      <c r="BG41" s="263" t="n"/>
      <c r="BH41" s="263" t="n"/>
      <c r="BI41" s="263" t="n"/>
      <c r="BJ41" s="263" t="n"/>
      <c r="BK41" s="263" t="n"/>
      <c r="BL41" s="263" t="n"/>
      <c r="BM41" s="263" t="n"/>
      <c r="BN41" s="263" t="n"/>
      <c r="BO41" s="263" t="n"/>
      <c r="BP41" s="263" t="n"/>
      <c r="BQ41" s="263" t="n"/>
      <c r="BR41" s="263" t="n"/>
      <c r="BS41" s="263" t="n"/>
      <c r="BT41" s="263" t="n"/>
      <c r="BU41" s="263" t="n"/>
      <c r="BV41" s="263" t="n"/>
      <c r="BW41" s="263" t="n"/>
      <c r="BX41" s="263" t="n"/>
      <c r="BY41" s="263" t="n"/>
      <c r="BZ41" s="263" t="n"/>
      <c r="CA41" s="263" t="n"/>
      <c r="CB41" s="263" t="n"/>
      <c r="CC41" s="263" t="n"/>
      <c r="CD41" s="263" t="n"/>
      <c r="CE41" s="263" t="n"/>
      <c r="CF41" s="263" t="n"/>
      <c r="CG41" s="263" t="n"/>
      <c r="CH41" s="263" t="n"/>
      <c r="CI41" s="263" t="n"/>
      <c r="CJ41" s="263" t="n"/>
      <c r="CK41" s="263" t="n"/>
      <c r="CL41" s="263" t="n"/>
      <c r="CM41" s="263" t="n"/>
      <c r="CN41" s="263" t="n"/>
      <c r="CO41" s="263" t="n"/>
      <c r="CP41" s="263" t="n"/>
      <c r="CQ41" s="263" t="n"/>
      <c r="CR41" s="263" t="n"/>
      <c r="CS41" s="263" t="n"/>
      <c r="CT41" s="263" t="n"/>
      <c r="CU41" s="263" t="n"/>
      <c r="CV41" s="263" t="n"/>
      <c r="CW41" s="263" t="n"/>
      <c r="CX41" s="263" t="n"/>
      <c r="CY41" s="263" t="n"/>
      <c r="CZ41" s="263" t="n"/>
      <c r="DA41" s="263" t="n"/>
      <c r="DB41" s="263" t="n"/>
      <c r="DC41" s="263" t="n"/>
      <c r="DD41" s="263" t="n"/>
      <c r="DE41" s="263" t="n"/>
      <c r="DF41" s="263" t="n"/>
      <c r="DG41" s="263" t="n"/>
      <c r="DH41" s="263" t="n"/>
      <c r="DI41" s="263" t="n"/>
      <c r="DJ41" s="263" t="n"/>
      <c r="DK41" s="263" t="n"/>
      <c r="DL41" s="263" t="n"/>
      <c r="DM41" s="263" t="n"/>
      <c r="DN41" s="263" t="n"/>
      <c r="DO41" s="263" t="n"/>
      <c r="DP41" s="263" t="n"/>
      <c r="DQ41" s="263" t="n"/>
      <c r="DR41" s="263" t="n"/>
      <c r="DS41" s="263" t="n"/>
      <c r="DT41" s="263" t="n"/>
      <c r="DU41" s="263" t="n"/>
      <c r="DV41" s="263" t="n"/>
      <c r="DW41" s="263" t="n"/>
      <c r="DX41" s="263" t="n"/>
      <c r="DY41" s="263" t="n"/>
      <c r="DZ41" s="263" t="n"/>
      <c r="EA41" s="263" t="n"/>
      <c r="EB41" s="263" t="n"/>
      <c r="EC41" s="263" t="n"/>
      <c r="ED41" s="263" t="n"/>
      <c r="EE41" s="263" t="n"/>
      <c r="EF41" s="263" t="n"/>
      <c r="EG41" s="263" t="n"/>
      <c r="EH41" s="263" t="n"/>
      <c r="EI41" s="263" t="n"/>
      <c r="EJ41" s="263" t="n"/>
      <c r="EK41" s="263" t="n"/>
      <c r="EL41" s="263" t="n"/>
      <c r="EM41" s="263" t="n"/>
      <c r="EN41" s="263" t="n"/>
      <c r="EO41" s="263" t="n"/>
      <c r="EP41" s="263" t="n"/>
      <c r="EQ41" s="263" t="n"/>
      <c r="ER41" s="263" t="n"/>
      <c r="ES41" s="263" t="n"/>
      <c r="ET41" s="263" t="n"/>
      <c r="EU41" s="263" t="n"/>
      <c r="EV41" s="263" t="n"/>
      <c r="EW41" s="263" t="n"/>
      <c r="EX41" s="263" t="n"/>
      <c r="EY41" s="263" t="n"/>
      <c r="EZ41" s="263" t="n"/>
      <c r="FA41" s="263" t="n"/>
      <c r="FB41" s="263" t="n"/>
      <c r="FC41" s="263" t="n"/>
      <c r="FD41" s="263" t="n"/>
      <c r="FE41" s="263" t="n"/>
      <c r="FF41" s="263" t="n"/>
      <c r="FG41" s="263" t="n"/>
      <c r="FH41" s="263" t="n"/>
      <c r="FI41" s="263" t="n"/>
      <c r="FJ41" s="263" t="n"/>
      <c r="FK41" s="263" t="n"/>
      <c r="FL41" s="263" t="n"/>
      <c r="FM41" s="263" t="n"/>
      <c r="FN41" s="263" t="n"/>
      <c r="FO41" s="263" t="n"/>
      <c r="FP41" s="263" t="n"/>
      <c r="FQ41" s="263" t="n"/>
      <c r="FR41" s="263" t="n"/>
      <c r="FS41" s="263" t="n"/>
      <c r="FT41" s="263" t="n"/>
      <c r="FU41" s="263" t="n"/>
      <c r="FV41" s="263" t="n"/>
      <c r="FW41" s="263" t="n"/>
      <c r="FX41" s="263" t="n"/>
      <c r="FY41" s="263" t="n"/>
      <c r="FZ41" s="263" t="n"/>
      <c r="GA41" s="263" t="n"/>
      <c r="GB41" s="263" t="n"/>
      <c r="GC41" s="263" t="n"/>
      <c r="GD41" s="263" t="n"/>
      <c r="GE41" s="263" t="n"/>
      <c r="GF41" s="263" t="n"/>
      <c r="GG41" s="263" t="n"/>
      <c r="GH41" s="263" t="n"/>
      <c r="GI41" s="263" t="n"/>
      <c r="GJ41" s="263" t="n"/>
      <c r="GK41" s="263" t="n"/>
      <c r="GL41" s="263" t="n"/>
      <c r="GM41" s="263" t="n"/>
      <c r="GN41" s="263" t="n"/>
      <c r="GO41" s="263" t="n"/>
      <c r="GP41" s="263" t="n"/>
      <c r="GQ41" s="263" t="n"/>
      <c r="GR41" s="263" t="n"/>
      <c r="GS41" s="263" t="n"/>
      <c r="GT41" s="263" t="n"/>
      <c r="GU41" s="263" t="n"/>
      <c r="GV41" s="263" t="n"/>
      <c r="GW41" s="263" t="n"/>
      <c r="GX41" s="263" t="n"/>
      <c r="GY41" s="263" t="n"/>
      <c r="GZ41" s="263" t="n"/>
      <c r="HA41" s="263" t="n"/>
      <c r="HB41" s="263" t="n"/>
      <c r="HC41" s="263" t="n"/>
      <c r="HD41" s="263" t="n"/>
      <c r="HE41" s="263" t="n"/>
      <c r="HF41" s="263" t="n"/>
      <c r="HG41" s="263" t="n"/>
      <c r="HH41" s="263" t="n"/>
      <c r="HI41" s="263" t="n"/>
      <c r="HJ41" s="263" t="n"/>
      <c r="HK41" s="263" t="n"/>
      <c r="HL41" s="263" t="n"/>
      <c r="HM41" s="263" t="n"/>
      <c r="HN41" s="263" t="n"/>
      <c r="HO41" s="263" t="n"/>
      <c r="HP41" s="263" t="n"/>
      <c r="HQ41" s="263" t="n"/>
      <c r="HR41" s="263" t="n"/>
      <c r="HS41" s="263" t="n"/>
      <c r="HT41" s="263" t="n"/>
      <c r="HU41" s="263" t="n"/>
      <c r="HV41" s="263" t="n"/>
      <c r="HW41" s="263" t="n"/>
      <c r="HX41" s="263" t="n"/>
      <c r="HY41" s="263" t="n"/>
      <c r="HZ41" s="263" t="n"/>
      <c r="IA41" s="263" t="n"/>
      <c r="IB41" s="263" t="n"/>
      <c r="IC41" s="263" t="n"/>
      <c r="ID41" s="263" t="n"/>
      <c r="IE41" s="263" t="n"/>
      <c r="IF41" s="263" t="n"/>
      <c r="IG41" s="263" t="n"/>
      <c r="IH41" s="263" t="n"/>
      <c r="II41" s="263" t="n"/>
      <c r="IJ41" s="263" t="n"/>
      <c r="IK41" s="263" t="n"/>
      <c r="IL41" s="263" t="n"/>
      <c r="IM41" s="263" t="n"/>
      <c r="IN41" s="263" t="n"/>
      <c r="IO41" s="263" t="n"/>
      <c r="IP41" s="263" t="n"/>
      <c r="IQ41" s="263" t="n"/>
      <c r="IR41" s="263" t="n"/>
      <c r="IS41" s="263" t="n"/>
      <c r="IT41" s="263" t="n"/>
      <c r="IU41" s="263" t="n"/>
      <c r="IV41" s="263" t="n"/>
    </row>
    <row r="42" ht="24.75" customHeight="1" thickBot="1">
      <c r="B42" s="267" t="inlineStr">
        <is>
          <t>UNIT II</t>
        </is>
      </c>
      <c r="C42" s="268" t="n"/>
      <c r="D42" s="517" t="n"/>
      <c r="E42" s="465" t="n"/>
      <c r="F42" s="465" t="n"/>
      <c r="G42" s="466" t="n"/>
      <c r="H42" s="269" t="inlineStr">
        <is>
          <t>TRIP- 805.48</t>
        </is>
      </c>
    </row>
    <row r="43" ht="16.5" customHeight="1" thickBot="1">
      <c r="B43" s="270" t="inlineStr">
        <is>
          <t>Gate No-4 &amp; Valve Operation</t>
        </is>
      </c>
      <c r="C43" s="271" t="inlineStr">
        <is>
          <t>Gate No-4</t>
        </is>
      </c>
      <c r="D43" s="450" t="inlineStr">
        <is>
          <t>Valve-1(%)</t>
        </is>
      </c>
      <c r="E43" s="273" t="inlineStr">
        <is>
          <t>Valve-2(%)</t>
        </is>
      </c>
      <c r="F43" s="273" t="inlineStr">
        <is>
          <t xml:space="preserve">  Valve-3(%)</t>
        </is>
      </c>
      <c r="G43" s="273" t="inlineStr">
        <is>
          <t>Valve-4(%)</t>
        </is>
      </c>
      <c r="H43" s="274" t="inlineStr">
        <is>
          <t>Valve-5(%)</t>
        </is>
      </c>
      <c r="I43" s="219" t="n"/>
      <c r="J43" s="220" t="n"/>
      <c r="K43" s="220" t="n"/>
      <c r="L43" s="220" t="n"/>
      <c r="M43" s="220" t="n"/>
      <c r="N43" s="220" t="n"/>
    </row>
    <row r="44" ht="24" customHeight="1">
      <c r="B44" s="275" t="inlineStr">
        <is>
          <t>Maximum</t>
        </is>
      </c>
      <c r="C44" s="276" t="n"/>
      <c r="D44" s="277" t="n"/>
      <c r="E44" s="277" t="n"/>
      <c r="F44" s="277" t="n"/>
      <c r="G44" s="277" t="n"/>
      <c r="H44" s="278" t="n"/>
      <c r="I44" s="220" t="inlineStr">
        <is>
          <t xml:space="preserve">    </t>
        </is>
      </c>
      <c r="J44" s="279" t="n"/>
      <c r="K44" s="220" t="n"/>
      <c r="L44" s="220" t="n"/>
      <c r="M44" s="220" t="n"/>
      <c r="N44" s="220" t="n"/>
    </row>
    <row r="45" ht="13.5" customHeight="1" thickBot="1">
      <c r="B45" s="280" t="inlineStr">
        <is>
          <t>Minimum</t>
        </is>
      </c>
      <c r="C45" s="281" t="n"/>
      <c r="D45" s="282" t="n"/>
      <c r="E45" s="282" t="n"/>
      <c r="F45" s="282" t="n"/>
      <c r="G45" s="282" t="n"/>
      <c r="H45" s="283" t="n"/>
      <c r="J45" s="220" t="n"/>
      <c r="K45" s="220" t="n"/>
      <c r="L45" s="220" t="n"/>
      <c r="M45" s="220" t="n"/>
      <c r="N45" s="220" t="n"/>
    </row>
    <row r="46" ht="15.75" customHeight="1" thickBot="1">
      <c r="B46" s="284" t="inlineStr">
        <is>
          <t>Auxillary consumption</t>
        </is>
      </c>
      <c r="C46" s="285" t="inlineStr">
        <is>
          <t>Staff on Leave</t>
        </is>
      </c>
      <c r="D46" s="435" t="inlineStr">
        <is>
          <t xml:space="preserve"> Staff on Leave Name-</t>
        </is>
      </c>
      <c r="E46" s="518" t="n"/>
      <c r="F46" s="496" t="n"/>
      <c r="G46" s="496" t="n"/>
      <c r="H46" s="468" t="n"/>
      <c r="J46" s="220" t="n"/>
      <c r="K46" s="220" t="n"/>
      <c r="L46" s="220" t="n"/>
      <c r="M46" s="220" t="n"/>
      <c r="N46" s="220" t="n"/>
    </row>
    <row r="47" ht="15.75" customHeight="1" thickBot="1">
      <c r="B47" s="286" t="inlineStr">
        <is>
          <t>145(KWH)</t>
        </is>
      </c>
      <c r="C47" s="287" t="n"/>
      <c r="D47" s="497" t="n"/>
      <c r="E47" s="498" t="n"/>
      <c r="F47" s="499" t="n"/>
      <c r="G47" s="499" t="n"/>
      <c r="H47" s="471" t="n"/>
      <c r="J47" s="220" t="n"/>
      <c r="K47" s="220" t="n"/>
      <c r="L47" s="220" t="n"/>
      <c r="M47" s="220" t="n"/>
      <c r="N47" s="220" t="n"/>
    </row>
    <row r="48" ht="15.75" customHeight="1">
      <c r="B48" s="519" t="inlineStr">
        <is>
          <t>DISCHARGE COUNTER</t>
        </is>
      </c>
      <c r="C48" s="520" t="inlineStr">
        <is>
          <t>Time</t>
        </is>
      </c>
      <c r="D48" s="450" t="inlineStr">
        <is>
          <t>Discharge Counter-I</t>
        </is>
      </c>
      <c r="E48" s="450" t="inlineStr">
        <is>
          <t>Discharge Counter-II</t>
        </is>
      </c>
      <c r="F48" s="481" t="n"/>
      <c r="G48" s="450" t="inlineStr">
        <is>
          <t>Discharge Counter-III</t>
        </is>
      </c>
      <c r="H48" s="481" t="n"/>
      <c r="J48" s="220" t="n"/>
      <c r="K48" s="220" t="n"/>
      <c r="L48" s="220" t="n"/>
      <c r="M48" s="220" t="n"/>
      <c r="N48" s="220" t="n"/>
    </row>
    <row r="49" ht="13.5" customHeight="1" thickBot="1">
      <c r="B49" s="498" t="n"/>
      <c r="C49" s="289" t="n"/>
      <c r="D49" s="290" t="n"/>
      <c r="E49" s="452" t="n"/>
      <c r="F49" s="488" t="n"/>
      <c r="G49" s="452" t="n"/>
      <c r="H49" s="488" t="n"/>
      <c r="J49" s="220" t="n"/>
      <c r="K49" s="220" t="n"/>
      <c r="L49" s="220" t="n"/>
      <c r="M49" s="220" t="n"/>
      <c r="N49" s="220" t="n"/>
    </row>
    <row r="50" ht="16.5" customHeight="1" thickBot="1">
      <c r="B50" s="292" t="n"/>
      <c r="C50" s="293" t="inlineStr">
        <is>
          <t>OT Max-90</t>
        </is>
      </c>
      <c r="D50" s="294" t="inlineStr">
        <is>
          <t>WT Max-90</t>
        </is>
      </c>
      <c r="E50" s="295" t="inlineStr">
        <is>
          <t>Camera-1</t>
        </is>
      </c>
      <c r="F50" s="296" t="inlineStr">
        <is>
          <t>Camera-2</t>
        </is>
      </c>
      <c r="G50" s="296" t="inlineStr">
        <is>
          <t>Camera-3</t>
        </is>
      </c>
      <c r="H50" s="297" t="inlineStr">
        <is>
          <t>Camera-4</t>
        </is>
      </c>
      <c r="J50" s="220" t="n"/>
      <c r="K50" s="220" t="n"/>
      <c r="L50" s="220" t="n"/>
      <c r="M50" s="220" t="n"/>
      <c r="N50" s="220" t="n"/>
    </row>
    <row r="51" ht="16.5" customHeight="1" thickBot="1">
      <c r="B51" s="298" t="inlineStr">
        <is>
          <t>T/F- 1 (deg C)</t>
        </is>
      </c>
      <c r="C51" s="299" t="n"/>
      <c r="D51" s="426" t="n"/>
      <c r="E51" s="300" t="n"/>
      <c r="F51" s="301" t="n"/>
      <c r="G51" s="301" t="n"/>
      <c r="H51" s="302" t="n"/>
      <c r="J51" s="220" t="n"/>
      <c r="K51" s="220" t="n"/>
      <c r="L51" s="220" t="n"/>
      <c r="M51" s="220" t="n"/>
      <c r="N51" s="220" t="n"/>
    </row>
    <row r="52" ht="16.5" customHeight="1" thickBot="1">
      <c r="B52" s="303" t="inlineStr">
        <is>
          <t>T/F-2  (deg C)</t>
        </is>
      </c>
      <c r="C52" s="304" t="n"/>
      <c r="D52" s="453" t="n"/>
      <c r="E52" s="428" t="inlineStr">
        <is>
          <t>Remarks</t>
        </is>
      </c>
      <c r="F52" s="499" t="n"/>
      <c r="G52" s="499" t="n"/>
      <c r="H52" s="471" t="n"/>
    </row>
    <row r="53" ht="16.5" customHeight="1" thickBot="1">
      <c r="B53" s="305" t="n"/>
      <c r="C53" s="306" t="inlineStr">
        <is>
          <t>Max</t>
        </is>
      </c>
      <c r="D53" s="307" t="inlineStr">
        <is>
          <t>Min</t>
        </is>
      </c>
      <c r="E53" s="521" t="inlineStr">
        <is>
          <t xml:space="preserve"> </t>
        </is>
      </c>
      <c r="F53" s="496" t="n"/>
      <c r="G53" s="496" t="n"/>
      <c r="H53" s="468" t="n"/>
    </row>
    <row r="54" ht="15" customHeight="1">
      <c r="B54" s="308" t="inlineStr">
        <is>
          <t>OPU 1 (deg C) Max-80</t>
        </is>
      </c>
      <c r="C54" s="309" t="n"/>
      <c r="D54" s="410" t="n"/>
      <c r="H54" s="503" t="n"/>
    </row>
    <row r="55" ht="15.75" customHeight="1" thickBot="1">
      <c r="B55" s="303" t="inlineStr">
        <is>
          <t>OPU 2 (deg C) Max-80</t>
        </is>
      </c>
      <c r="C55" s="304" t="n"/>
      <c r="D55" s="453" t="n"/>
      <c r="E55" s="499" t="n"/>
      <c r="F55" s="499" t="n"/>
      <c r="G55" s="499" t="n"/>
      <c r="H55" s="471" t="n"/>
    </row>
    <row r="56" ht="16.5" customHeight="1" thickBot="1">
      <c r="B56" s="310" t="inlineStr">
        <is>
          <t>Prepared by -</t>
        </is>
      </c>
      <c r="C56" s="311" t="inlineStr">
        <is>
          <t xml:space="preserve"> </t>
        </is>
      </c>
      <c r="D56" s="311" t="n"/>
      <c r="E56" s="311" t="n"/>
      <c r="F56" s="311" t="n"/>
      <c r="G56" s="311" t="n"/>
      <c r="H56" s="312" t="n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Corporation</dc:creator>
  <dcterms:created xsi:type="dcterms:W3CDTF">1996-10-14T23:33:28Z</dcterms:created>
  <dcterms:modified xsi:type="dcterms:W3CDTF">2020-07-19T06:24:15Z</dcterms:modified>
  <cp:lastModifiedBy>Daksh Gupta</cp:lastModifiedBy>
  <cp:lastPrinted>2005-09-07T16:46:11Z</cp:lastPrinted>
</cp:coreProperties>
</file>