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EXCEL VIZULAIZATION\"/>
    </mc:Choice>
  </mc:AlternateContent>
  <xr:revisionPtr revIDLastSave="0" documentId="8_{F3E62BEB-E2EE-4C4F-B700-0C25DAF7A43F}" xr6:coauthVersionLast="47" xr6:coauthVersionMax="47" xr10:uidLastSave="{00000000-0000-0000-0000-000000000000}"/>
  <bookViews>
    <workbookView xWindow="-108" yWindow="-108" windowWidth="23256" windowHeight="12456" xr2:uid="{2D869B3E-FCC7-4F0A-890B-6DDCA4D75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L14" i="1"/>
  <c r="M14" i="1"/>
  <c r="N14" i="1"/>
  <c r="O14" i="1"/>
  <c r="P14" i="1"/>
  <c r="Q14" i="1"/>
  <c r="R14" i="1"/>
  <c r="S14" i="1"/>
  <c r="L13" i="1"/>
  <c r="M13" i="1"/>
  <c r="N13" i="1"/>
  <c r="O13" i="1"/>
  <c r="P13" i="1"/>
  <c r="Q13" i="1"/>
  <c r="R13" i="1"/>
  <c r="S13" i="1"/>
  <c r="L12" i="1"/>
  <c r="M12" i="1"/>
  <c r="N12" i="1"/>
  <c r="O12" i="1"/>
  <c r="P12" i="1"/>
  <c r="Q12" i="1"/>
  <c r="R12" i="1"/>
  <c r="S12" i="1"/>
  <c r="M4" i="1"/>
  <c r="M5" i="1"/>
  <c r="M6" i="1"/>
  <c r="M7" i="1"/>
  <c r="M8" i="1"/>
  <c r="S8" i="1" s="1"/>
  <c r="M9" i="1"/>
  <c r="M10" i="1"/>
  <c r="M3" i="1"/>
  <c r="L3" i="1"/>
  <c r="K4" i="1"/>
  <c r="K5" i="1"/>
  <c r="K6" i="1"/>
  <c r="K7" i="1"/>
  <c r="R7" i="1" s="1"/>
  <c r="K8" i="1"/>
  <c r="R8" i="1" s="1"/>
  <c r="K9" i="1"/>
  <c r="K10" i="1"/>
  <c r="R10" i="1" s="1"/>
  <c r="K3" i="1"/>
  <c r="K14" i="1" s="1"/>
  <c r="J3" i="1"/>
  <c r="J13" i="1" s="1"/>
  <c r="J4" i="1"/>
  <c r="J5" i="1"/>
  <c r="J6" i="1"/>
  <c r="Q6" i="1" s="1"/>
  <c r="J7" i="1"/>
  <c r="Q7" i="1" s="1"/>
  <c r="J8" i="1"/>
  <c r="Q8" i="1" s="1"/>
  <c r="J9" i="1"/>
  <c r="Q9" i="1" s="1"/>
  <c r="J10" i="1"/>
  <c r="F12" i="1"/>
  <c r="F13" i="1"/>
  <c r="F14" i="1"/>
  <c r="D13" i="1"/>
  <c r="D12" i="1"/>
  <c r="E12" i="1"/>
  <c r="E13" i="1"/>
  <c r="D14" i="1"/>
  <c r="E14" i="1"/>
  <c r="I10" i="1"/>
  <c r="P10" i="1" s="1"/>
  <c r="I9" i="1"/>
  <c r="P9" i="1" s="1"/>
  <c r="I8" i="1"/>
  <c r="P8" i="1" s="1"/>
  <c r="I7" i="1"/>
  <c r="P7" i="1" s="1"/>
  <c r="I6" i="1"/>
  <c r="P6" i="1" s="1"/>
  <c r="I5" i="1"/>
  <c r="P5" i="1" s="1"/>
  <c r="I4" i="1"/>
  <c r="P4" i="1" s="1"/>
  <c r="I3" i="1"/>
  <c r="I12" i="1" s="1"/>
  <c r="H10" i="1"/>
  <c r="O10" i="1" s="1"/>
  <c r="H9" i="1"/>
  <c r="O9" i="1" s="1"/>
  <c r="H8" i="1"/>
  <c r="O8" i="1" s="1"/>
  <c r="H7" i="1"/>
  <c r="O7" i="1" s="1"/>
  <c r="H6" i="1"/>
  <c r="O6" i="1" s="1"/>
  <c r="H5" i="1"/>
  <c r="O5" i="1" s="1"/>
  <c r="R5" i="1" s="1"/>
  <c r="H4" i="1"/>
  <c r="O4" i="1" s="1"/>
  <c r="H3" i="1"/>
  <c r="H12" i="1" s="1"/>
  <c r="G4" i="1"/>
  <c r="N4" i="1" s="1"/>
  <c r="Q4" i="1" s="1"/>
  <c r="G5" i="1"/>
  <c r="N5" i="1" s="1"/>
  <c r="Q5" i="1" s="1"/>
  <c r="G6" i="1"/>
  <c r="N6" i="1" s="1"/>
  <c r="G7" i="1"/>
  <c r="N7" i="1" s="1"/>
  <c r="G8" i="1"/>
  <c r="N8" i="1" s="1"/>
  <c r="G9" i="1"/>
  <c r="N9" i="1" s="1"/>
  <c r="G10" i="1"/>
  <c r="N10" i="1" s="1"/>
  <c r="G3" i="1"/>
  <c r="C12" i="1"/>
  <c r="C14" i="1"/>
  <c r="C13" i="1"/>
  <c r="L4" i="1"/>
  <c r="L5" i="1"/>
  <c r="L6" i="1"/>
  <c r="L7" i="1"/>
  <c r="L8" i="1"/>
  <c r="L9" i="1"/>
  <c r="L10" i="1"/>
  <c r="S9" i="1" l="1"/>
  <c r="S3" i="1"/>
  <c r="S10" i="1"/>
  <c r="R6" i="1"/>
  <c r="S7" i="1"/>
  <c r="R9" i="1"/>
  <c r="S6" i="1"/>
  <c r="R4" i="1"/>
  <c r="S5" i="1"/>
  <c r="Q10" i="1"/>
  <c r="S4" i="1"/>
  <c r="G14" i="1"/>
  <c r="G12" i="1"/>
  <c r="I13" i="1"/>
  <c r="N3" i="1"/>
  <c r="Q3" i="1" s="1"/>
  <c r="O3" i="1"/>
  <c r="R3" i="1" s="1"/>
  <c r="P3" i="1"/>
  <c r="J12" i="1"/>
  <c r="H13" i="1"/>
  <c r="K12" i="1"/>
  <c r="G13" i="1"/>
  <c r="J14" i="1"/>
  <c r="I14" i="1"/>
  <c r="K13" i="1"/>
  <c r="H14" i="1"/>
</calcChain>
</file>

<file path=xl/sharedStrings.xml><?xml version="1.0" encoding="utf-8"?>
<sst xmlns="http://schemas.openxmlformats.org/spreadsheetml/2006/main" count="71" uniqueCount="38">
  <si>
    <t>name</t>
  </si>
  <si>
    <t>role</t>
  </si>
  <si>
    <t>dakshin kumar</t>
  </si>
  <si>
    <t>ashmitha</t>
  </si>
  <si>
    <t>ragul</t>
  </si>
  <si>
    <t>suren</t>
  </si>
  <si>
    <t>mithun</t>
  </si>
  <si>
    <t>mitra</t>
  </si>
  <si>
    <t>sri</t>
  </si>
  <si>
    <t>financial advisor</t>
  </si>
  <si>
    <t>auditor</t>
  </si>
  <si>
    <t>loan assistant</t>
  </si>
  <si>
    <t>stock consiltant</t>
  </si>
  <si>
    <t>insurance consutant</t>
  </si>
  <si>
    <t>mutual fund consaltant</t>
  </si>
  <si>
    <t>accountant</t>
  </si>
  <si>
    <t>dakshitha</t>
  </si>
  <si>
    <t>financial adviosor</t>
  </si>
  <si>
    <t>oneday wage</t>
  </si>
  <si>
    <t>DAY WAGES</t>
  </si>
  <si>
    <t>MAX</t>
  </si>
  <si>
    <t>MIN</t>
  </si>
  <si>
    <t>AVARAGE</t>
  </si>
  <si>
    <t>MAR</t>
  </si>
  <si>
    <t>APR</t>
  </si>
  <si>
    <t>MAY</t>
  </si>
  <si>
    <t>OVER TIME</t>
  </si>
  <si>
    <t>total</t>
  </si>
  <si>
    <t>salary without ot</t>
  </si>
  <si>
    <t>salary with ot</t>
  </si>
  <si>
    <t>TOTAL SALARY</t>
  </si>
  <si>
    <t>DAILY PAYROLL</t>
  </si>
  <si>
    <t>TOTAL DAYS</t>
  </si>
  <si>
    <t>MONTHLY PAY TO EMPOLYEE</t>
  </si>
  <si>
    <t>OVERTIME PAYMENT</t>
  </si>
  <si>
    <t>SALARY FOR EMPOLYEE MAR</t>
  </si>
  <si>
    <t>SALARY FOR EMPOLYEE IN APR</t>
  </si>
  <si>
    <t>SALARY FOR EMPOLYEE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</si>
</sst>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7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2" borderId="0" xfId="0" applyFill="1"/>
    <xf numFmtId="17" fontId="0" fillId="2" borderId="0" xfId="0" applyNumberFormat="1" applyFill="1"/>
    <xf numFmtId="0" fontId="0" fillId="3" borderId="0" xfId="0" applyFill="1"/>
    <xf numFmtId="17" fontId="0" fillId="3" borderId="0" xfId="0" applyNumberFormat="1" applyFill="1"/>
    <xf numFmtId="0" fontId="0" fillId="4" borderId="0" xfId="0" applyFill="1"/>
    <xf numFmtId="1" fontId="0" fillId="0" borderId="0" xfId="0" applyNumberFormat="1"/>
    <xf numFmtId="0" fontId="0" fillId="5" borderId="0" xfId="0" applyFill="1"/>
    <xf numFmtId="17" fontId="0" fillId="5" borderId="0" xfId="0" applyNumberFormat="1" applyFill="1"/>
    <xf numFmtId="44" fontId="0" fillId="5" borderId="0" xfId="0" applyNumberFormat="1" applyFill="1"/>
    <xf numFmtId="44" fontId="0" fillId="5" borderId="0" xfId="1" applyFont="1" applyFill="1"/>
    <xf numFmtId="17" fontId="0" fillId="6" borderId="0" xfId="0" applyNumberFormat="1" applyFill="1"/>
    <xf numFmtId="44" fontId="0" fillId="6" borderId="0" xfId="0" applyNumberFormat="1" applyFill="1"/>
    <xf numFmtId="17" fontId="0" fillId="7" borderId="0" xfId="0" applyNumberFormat="1" applyFill="1"/>
    <xf numFmtId="44" fontId="0" fillId="7" borderId="0" xfId="0" applyNumberFormat="1" applyFill="1"/>
    <xf numFmtId="167" fontId="0" fillId="0" borderId="0" xfId="0" applyNumberFormat="1"/>
    <xf numFmtId="0" fontId="0" fillId="8" borderId="0" xfId="0" applyFill="1"/>
    <xf numFmtId="44" fontId="0" fillId="8" borderId="0" xfId="0" applyNumberFormat="1" applyFill="1"/>
    <xf numFmtId="0" fontId="2" fillId="0" borderId="0" xfId="0" applyFont="1"/>
    <xf numFmtId="0" fontId="2" fillId="9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EE47-9DB3-4008-9A2E-BB5E28EE9ADD}">
  <dimension ref="A1:S22"/>
  <sheetViews>
    <sheetView tabSelected="1" zoomScale="75" zoomScaleNormal="75" workbookViewId="0">
      <selection activeCell="I18" sqref="I18"/>
    </sheetView>
  </sheetViews>
  <sheetFormatPr defaultRowHeight="14.4" x14ac:dyDescent="0.3"/>
  <cols>
    <col min="1" max="1" width="15.33203125" customWidth="1"/>
    <col min="2" max="2" width="20.5546875" customWidth="1"/>
    <col min="3" max="3" width="13.77734375" customWidth="1"/>
    <col min="4" max="9" width="17.44140625" customWidth="1"/>
    <col min="10" max="10" width="25.6640625" customWidth="1"/>
    <col min="11" max="11" width="16.88671875" customWidth="1"/>
    <col min="12" max="12" width="3.88671875" hidden="1" customWidth="1"/>
    <col min="13" max="13" width="27.88671875" customWidth="1"/>
    <col min="14" max="14" width="20.88671875" customWidth="1"/>
    <col min="15" max="15" width="14.21875" customWidth="1"/>
    <col min="16" max="16" width="21.5546875" customWidth="1"/>
    <col min="17" max="17" width="25" customWidth="1"/>
    <col min="18" max="18" width="24.6640625" customWidth="1"/>
    <col min="19" max="19" width="25.21875" customWidth="1"/>
  </cols>
  <sheetData>
    <row r="1" spans="1:19" x14ac:dyDescent="0.3">
      <c r="D1" s="7" t="s">
        <v>19</v>
      </c>
      <c r="E1" s="7" t="s">
        <v>19</v>
      </c>
      <c r="F1" s="7" t="s">
        <v>19</v>
      </c>
      <c r="G1" s="7" t="s">
        <v>26</v>
      </c>
      <c r="H1" s="7" t="s">
        <v>26</v>
      </c>
      <c r="I1" s="7" t="s">
        <v>26</v>
      </c>
      <c r="J1" s="7" t="s">
        <v>28</v>
      </c>
      <c r="K1" s="7" t="s">
        <v>28</v>
      </c>
      <c r="L1" s="7" t="s">
        <v>28</v>
      </c>
      <c r="M1" s="7" t="s">
        <v>28</v>
      </c>
      <c r="N1" s="7" t="s">
        <v>29</v>
      </c>
      <c r="O1" s="7" t="s">
        <v>29</v>
      </c>
      <c r="P1" s="7" t="s">
        <v>29</v>
      </c>
      <c r="Q1" s="7" t="s">
        <v>30</v>
      </c>
      <c r="R1" s="7" t="s">
        <v>30</v>
      </c>
      <c r="S1" s="7" t="s">
        <v>30</v>
      </c>
    </row>
    <row r="2" spans="1:19" x14ac:dyDescent="0.3">
      <c r="A2" t="s">
        <v>0</v>
      </c>
      <c r="B2" t="s">
        <v>1</v>
      </c>
      <c r="C2" t="s">
        <v>18</v>
      </c>
      <c r="D2" s="4" t="s">
        <v>23</v>
      </c>
      <c r="E2" s="4" t="s">
        <v>24</v>
      </c>
      <c r="F2" s="4" t="s">
        <v>25</v>
      </c>
      <c r="G2" s="6" t="s">
        <v>23</v>
      </c>
      <c r="H2" s="6" t="s">
        <v>24</v>
      </c>
      <c r="I2" s="6" t="s">
        <v>25</v>
      </c>
      <c r="J2" s="10" t="s">
        <v>23</v>
      </c>
      <c r="K2" s="10" t="s">
        <v>24</v>
      </c>
      <c r="L2" s="9"/>
      <c r="M2" s="10" t="s">
        <v>25</v>
      </c>
      <c r="N2" s="13" t="s">
        <v>23</v>
      </c>
      <c r="O2" s="13" t="s">
        <v>24</v>
      </c>
      <c r="P2" s="13" t="s">
        <v>25</v>
      </c>
      <c r="Q2" s="15" t="s">
        <v>23</v>
      </c>
      <c r="R2" s="15" t="s">
        <v>24</v>
      </c>
      <c r="S2" s="15" t="s">
        <v>25</v>
      </c>
    </row>
    <row r="3" spans="1:19" x14ac:dyDescent="0.3">
      <c r="A3" t="s">
        <v>2</v>
      </c>
      <c r="B3" t="s">
        <v>9</v>
      </c>
      <c r="C3" s="1">
        <v>3500</v>
      </c>
      <c r="D3" s="3">
        <v>27</v>
      </c>
      <c r="E3" s="3">
        <v>23</v>
      </c>
      <c r="F3" s="3">
        <v>28</v>
      </c>
      <c r="G3" s="5">
        <f>IF(D3&gt;23,D3-23,0)</f>
        <v>4</v>
      </c>
      <c r="H3" s="5">
        <f>IF(E3&gt;23,E3-23,0)</f>
        <v>0</v>
      </c>
      <c r="I3" s="5">
        <f>IF(F3&gt;23,F3-23,0)</f>
        <v>5</v>
      </c>
      <c r="J3" s="11">
        <f>($C3*D3)</f>
        <v>94500</v>
      </c>
      <c r="K3" s="11">
        <f>($C3*E3)</f>
        <v>80500</v>
      </c>
      <c r="L3" s="11">
        <f t="shared" ref="L3" si="0">($C3*F3)</f>
        <v>98000</v>
      </c>
      <c r="M3" s="11">
        <f>(C3*F3)</f>
        <v>98000</v>
      </c>
      <c r="N3" s="14">
        <f>0.5*C3*G3</f>
        <v>7000</v>
      </c>
      <c r="O3" s="14">
        <f>0.5*C3*H3</f>
        <v>0</v>
      </c>
      <c r="P3" s="14">
        <f>0.5*C3*I3</f>
        <v>8750</v>
      </c>
      <c r="Q3" s="16">
        <f>J3+N3</f>
        <v>101500</v>
      </c>
      <c r="R3" s="16">
        <f>K3+O3</f>
        <v>80500</v>
      </c>
      <c r="S3" s="16">
        <f>M3+P3</f>
        <v>106750</v>
      </c>
    </row>
    <row r="4" spans="1:19" x14ac:dyDescent="0.3">
      <c r="A4" t="s">
        <v>3</v>
      </c>
      <c r="B4" t="s">
        <v>10</v>
      </c>
      <c r="C4" s="1">
        <v>4700</v>
      </c>
      <c r="D4" s="3">
        <v>29</v>
      </c>
      <c r="E4" s="3">
        <v>27</v>
      </c>
      <c r="F4" s="3">
        <v>24</v>
      </c>
      <c r="G4" s="5">
        <f t="shared" ref="G4:I10" si="1">IF(D4&gt;23,D4-23,0)</f>
        <v>6</v>
      </c>
      <c r="H4" s="5">
        <f t="shared" si="1"/>
        <v>4</v>
      </c>
      <c r="I4" s="5">
        <f t="shared" si="1"/>
        <v>1</v>
      </c>
      <c r="J4" s="11">
        <f t="shared" ref="J4:J10" si="2">(C4*D4)</f>
        <v>136300</v>
      </c>
      <c r="K4" s="11">
        <f t="shared" ref="K4:K10" si="3">($C4*E4)</f>
        <v>126900</v>
      </c>
      <c r="L4" s="12">
        <f t="shared" ref="L4:L10" si="4">C4*D4</f>
        <v>136300</v>
      </c>
      <c r="M4" s="11">
        <f t="shared" ref="M4:M10" si="5">(C4*F4)</f>
        <v>112800</v>
      </c>
      <c r="N4" s="14">
        <f t="shared" ref="N4:N10" si="6">0.5*C4*G4</f>
        <v>14100</v>
      </c>
      <c r="O4" s="14">
        <f t="shared" ref="O4:O10" si="7">0.5*C4*H4</f>
        <v>9400</v>
      </c>
      <c r="P4" s="14">
        <f t="shared" ref="P4:P10" si="8">0.5*C4*I4</f>
        <v>2350</v>
      </c>
      <c r="Q4" s="16">
        <f t="shared" ref="Q4:Q10" si="9">J4+N4</f>
        <v>150400</v>
      </c>
      <c r="R4" s="16">
        <f>K4+O4</f>
        <v>136300</v>
      </c>
      <c r="S4" s="16">
        <f t="shared" ref="S4:S10" si="10">M4+P4</f>
        <v>115150</v>
      </c>
    </row>
    <row r="5" spans="1:19" x14ac:dyDescent="0.3">
      <c r="A5" t="s">
        <v>4</v>
      </c>
      <c r="B5" t="s">
        <v>11</v>
      </c>
      <c r="C5" s="1">
        <v>3000</v>
      </c>
      <c r="D5" s="3">
        <v>20</v>
      </c>
      <c r="E5" s="3">
        <v>24</v>
      </c>
      <c r="F5" s="3">
        <v>27</v>
      </c>
      <c r="G5" s="5">
        <f t="shared" si="1"/>
        <v>0</v>
      </c>
      <c r="H5" s="5">
        <f t="shared" si="1"/>
        <v>1</v>
      </c>
      <c r="I5" s="5">
        <f t="shared" si="1"/>
        <v>4</v>
      </c>
      <c r="J5" s="11">
        <f t="shared" si="2"/>
        <v>60000</v>
      </c>
      <c r="K5" s="11">
        <f t="shared" si="3"/>
        <v>72000</v>
      </c>
      <c r="L5" s="12">
        <f t="shared" si="4"/>
        <v>60000</v>
      </c>
      <c r="M5" s="11">
        <f t="shared" si="5"/>
        <v>81000</v>
      </c>
      <c r="N5" s="14">
        <f t="shared" si="6"/>
        <v>0</v>
      </c>
      <c r="O5" s="14">
        <f t="shared" si="7"/>
        <v>1500</v>
      </c>
      <c r="P5" s="14">
        <f t="shared" si="8"/>
        <v>6000</v>
      </c>
      <c r="Q5" s="16">
        <f t="shared" si="9"/>
        <v>60000</v>
      </c>
      <c r="R5" s="16">
        <f>K5+O5</f>
        <v>73500</v>
      </c>
      <c r="S5" s="16">
        <f t="shared" si="10"/>
        <v>87000</v>
      </c>
    </row>
    <row r="6" spans="1:19" x14ac:dyDescent="0.3">
      <c r="A6" t="s">
        <v>5</v>
      </c>
      <c r="B6" t="s">
        <v>12</v>
      </c>
      <c r="C6" s="1">
        <v>3000</v>
      </c>
      <c r="D6" s="3">
        <v>29</v>
      </c>
      <c r="E6" s="3">
        <v>22</v>
      </c>
      <c r="F6" s="3">
        <v>26</v>
      </c>
      <c r="G6" s="5">
        <f t="shared" si="1"/>
        <v>6</v>
      </c>
      <c r="H6" s="5">
        <f t="shared" si="1"/>
        <v>0</v>
      </c>
      <c r="I6" s="5">
        <f t="shared" si="1"/>
        <v>3</v>
      </c>
      <c r="J6" s="11">
        <f t="shared" si="2"/>
        <v>87000</v>
      </c>
      <c r="K6" s="11">
        <f t="shared" si="3"/>
        <v>66000</v>
      </c>
      <c r="L6" s="12">
        <f t="shared" si="4"/>
        <v>87000</v>
      </c>
      <c r="M6" s="11">
        <f t="shared" si="5"/>
        <v>78000</v>
      </c>
      <c r="N6" s="14">
        <f t="shared" si="6"/>
        <v>9000</v>
      </c>
      <c r="O6" s="14">
        <f t="shared" si="7"/>
        <v>0</v>
      </c>
      <c r="P6" s="14">
        <f t="shared" si="8"/>
        <v>4500</v>
      </c>
      <c r="Q6" s="16">
        <f t="shared" si="9"/>
        <v>96000</v>
      </c>
      <c r="R6" s="16">
        <f>K6+O6</f>
        <v>66000</v>
      </c>
      <c r="S6" s="16">
        <f t="shared" si="10"/>
        <v>82500</v>
      </c>
    </row>
    <row r="7" spans="1:19" x14ac:dyDescent="0.3">
      <c r="A7" t="s">
        <v>6</v>
      </c>
      <c r="B7" t="s">
        <v>13</v>
      </c>
      <c r="C7" s="1">
        <v>3200</v>
      </c>
      <c r="D7" s="3">
        <v>22</v>
      </c>
      <c r="E7" s="3">
        <v>23</v>
      </c>
      <c r="F7" s="3">
        <v>29</v>
      </c>
      <c r="G7" s="5">
        <f t="shared" si="1"/>
        <v>0</v>
      </c>
      <c r="H7" s="5">
        <f t="shared" si="1"/>
        <v>0</v>
      </c>
      <c r="I7" s="5">
        <f t="shared" si="1"/>
        <v>6</v>
      </c>
      <c r="J7" s="11">
        <f t="shared" si="2"/>
        <v>70400</v>
      </c>
      <c r="K7" s="11">
        <f t="shared" si="3"/>
        <v>73600</v>
      </c>
      <c r="L7" s="12">
        <f t="shared" si="4"/>
        <v>70400</v>
      </c>
      <c r="M7" s="11">
        <f t="shared" si="5"/>
        <v>92800</v>
      </c>
      <c r="N7" s="14">
        <f t="shared" si="6"/>
        <v>0</v>
      </c>
      <c r="O7" s="14">
        <f t="shared" si="7"/>
        <v>0</v>
      </c>
      <c r="P7" s="14">
        <f t="shared" si="8"/>
        <v>9600</v>
      </c>
      <c r="Q7" s="16">
        <f t="shared" si="9"/>
        <v>70400</v>
      </c>
      <c r="R7" s="16">
        <f>K7+O7</f>
        <v>73600</v>
      </c>
      <c r="S7" s="16">
        <f t="shared" si="10"/>
        <v>102400</v>
      </c>
    </row>
    <row r="8" spans="1:19" x14ac:dyDescent="0.3">
      <c r="A8" t="s">
        <v>7</v>
      </c>
      <c r="B8" t="s">
        <v>14</v>
      </c>
      <c r="C8" s="1">
        <v>3000</v>
      </c>
      <c r="D8" s="3">
        <v>22</v>
      </c>
      <c r="E8" s="3">
        <v>17</v>
      </c>
      <c r="F8" s="3">
        <v>28</v>
      </c>
      <c r="G8" s="5">
        <f t="shared" si="1"/>
        <v>0</v>
      </c>
      <c r="H8" s="5">
        <f t="shared" si="1"/>
        <v>0</v>
      </c>
      <c r="I8" s="5">
        <f t="shared" si="1"/>
        <v>5</v>
      </c>
      <c r="J8" s="11">
        <f t="shared" si="2"/>
        <v>66000</v>
      </c>
      <c r="K8" s="11">
        <f t="shared" si="3"/>
        <v>51000</v>
      </c>
      <c r="L8" s="12">
        <f t="shared" si="4"/>
        <v>66000</v>
      </c>
      <c r="M8" s="11">
        <f t="shared" si="5"/>
        <v>84000</v>
      </c>
      <c r="N8" s="14">
        <f t="shared" si="6"/>
        <v>0</v>
      </c>
      <c r="O8" s="14">
        <f t="shared" si="7"/>
        <v>0</v>
      </c>
      <c r="P8" s="14">
        <f t="shared" si="8"/>
        <v>7500</v>
      </c>
      <c r="Q8" s="16">
        <f t="shared" si="9"/>
        <v>66000</v>
      </c>
      <c r="R8" s="16">
        <f>K8+O8</f>
        <v>51000</v>
      </c>
      <c r="S8" s="16">
        <f t="shared" si="10"/>
        <v>91500</v>
      </c>
    </row>
    <row r="9" spans="1:19" x14ac:dyDescent="0.3">
      <c r="A9" t="s">
        <v>8</v>
      </c>
      <c r="B9" t="s">
        <v>15</v>
      </c>
      <c r="C9" s="1">
        <v>5000</v>
      </c>
      <c r="D9" s="3">
        <v>27</v>
      </c>
      <c r="E9" s="3">
        <v>27</v>
      </c>
      <c r="F9" s="3">
        <v>29</v>
      </c>
      <c r="G9" s="5">
        <f t="shared" si="1"/>
        <v>4</v>
      </c>
      <c r="H9" s="5">
        <f t="shared" si="1"/>
        <v>4</v>
      </c>
      <c r="I9" s="5">
        <f t="shared" si="1"/>
        <v>6</v>
      </c>
      <c r="J9" s="11">
        <f t="shared" si="2"/>
        <v>135000</v>
      </c>
      <c r="K9" s="11">
        <f t="shared" si="3"/>
        <v>135000</v>
      </c>
      <c r="L9" s="12">
        <f t="shared" si="4"/>
        <v>135000</v>
      </c>
      <c r="M9" s="11">
        <f t="shared" si="5"/>
        <v>145000</v>
      </c>
      <c r="N9" s="14">
        <f t="shared" si="6"/>
        <v>10000</v>
      </c>
      <c r="O9" s="14">
        <f t="shared" si="7"/>
        <v>10000</v>
      </c>
      <c r="P9" s="14">
        <f t="shared" si="8"/>
        <v>15000</v>
      </c>
      <c r="Q9" s="16">
        <f t="shared" si="9"/>
        <v>145000</v>
      </c>
      <c r="R9" s="16">
        <f>K9+O9</f>
        <v>145000</v>
      </c>
      <c r="S9" s="16">
        <f t="shared" si="10"/>
        <v>160000</v>
      </c>
    </row>
    <row r="10" spans="1:19" x14ac:dyDescent="0.3">
      <c r="A10" t="s">
        <v>16</v>
      </c>
      <c r="B10" t="s">
        <v>17</v>
      </c>
      <c r="C10" s="1">
        <v>7000</v>
      </c>
      <c r="D10" s="3">
        <v>29</v>
      </c>
      <c r="E10" s="3">
        <v>28</v>
      </c>
      <c r="F10" s="3">
        <v>29</v>
      </c>
      <c r="G10" s="5">
        <f t="shared" si="1"/>
        <v>6</v>
      </c>
      <c r="H10" s="5">
        <f t="shared" si="1"/>
        <v>5</v>
      </c>
      <c r="I10" s="5">
        <f t="shared" si="1"/>
        <v>6</v>
      </c>
      <c r="J10" s="11">
        <f t="shared" si="2"/>
        <v>203000</v>
      </c>
      <c r="K10" s="11">
        <f t="shared" si="3"/>
        <v>196000</v>
      </c>
      <c r="L10" s="12">
        <f t="shared" si="4"/>
        <v>203000</v>
      </c>
      <c r="M10" s="11">
        <f t="shared" si="5"/>
        <v>203000</v>
      </c>
      <c r="N10" s="14">
        <f t="shared" si="6"/>
        <v>21000</v>
      </c>
      <c r="O10" s="14">
        <f t="shared" si="7"/>
        <v>17500</v>
      </c>
      <c r="P10" s="14">
        <f t="shared" si="8"/>
        <v>21000</v>
      </c>
      <c r="Q10" s="16">
        <f t="shared" si="9"/>
        <v>224000</v>
      </c>
      <c r="R10" s="16">
        <f>K10+O10</f>
        <v>213500</v>
      </c>
      <c r="S10" s="16">
        <f t="shared" si="10"/>
        <v>224000</v>
      </c>
    </row>
    <row r="12" spans="1:19" x14ac:dyDescent="0.3">
      <c r="A12" t="s">
        <v>20</v>
      </c>
      <c r="C12" s="2">
        <f>MAX(C3:C10)</f>
        <v>7000</v>
      </c>
      <c r="D12" s="8">
        <f t="shared" ref="D12:I13" si="11">MAX(D3:D10)</f>
        <v>29</v>
      </c>
      <c r="E12" s="8">
        <f t="shared" si="11"/>
        <v>28</v>
      </c>
      <c r="F12" s="8">
        <f t="shared" ref="F12:I12" si="12">MAX(F3:F10)</f>
        <v>29</v>
      </c>
      <c r="G12" s="8">
        <f t="shared" si="12"/>
        <v>6</v>
      </c>
      <c r="H12" s="8">
        <f t="shared" si="12"/>
        <v>5</v>
      </c>
      <c r="I12" s="8">
        <f t="shared" si="12"/>
        <v>6</v>
      </c>
      <c r="J12" s="17">
        <f>MAX(J3:J10)</f>
        <v>203000</v>
      </c>
      <c r="K12" s="17">
        <f>MAX(K3:K10)</f>
        <v>196000</v>
      </c>
      <c r="L12" s="17">
        <f t="shared" ref="L12:S12" si="13">MAX(L3:L10)</f>
        <v>203000</v>
      </c>
      <c r="M12" s="17">
        <f t="shared" si="13"/>
        <v>203000</v>
      </c>
      <c r="N12" s="17">
        <f t="shared" si="13"/>
        <v>21000</v>
      </c>
      <c r="O12" s="17">
        <f t="shared" si="13"/>
        <v>17500</v>
      </c>
      <c r="P12" s="17">
        <f t="shared" si="13"/>
        <v>21000</v>
      </c>
      <c r="Q12" s="17">
        <f t="shared" si="13"/>
        <v>224000</v>
      </c>
      <c r="R12" s="17">
        <f t="shared" si="13"/>
        <v>213500</v>
      </c>
      <c r="S12" s="17">
        <f t="shared" si="13"/>
        <v>224000</v>
      </c>
    </row>
    <row r="13" spans="1:19" x14ac:dyDescent="0.3">
      <c r="A13" t="s">
        <v>21</v>
      </c>
      <c r="C13" s="2">
        <f>MIN(C3:C10)</f>
        <v>3000</v>
      </c>
      <c r="D13" s="8">
        <f t="shared" si="11"/>
        <v>29</v>
      </c>
      <c r="E13" s="8">
        <f t="shared" ref="D13:I13" si="14">MIN(E3:E10)</f>
        <v>17</v>
      </c>
      <c r="F13" s="8">
        <f t="shared" ref="F13:I13" si="15">MIN(F3:F10)</f>
        <v>24</v>
      </c>
      <c r="G13" s="8">
        <f t="shared" si="15"/>
        <v>0</v>
      </c>
      <c r="H13" s="8">
        <f t="shared" si="15"/>
        <v>0</v>
      </c>
      <c r="I13" s="8">
        <f t="shared" si="15"/>
        <v>1</v>
      </c>
      <c r="J13" s="17">
        <f>MIN(J3:J11)</f>
        <v>60000</v>
      </c>
      <c r="K13" s="17">
        <f>MIN(K3:K11)</f>
        <v>51000</v>
      </c>
      <c r="L13" s="17">
        <f t="shared" ref="L13:S13" si="16">MIN(L3:L11)</f>
        <v>60000</v>
      </c>
      <c r="M13" s="17">
        <f t="shared" si="16"/>
        <v>78000</v>
      </c>
      <c r="N13" s="17">
        <f t="shared" si="16"/>
        <v>0</v>
      </c>
      <c r="O13" s="17">
        <f t="shared" si="16"/>
        <v>0</v>
      </c>
      <c r="P13" s="17">
        <f t="shared" si="16"/>
        <v>2350</v>
      </c>
      <c r="Q13" s="17">
        <f t="shared" si="16"/>
        <v>60000</v>
      </c>
      <c r="R13" s="17">
        <f t="shared" si="16"/>
        <v>51000</v>
      </c>
      <c r="S13" s="17">
        <f t="shared" si="16"/>
        <v>82500</v>
      </c>
    </row>
    <row r="14" spans="1:19" x14ac:dyDescent="0.3">
      <c r="A14" t="s">
        <v>22</v>
      </c>
      <c r="C14" s="2">
        <f>AVERAGE(C3:C10)</f>
        <v>4050</v>
      </c>
      <c r="D14" s="8">
        <f t="shared" ref="D14:I14" si="17">AVERAGE(D3:D10)</f>
        <v>25.625</v>
      </c>
      <c r="E14" s="8">
        <f t="shared" si="17"/>
        <v>23.875</v>
      </c>
      <c r="F14" s="8">
        <f t="shared" ref="F14:I14" si="18">AVERAGE(F3:F10)</f>
        <v>27.5</v>
      </c>
      <c r="G14" s="8">
        <f t="shared" si="18"/>
        <v>3.25</v>
      </c>
      <c r="H14" s="8">
        <f t="shared" si="18"/>
        <v>1.75</v>
      </c>
      <c r="I14" s="8">
        <f t="shared" si="18"/>
        <v>4.5</v>
      </c>
      <c r="J14" s="17">
        <f>AVERAGE(J3:J10)</f>
        <v>106525</v>
      </c>
      <c r="K14" s="17">
        <f>AVERAGE(K3:K10)</f>
        <v>100125</v>
      </c>
      <c r="L14" s="17">
        <f t="shared" ref="L14:S14" si="19">AVERAGE(L3:L10)</f>
        <v>106962.5</v>
      </c>
      <c r="M14" s="17">
        <f t="shared" si="19"/>
        <v>111825</v>
      </c>
      <c r="N14" s="17">
        <f t="shared" si="19"/>
        <v>7637.5</v>
      </c>
      <c r="O14" s="17">
        <f t="shared" si="19"/>
        <v>4800</v>
      </c>
      <c r="P14" s="17">
        <f t="shared" si="19"/>
        <v>9337.5</v>
      </c>
      <c r="Q14" s="17">
        <f t="shared" si="19"/>
        <v>114162.5</v>
      </c>
      <c r="R14" s="17">
        <f t="shared" si="19"/>
        <v>104925</v>
      </c>
      <c r="S14" s="17">
        <f t="shared" si="19"/>
        <v>121162.5</v>
      </c>
    </row>
    <row r="15" spans="1:19" x14ac:dyDescent="0.3">
      <c r="C15" s="2"/>
      <c r="F15" s="8"/>
    </row>
    <row r="16" spans="1:19" x14ac:dyDescent="0.3">
      <c r="C16" s="2" t="s">
        <v>31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s">
        <v>33</v>
      </c>
      <c r="L16" t="s">
        <v>33</v>
      </c>
      <c r="M16" t="s">
        <v>33</v>
      </c>
      <c r="N16" t="s">
        <v>34</v>
      </c>
      <c r="O16" t="s">
        <v>34</v>
      </c>
      <c r="P16" t="s">
        <v>34</v>
      </c>
      <c r="Q16" t="s">
        <v>35</v>
      </c>
      <c r="R16" t="s">
        <v>36</v>
      </c>
      <c r="S16" t="s">
        <v>37</v>
      </c>
    </row>
    <row r="17" spans="1:19" x14ac:dyDescent="0.3">
      <c r="A17" s="21" t="s">
        <v>27</v>
      </c>
      <c r="C17" s="19">
        <f>SUM(C3:C10)</f>
        <v>32400</v>
      </c>
      <c r="D17" s="18">
        <f>SUM(D3:D10)</f>
        <v>205</v>
      </c>
      <c r="E17" s="18">
        <f t="shared" ref="E17:I17" si="20">SUM(E3:E10)</f>
        <v>191</v>
      </c>
      <c r="F17" s="18">
        <f t="shared" si="20"/>
        <v>220</v>
      </c>
      <c r="G17" s="18">
        <f t="shared" si="20"/>
        <v>26</v>
      </c>
      <c r="H17" s="18">
        <f t="shared" si="20"/>
        <v>14</v>
      </c>
      <c r="I17" s="18">
        <f t="shared" si="20"/>
        <v>36</v>
      </c>
      <c r="J17" s="19">
        <f>SUM(J3:J10)</f>
        <v>852200</v>
      </c>
      <c r="K17" s="19">
        <f>SUM(K3:K10)</f>
        <v>801000</v>
      </c>
      <c r="L17" s="19">
        <f t="shared" ref="L17:S17" si="21">SUM(L3:L10)</f>
        <v>855700</v>
      </c>
      <c r="M17" s="19">
        <f t="shared" si="21"/>
        <v>894600</v>
      </c>
      <c r="N17" s="19">
        <f t="shared" si="21"/>
        <v>61100</v>
      </c>
      <c r="O17" s="19">
        <f t="shared" si="21"/>
        <v>38400</v>
      </c>
      <c r="P17" s="19">
        <f t="shared" si="21"/>
        <v>74700</v>
      </c>
      <c r="Q17" s="19">
        <f t="shared" si="21"/>
        <v>913300</v>
      </c>
      <c r="R17" s="19">
        <f t="shared" si="21"/>
        <v>839400</v>
      </c>
      <c r="S17" s="19">
        <f t="shared" si="21"/>
        <v>969300</v>
      </c>
    </row>
    <row r="22" spans="1:19" x14ac:dyDescent="0.3">
      <c r="C22" s="2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dakshin kumar</dc:creator>
  <cp:lastModifiedBy>dakshin kumar</cp:lastModifiedBy>
  <dcterms:created xsi:type="dcterms:W3CDTF">2024-05-10T09:19:38Z</dcterms:created>
  <dcterms:modified xsi:type="dcterms:W3CDTF">2024-05-29T14:40:49Z</dcterms:modified>
</cp:coreProperties>
</file>