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class/marketing analytics/cases/freemium/data/"/>
    </mc:Choice>
  </mc:AlternateContent>
  <xr:revisionPtr revIDLastSave="0" documentId="13_ncr:1_{45F7883B-538E-CE4A-A583-7A34D509735A}" xr6:coauthVersionLast="36" xr6:coauthVersionMax="36" xr10:uidLastSave="{00000000-0000-0000-0000-000000000000}"/>
  <bookViews>
    <workbookView xWindow="25040" yWindow="4160" windowWidth="20400" windowHeight="17440" xr2:uid="{00000000-000D-0000-FFFF-FFFF00000000}"/>
  </bookViews>
  <sheets>
    <sheet name="freemium_lrmodeldata" sheetId="2" r:id="rId1"/>
    <sheet name="logistic simulator model" sheetId="1" r:id="rId2"/>
  </sheets>
  <calcPr calcId="181029"/>
</workbook>
</file>

<file path=xl/calcChain.xml><?xml version="1.0" encoding="utf-8"?>
<calcChain xmlns="http://schemas.openxmlformats.org/spreadsheetml/2006/main">
  <c r="N19" i="1" l="1"/>
  <c r="N20" i="1" s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K20" i="1"/>
  <c r="K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<sst xmlns="http://schemas.openxmlformats.org/spreadsheetml/2006/main" count="53" uniqueCount="28">
  <si>
    <t>rn</t>
  </si>
  <si>
    <t>Estimate</t>
  </si>
  <si>
    <t>Std. Error</t>
  </si>
  <si>
    <t>z value</t>
  </si>
  <si>
    <t>Pr(&gt;|z|)</t>
  </si>
  <si>
    <t>meandata</t>
  </si>
  <si>
    <t>sddata</t>
  </si>
  <si>
    <t>userdata</t>
  </si>
  <si>
    <t>(Intercept)</t>
  </si>
  <si>
    <t>lovedTracks</t>
  </si>
  <si>
    <t>songsListened</t>
  </si>
  <si>
    <t>subscriber_friend_cnt</t>
  </si>
  <si>
    <t>age</t>
  </si>
  <si>
    <t>male</t>
  </si>
  <si>
    <t>good_country</t>
  </si>
  <si>
    <t>avg_friend_age</t>
  </si>
  <si>
    <t>friend_country_cnt</t>
  </si>
  <si>
    <t>friend_cnt</t>
  </si>
  <si>
    <t>playlists</t>
  </si>
  <si>
    <t>shouts_Missing</t>
  </si>
  <si>
    <t>tenure</t>
  </si>
  <si>
    <t>good_country_Missing</t>
  </si>
  <si>
    <t>avg_friend_male</t>
  </si>
  <si>
    <t>avg_friend_male_Missing</t>
  </si>
  <si>
    <t>score</t>
  </si>
  <si>
    <t>score=</t>
  </si>
  <si>
    <t>prob=</t>
  </si>
  <si>
    <t>userdata-mean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</si>
</sst>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0"/>
    <numFmt numFmtId="167" formatCode="0.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164" fontId="0" fillId="33" borderId="0" xfId="0" applyNumberFormat="1" applyFill="1"/>
    <xf numFmtId="167" fontId="0" fillId="34" borderId="0" xfId="0" applyNumberFormat="1" applyFill="1"/>
    <xf numFmtId="0" fontId="0" fillId="35" borderId="0" xfId="0" applyFill="1"/>
    <xf numFmtId="9" fontId="0" fillId="0" borderId="0" xfId="1" applyFont="1"/>
    <xf numFmtId="165" fontId="0" fillId="36" borderId="0" xfId="0" applyNumberFormat="1" applyFill="1"/>
    <xf numFmtId="164" fontId="0" fillId="36" borderId="0" xfId="0" applyNumberFormat="1" applyFill="1"/>
    <xf numFmtId="1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D30A-4E38-664B-B642-8B19532FEA92}">
  <dimension ref="A1:I17"/>
  <sheetViews>
    <sheetView tabSelected="1" workbookViewId="0"/>
  </sheetViews>
  <sheetFormatPr baseColWidth="10" defaultRowHeight="16"/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</v>
      </c>
      <c r="B2" t="s">
        <v>8</v>
      </c>
      <c r="C2">
        <v>-4.28422100291791</v>
      </c>
      <c r="D2">
        <v>9.6215844257399999E-2</v>
      </c>
      <c r="E2">
        <v>-44.527188177620801</v>
      </c>
      <c r="F2">
        <v>0</v>
      </c>
      <c r="G2">
        <v>1</v>
      </c>
      <c r="H2">
        <v>0</v>
      </c>
      <c r="I2">
        <v>1</v>
      </c>
    </row>
    <row r="3" spans="1:9">
      <c r="A3">
        <v>2</v>
      </c>
      <c r="B3" t="s">
        <v>9</v>
      </c>
      <c r="C3">
        <v>7.0539912128780499E-4</v>
      </c>
      <c r="D3" s="12">
        <v>4.9520106122692001E-5</v>
      </c>
      <c r="E3">
        <v>14.2447013247527</v>
      </c>
      <c r="F3" s="12">
        <v>4.8361117720801198E-46</v>
      </c>
      <c r="G3">
        <v>78.001582204849001</v>
      </c>
      <c r="H3">
        <v>305.42940132232002</v>
      </c>
      <c r="I3">
        <v>420</v>
      </c>
    </row>
    <row r="4" spans="1:9">
      <c r="A4">
        <v>3</v>
      </c>
      <c r="B4" t="s">
        <v>10</v>
      </c>
      <c r="C4" s="12">
        <v>8.0303429898868393E-6</v>
      </c>
      <c r="D4" s="12">
        <v>5.1301215673638E-7</v>
      </c>
      <c r="E4">
        <v>15.6533190967117</v>
      </c>
      <c r="F4" s="12">
        <v>3.15335209946529E-55</v>
      </c>
      <c r="G4">
        <v>12934.6134921743</v>
      </c>
      <c r="H4">
        <v>25483.663175329701</v>
      </c>
      <c r="I4">
        <v>22403</v>
      </c>
    </row>
    <row r="5" spans="1:9">
      <c r="A5">
        <v>4</v>
      </c>
      <c r="B5" t="s">
        <v>11</v>
      </c>
      <c r="C5">
        <v>8.8100180417920101E-2</v>
      </c>
      <c r="D5">
        <v>1.1056544502573699E-2</v>
      </c>
      <c r="E5">
        <v>7.9681477696230196</v>
      </c>
      <c r="F5" s="12">
        <v>1.61070199529789E-15</v>
      </c>
      <c r="G5">
        <v>0.33669939659050402</v>
      </c>
      <c r="H5">
        <v>2.3135716599784799</v>
      </c>
      <c r="I5">
        <v>1</v>
      </c>
    </row>
    <row r="6" spans="1:9">
      <c r="A6">
        <v>5</v>
      </c>
      <c r="B6" t="s">
        <v>12</v>
      </c>
      <c r="C6">
        <v>2.15100841199472E-2</v>
      </c>
      <c r="D6">
        <v>3.0655984138836601E-3</v>
      </c>
      <c r="E6">
        <v>7.0166020515051901</v>
      </c>
      <c r="F6" s="12">
        <v>2.2732888076250301E-12</v>
      </c>
      <c r="G6">
        <v>24.374431870793099</v>
      </c>
      <c r="H6">
        <v>4.94264743265125</v>
      </c>
      <c r="I6">
        <v>34</v>
      </c>
    </row>
    <row r="7" spans="1:9">
      <c r="A7">
        <v>6</v>
      </c>
      <c r="B7" t="s">
        <v>13</v>
      </c>
      <c r="C7">
        <v>0.43696663990403101</v>
      </c>
      <c r="D7">
        <v>4.37971585684317E-2</v>
      </c>
      <c r="E7">
        <v>9.9770545438760507</v>
      </c>
      <c r="F7" s="12">
        <v>1.92084226058581E-23</v>
      </c>
      <c r="G7">
        <v>0.62367735659947798</v>
      </c>
      <c r="H7">
        <v>0.38628242013720598</v>
      </c>
      <c r="I7">
        <v>0</v>
      </c>
    </row>
    <row r="8" spans="1:9">
      <c r="A8">
        <v>7</v>
      </c>
      <c r="B8" t="s">
        <v>14</v>
      </c>
      <c r="C8">
        <v>-0.370750577276037</v>
      </c>
      <c r="D8">
        <v>4.1893301373998798E-2</v>
      </c>
      <c r="E8">
        <v>-8.8498773101263506</v>
      </c>
      <c r="F8" s="12">
        <v>8.7615561293397196E-19</v>
      </c>
      <c r="G8">
        <v>0.36692535728118603</v>
      </c>
      <c r="H8">
        <v>0.38366480608604098</v>
      </c>
      <c r="I8">
        <v>0</v>
      </c>
    </row>
    <row r="9" spans="1:9">
      <c r="A9">
        <v>8</v>
      </c>
      <c r="B9" t="s">
        <v>15</v>
      </c>
      <c r="C9">
        <v>2.7615589931606999E-2</v>
      </c>
      <c r="D9">
        <v>3.2912853857501299E-3</v>
      </c>
      <c r="E9">
        <v>8.3905182003270902</v>
      </c>
      <c r="F9" s="12">
        <v>4.8400399503665602E-17</v>
      </c>
      <c r="G9">
        <v>24.5945252596618</v>
      </c>
      <c r="H9">
        <v>5.1183399210011</v>
      </c>
      <c r="I9">
        <v>32</v>
      </c>
    </row>
    <row r="10" spans="1:9">
      <c r="A10">
        <v>9</v>
      </c>
      <c r="B10" t="s">
        <v>16</v>
      </c>
      <c r="C10">
        <v>4.5264733768023598E-2</v>
      </c>
      <c r="D10">
        <v>4.3428382060674599E-3</v>
      </c>
      <c r="E10">
        <v>10.422845986936199</v>
      </c>
      <c r="F10" s="12">
        <v>1.9502826972772999E-25</v>
      </c>
      <c r="G10">
        <v>2.8022864411249202</v>
      </c>
      <c r="H10">
        <v>5.0228805784169301</v>
      </c>
      <c r="I10">
        <v>11</v>
      </c>
    </row>
    <row r="11" spans="1:9">
      <c r="A11">
        <v>10</v>
      </c>
      <c r="B11" t="s">
        <v>17</v>
      </c>
      <c r="C11">
        <v>-4.0906682101571699E-3</v>
      </c>
      <c r="D11">
        <v>5.5267917433952604E-4</v>
      </c>
      <c r="E11">
        <v>-7.4015240669158304</v>
      </c>
      <c r="F11" s="12">
        <v>1.3463027131307601E-13</v>
      </c>
      <c r="G11">
        <v>12.3498068779375</v>
      </c>
      <c r="H11">
        <v>49.119350086586103</v>
      </c>
      <c r="I11">
        <v>16</v>
      </c>
    </row>
    <row r="12" spans="1:9">
      <c r="A12">
        <v>11</v>
      </c>
      <c r="B12" t="s">
        <v>18</v>
      </c>
      <c r="C12">
        <v>6.0546672752186899E-2</v>
      </c>
      <c r="D12">
        <v>1.20447430647767E-2</v>
      </c>
      <c r="E12">
        <v>5.0268131438393002</v>
      </c>
      <c r="F12" s="12">
        <v>4.9869784588100501E-7</v>
      </c>
      <c r="G12">
        <v>0.54497649960444905</v>
      </c>
      <c r="H12">
        <v>7.8224352533721504</v>
      </c>
      <c r="I12">
        <v>27</v>
      </c>
    </row>
    <row r="13" spans="1:9">
      <c r="A13">
        <v>12</v>
      </c>
      <c r="B13" t="s">
        <v>19</v>
      </c>
      <c r="C13">
        <v>0.53801560662512804</v>
      </c>
      <c r="D13">
        <v>9.2130533109816504E-2</v>
      </c>
      <c r="E13">
        <v>5.8397101206809596</v>
      </c>
      <c r="F13" s="12">
        <v>5.2291727289463299E-9</v>
      </c>
      <c r="G13">
        <v>1.8210867575658901E-2</v>
      </c>
      <c r="H13">
        <v>0.13371428203969399</v>
      </c>
      <c r="I13">
        <v>0</v>
      </c>
    </row>
    <row r="14" spans="1:9">
      <c r="A14">
        <v>13</v>
      </c>
      <c r="B14" t="s">
        <v>20</v>
      </c>
      <c r="C14">
        <v>-5.2105889963791202E-3</v>
      </c>
      <c r="D14">
        <v>9.3141982745678501E-4</v>
      </c>
      <c r="E14">
        <v>-5.5942431573595401</v>
      </c>
      <c r="F14" s="12">
        <v>2.2158622642862702E-8</v>
      </c>
      <c r="G14">
        <v>39.518263173865002</v>
      </c>
      <c r="H14">
        <v>19.298092023532</v>
      </c>
      <c r="I14">
        <v>39</v>
      </c>
    </row>
    <row r="15" spans="1:9">
      <c r="A15">
        <v>14</v>
      </c>
      <c r="B15" t="s">
        <v>21</v>
      </c>
      <c r="C15">
        <v>-0.27229931610608799</v>
      </c>
      <c r="D15">
        <v>4.06635360855582E-2</v>
      </c>
      <c r="E15">
        <v>-6.6964003212400396</v>
      </c>
      <c r="F15" s="12">
        <v>2.1361603898369E-11</v>
      </c>
      <c r="G15">
        <v>0.36595467448461999</v>
      </c>
      <c r="H15">
        <v>0.48170058127202903</v>
      </c>
      <c r="I15">
        <v>0</v>
      </c>
    </row>
    <row r="16" spans="1:9">
      <c r="A16">
        <v>15</v>
      </c>
      <c r="B16" t="s">
        <v>22</v>
      </c>
      <c r="C16">
        <v>0.207635378416269</v>
      </c>
      <c r="D16">
        <v>5.4961896013182E-2</v>
      </c>
      <c r="E16">
        <v>3.7778059615423301</v>
      </c>
      <c r="F16">
        <v>1.5821607113277299E-4</v>
      </c>
      <c r="G16">
        <v>0.63273640101126205</v>
      </c>
      <c r="H16">
        <v>0.32538776624945898</v>
      </c>
      <c r="I16">
        <v>0.73333333300000003</v>
      </c>
    </row>
    <row r="17" spans="1:9">
      <c r="A17">
        <v>16</v>
      </c>
      <c r="B17" t="s">
        <v>23</v>
      </c>
      <c r="C17">
        <v>0.19104475614632099</v>
      </c>
      <c r="D17">
        <v>5.1970203859400002E-2</v>
      </c>
      <c r="E17">
        <v>3.6760440013507201</v>
      </c>
      <c r="F17">
        <v>2.3687868348653001E-4</v>
      </c>
      <c r="G17">
        <v>0.15389268928288899</v>
      </c>
      <c r="H17">
        <v>0.36084865149862499</v>
      </c>
      <c r="I1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/>
  </sheetViews>
  <sheetFormatPr baseColWidth="10" defaultRowHeight="16"/>
  <cols>
    <col min="2" max="2" width="24.83203125" customWidth="1"/>
    <col min="3" max="3" width="10.83203125" customWidth="1"/>
    <col min="4" max="4" width="11.1640625" customWidth="1"/>
    <col min="5" max="5" width="12.33203125" customWidth="1"/>
    <col min="6" max="6" width="11.1640625" customWidth="1"/>
    <col min="7" max="7" width="0.1640625" customWidth="1"/>
    <col min="8" max="8" width="13.6640625" customWidth="1"/>
    <col min="9" max="9" width="0.1640625" customWidth="1"/>
    <col min="10" max="10" width="6" customWidth="1"/>
    <col min="12" max="12" width="4.6640625" customWidth="1"/>
    <col min="14" max="14" width="13.5" customWidth="1"/>
  </cols>
  <sheetData>
    <row r="1" spans="1:14">
      <c r="B1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K1" s="5" t="s">
        <v>24</v>
      </c>
      <c r="L1" s="5"/>
      <c r="M1" s="5" t="s">
        <v>27</v>
      </c>
      <c r="N1" s="5" t="s">
        <v>24</v>
      </c>
    </row>
    <row r="2" spans="1:14">
      <c r="A2">
        <v>1</v>
      </c>
      <c r="B2" t="s">
        <v>8</v>
      </c>
      <c r="C2" s="6">
        <v>-4.28422100291791</v>
      </c>
      <c r="D2" s="1">
        <v>9.6215844257399999E-2</v>
      </c>
      <c r="E2" s="1">
        <v>-44.527188177620801</v>
      </c>
      <c r="F2" s="3">
        <v>0</v>
      </c>
      <c r="G2" s="7">
        <v>1</v>
      </c>
      <c r="H2" s="7">
        <v>0</v>
      </c>
      <c r="I2" s="8">
        <v>1</v>
      </c>
      <c r="K2" s="11">
        <f>C2*I2</f>
        <v>-4.28422100291791</v>
      </c>
      <c r="N2" s="10">
        <f>SUMPRODUCT(C2:C17,G2:G17)</f>
        <v>-2.7813530295153046</v>
      </c>
    </row>
    <row r="3" spans="1:14">
      <c r="A3">
        <v>2</v>
      </c>
      <c r="B3" t="s">
        <v>9</v>
      </c>
      <c r="C3" s="6">
        <v>7.0539912128780499E-4</v>
      </c>
      <c r="D3" s="1">
        <v>4.9520106122692001E-5</v>
      </c>
      <c r="E3" s="1">
        <v>14.2447013247527</v>
      </c>
      <c r="F3" s="3">
        <v>4.8361117720801198E-46</v>
      </c>
      <c r="G3" s="7">
        <v>78.001582204849001</v>
      </c>
      <c r="H3" s="7">
        <v>305.42940132232002</v>
      </c>
      <c r="I3" s="8">
        <v>420</v>
      </c>
      <c r="K3" s="11">
        <f t="shared" ref="K3:K17" si="0">C3*I3</f>
        <v>0.2962676309408781</v>
      </c>
      <c r="M3" s="4">
        <f>I3-G3</f>
        <v>341.998417795151</v>
      </c>
      <c r="N3" s="10">
        <f>M3*C3</f>
        <v>0.24124538339451912</v>
      </c>
    </row>
    <row r="4" spans="1:14">
      <c r="A4">
        <v>3</v>
      </c>
      <c r="B4" t="s">
        <v>10</v>
      </c>
      <c r="C4" s="6">
        <v>8.0303429898868393E-6</v>
      </c>
      <c r="D4" s="1">
        <v>5.1301215673638E-7</v>
      </c>
      <c r="E4" s="1">
        <v>15.6533190967117</v>
      </c>
      <c r="F4" s="3">
        <v>3.15335209946529E-55</v>
      </c>
      <c r="G4" s="7">
        <v>12934.6134921743</v>
      </c>
      <c r="H4" s="7">
        <v>25483.663175329701</v>
      </c>
      <c r="I4" s="8">
        <v>22403</v>
      </c>
      <c r="K4" s="11">
        <f t="shared" si="0"/>
        <v>0.17990377400243485</v>
      </c>
      <c r="M4" s="4">
        <f t="shared" ref="M4:M17" si="1">I4-G4</f>
        <v>9468.3865078257004</v>
      </c>
      <c r="N4" s="10">
        <f t="shared" ref="N4:N17" si="2">M4*C4</f>
        <v>7.6034391218657238E-2</v>
      </c>
    </row>
    <row r="5" spans="1:14">
      <c r="A5">
        <v>4</v>
      </c>
      <c r="B5" t="s">
        <v>11</v>
      </c>
      <c r="C5" s="6">
        <v>8.8100180417920101E-2</v>
      </c>
      <c r="D5" s="1">
        <v>1.1056544502573699E-2</v>
      </c>
      <c r="E5" s="1">
        <v>7.9681477696230196</v>
      </c>
      <c r="F5" s="3">
        <v>1.61070199529789E-15</v>
      </c>
      <c r="G5" s="7">
        <v>0.33669939659050402</v>
      </c>
      <c r="H5" s="7">
        <v>2.3135716599784799</v>
      </c>
      <c r="I5" s="8">
        <v>1</v>
      </c>
      <c r="K5" s="11">
        <f t="shared" si="0"/>
        <v>8.8100180417920101E-2</v>
      </c>
      <c r="M5" s="4">
        <f t="shared" si="1"/>
        <v>0.66330060340949593</v>
      </c>
      <c r="N5" s="10">
        <f t="shared" si="2"/>
        <v>5.843690283169186E-2</v>
      </c>
    </row>
    <row r="6" spans="1:14">
      <c r="A6">
        <v>5</v>
      </c>
      <c r="B6" t="s">
        <v>12</v>
      </c>
      <c r="C6" s="6">
        <v>2.15100841199472E-2</v>
      </c>
      <c r="D6" s="1">
        <v>3.0655984138836601E-3</v>
      </c>
      <c r="E6" s="1">
        <v>7.0166020515051901</v>
      </c>
      <c r="F6" s="3">
        <v>2.2732888076250301E-12</v>
      </c>
      <c r="G6" s="7">
        <v>24.374431870793099</v>
      </c>
      <c r="H6" s="7">
        <v>4.94264743265125</v>
      </c>
      <c r="I6" s="8">
        <v>34</v>
      </c>
      <c r="K6" s="11">
        <f t="shared" si="0"/>
        <v>0.73134286007820482</v>
      </c>
      <c r="M6" s="4">
        <f t="shared" si="1"/>
        <v>9.6255681292069006</v>
      </c>
      <c r="N6" s="10">
        <f t="shared" si="2"/>
        <v>0.20704678016152323</v>
      </c>
    </row>
    <row r="7" spans="1:14">
      <c r="A7">
        <v>6</v>
      </c>
      <c r="B7" t="s">
        <v>13</v>
      </c>
      <c r="C7" s="6">
        <v>0.43696663990403101</v>
      </c>
      <c r="D7" s="1">
        <v>4.37971585684317E-2</v>
      </c>
      <c r="E7" s="1">
        <v>9.9770545438760507</v>
      </c>
      <c r="F7" s="3">
        <v>1.92084226058581E-23</v>
      </c>
      <c r="G7" s="7">
        <v>0.62367735659947798</v>
      </c>
      <c r="H7" s="7">
        <v>0.38628242013720598</v>
      </c>
      <c r="I7" s="8">
        <v>0</v>
      </c>
      <c r="K7" s="11">
        <f t="shared" si="0"/>
        <v>0</v>
      </c>
      <c r="M7" s="4">
        <f t="shared" si="1"/>
        <v>-0.62367735659947798</v>
      </c>
      <c r="N7" s="10">
        <f t="shared" si="2"/>
        <v>-0.27252619889750201</v>
      </c>
    </row>
    <row r="8" spans="1:14">
      <c r="A8">
        <v>7</v>
      </c>
      <c r="B8" t="s">
        <v>14</v>
      </c>
      <c r="C8" s="6">
        <v>-0.370750577276037</v>
      </c>
      <c r="D8" s="1">
        <v>4.1893301373998798E-2</v>
      </c>
      <c r="E8" s="1">
        <v>-8.8498773101263506</v>
      </c>
      <c r="F8" s="3">
        <v>8.7615561293397196E-19</v>
      </c>
      <c r="G8" s="7">
        <v>0.36692535728118603</v>
      </c>
      <c r="H8" s="7">
        <v>0.38366480608604098</v>
      </c>
      <c r="I8" s="8">
        <v>0</v>
      </c>
      <c r="K8" s="11">
        <f t="shared" si="0"/>
        <v>0</v>
      </c>
      <c r="M8" s="4">
        <f t="shared" si="1"/>
        <v>-0.36692535728118603</v>
      </c>
      <c r="N8" s="10">
        <f t="shared" si="2"/>
        <v>0.13603778802921584</v>
      </c>
    </row>
    <row r="9" spans="1:14">
      <c r="A9">
        <v>8</v>
      </c>
      <c r="B9" t="s">
        <v>15</v>
      </c>
      <c r="C9" s="6">
        <v>2.7615589931606999E-2</v>
      </c>
      <c r="D9" s="1">
        <v>3.2912853857501299E-3</v>
      </c>
      <c r="E9" s="1">
        <v>8.3905182003270902</v>
      </c>
      <c r="F9" s="3">
        <v>4.8400399503665602E-17</v>
      </c>
      <c r="G9" s="7">
        <v>24.5945252596618</v>
      </c>
      <c r="H9" s="7">
        <v>5.1183399210011</v>
      </c>
      <c r="I9" s="8">
        <v>32</v>
      </c>
      <c r="K9" s="11">
        <f t="shared" si="0"/>
        <v>0.88369887781142398</v>
      </c>
      <c r="M9" s="4">
        <f t="shared" si="1"/>
        <v>7.4054747403381995</v>
      </c>
      <c r="N9" s="10">
        <f t="shared" si="2"/>
        <v>0.20450655367805354</v>
      </c>
    </row>
    <row r="10" spans="1:14">
      <c r="A10">
        <v>9</v>
      </c>
      <c r="B10" t="s">
        <v>16</v>
      </c>
      <c r="C10" s="6">
        <v>4.5264733768023598E-2</v>
      </c>
      <c r="D10" s="1">
        <v>4.3428382060674599E-3</v>
      </c>
      <c r="E10" s="1">
        <v>10.422845986936199</v>
      </c>
      <c r="F10" s="3">
        <v>1.9502826972772999E-25</v>
      </c>
      <c r="G10" s="7">
        <v>2.8022864411249202</v>
      </c>
      <c r="H10" s="7">
        <v>5.0228805784169301</v>
      </c>
      <c r="I10" s="8">
        <v>11</v>
      </c>
      <c r="K10" s="11">
        <f t="shared" si="0"/>
        <v>0.49791207144825955</v>
      </c>
      <c r="M10" s="4">
        <f t="shared" si="1"/>
        <v>8.1977135588750798</v>
      </c>
      <c r="N10" s="10">
        <f t="shared" si="2"/>
        <v>0.3710673217489977</v>
      </c>
    </row>
    <row r="11" spans="1:14">
      <c r="A11">
        <v>10</v>
      </c>
      <c r="B11" t="s">
        <v>17</v>
      </c>
      <c r="C11" s="6">
        <v>-4.0906682101571699E-3</v>
      </c>
      <c r="D11" s="1">
        <v>5.5267917433952604E-4</v>
      </c>
      <c r="E11" s="1">
        <v>-7.4015240669158304</v>
      </c>
      <c r="F11" s="3">
        <v>1.3463027131307601E-13</v>
      </c>
      <c r="G11" s="7">
        <v>12.3498068779375</v>
      </c>
      <c r="H11" s="7">
        <v>49.119350086586103</v>
      </c>
      <c r="I11" s="8">
        <v>16</v>
      </c>
      <c r="K11" s="11">
        <f t="shared" si="0"/>
        <v>-6.5450691362514718E-2</v>
      </c>
      <c r="M11" s="4">
        <f t="shared" si="1"/>
        <v>3.6501931220625004</v>
      </c>
      <c r="N11" s="10">
        <f t="shared" si="2"/>
        <v>-1.4931728965355421E-2</v>
      </c>
    </row>
    <row r="12" spans="1:14">
      <c r="A12">
        <v>11</v>
      </c>
      <c r="B12" t="s">
        <v>18</v>
      </c>
      <c r="C12" s="6">
        <v>6.0546672752186899E-2</v>
      </c>
      <c r="D12" s="1">
        <v>1.20447430647767E-2</v>
      </c>
      <c r="E12" s="1">
        <v>5.0268131438393002</v>
      </c>
      <c r="F12" s="3">
        <v>4.9869784588100501E-7</v>
      </c>
      <c r="G12" s="7">
        <v>0.54497649960444905</v>
      </c>
      <c r="H12" s="7">
        <v>7.8224352533721504</v>
      </c>
      <c r="I12" s="8">
        <v>27</v>
      </c>
      <c r="K12" s="11">
        <f t="shared" si="0"/>
        <v>1.6347601643090464</v>
      </c>
      <c r="M12" s="4">
        <f t="shared" si="1"/>
        <v>26.455023500395551</v>
      </c>
      <c r="N12" s="10">
        <f t="shared" si="2"/>
        <v>1.6017636505298634</v>
      </c>
    </row>
    <row r="13" spans="1:14">
      <c r="A13">
        <v>12</v>
      </c>
      <c r="B13" t="s">
        <v>19</v>
      </c>
      <c r="C13" s="6">
        <v>0.53801560662512804</v>
      </c>
      <c r="D13" s="1">
        <v>9.2130533109816504E-2</v>
      </c>
      <c r="E13" s="1">
        <v>5.8397101206809596</v>
      </c>
      <c r="F13" s="3">
        <v>5.2291727289463299E-9</v>
      </c>
      <c r="G13" s="7">
        <v>1.8210867575658901E-2</v>
      </c>
      <c r="H13" s="7">
        <v>0.13371428203969399</v>
      </c>
      <c r="I13" s="8">
        <v>0</v>
      </c>
      <c r="K13" s="11">
        <f t="shared" si="0"/>
        <v>0</v>
      </c>
      <c r="M13" s="4">
        <f t="shared" si="1"/>
        <v>-1.8210867575658901E-2</v>
      </c>
      <c r="N13" s="10">
        <f t="shared" si="2"/>
        <v>-9.7977309658879991E-3</v>
      </c>
    </row>
    <row r="14" spans="1:14">
      <c r="A14">
        <v>13</v>
      </c>
      <c r="B14" t="s">
        <v>20</v>
      </c>
      <c r="C14" s="6">
        <v>-5.2105889963791202E-3</v>
      </c>
      <c r="D14" s="1">
        <v>9.3141982745678501E-4</v>
      </c>
      <c r="E14" s="1">
        <v>-5.5942431573595401</v>
      </c>
      <c r="F14" s="3">
        <v>2.2158622642862702E-8</v>
      </c>
      <c r="G14" s="7">
        <v>39.518263173865002</v>
      </c>
      <c r="H14" s="7">
        <v>19.298092023532</v>
      </c>
      <c r="I14" s="8">
        <v>39</v>
      </c>
      <c r="K14" s="11">
        <f t="shared" si="0"/>
        <v>-0.2032129708587857</v>
      </c>
      <c r="M14" s="4">
        <f t="shared" si="1"/>
        <v>-0.51826317386500165</v>
      </c>
      <c r="N14" s="10">
        <f t="shared" si="2"/>
        <v>2.7004563909694963E-3</v>
      </c>
    </row>
    <row r="15" spans="1:14">
      <c r="A15">
        <v>14</v>
      </c>
      <c r="B15" t="s">
        <v>21</v>
      </c>
      <c r="C15" s="6">
        <v>-0.27229931610608799</v>
      </c>
      <c r="D15" s="1">
        <v>4.06635360855582E-2</v>
      </c>
      <c r="E15" s="1">
        <v>-6.6964003212400396</v>
      </c>
      <c r="F15" s="3">
        <v>2.1361603898369E-11</v>
      </c>
      <c r="G15" s="7">
        <v>0.36595467448461999</v>
      </c>
      <c r="H15" s="7">
        <v>0.48170058127202903</v>
      </c>
      <c r="I15" s="8">
        <v>0</v>
      </c>
      <c r="K15" s="11">
        <f t="shared" si="0"/>
        <v>0</v>
      </c>
      <c r="M15" s="4">
        <f t="shared" si="1"/>
        <v>-0.36595467448461999</v>
      </c>
      <c r="N15" s="10">
        <f t="shared" si="2"/>
        <v>9.9649207587988065E-2</v>
      </c>
    </row>
    <row r="16" spans="1:14">
      <c r="A16">
        <v>15</v>
      </c>
      <c r="B16" t="s">
        <v>22</v>
      </c>
      <c r="C16" s="6">
        <v>0.207635378416269</v>
      </c>
      <c r="D16" s="1">
        <v>5.4961896013182E-2</v>
      </c>
      <c r="E16" s="1">
        <v>3.7778059615423301</v>
      </c>
      <c r="F16" s="3">
        <v>1.5821607113277299E-4</v>
      </c>
      <c r="G16" s="7">
        <v>0.63273640101126205</v>
      </c>
      <c r="H16" s="7">
        <v>0.32538776624945898</v>
      </c>
      <c r="I16" s="8">
        <v>0.73333333300000003</v>
      </c>
      <c r="K16" s="11">
        <f t="shared" si="0"/>
        <v>0.15226594410271882</v>
      </c>
      <c r="M16" s="4">
        <f t="shared" si="1"/>
        <v>0.10059693198873798</v>
      </c>
      <c r="N16" s="10">
        <f t="shared" si="2"/>
        <v>2.0887482040997288E-2</v>
      </c>
    </row>
    <row r="17" spans="1:14">
      <c r="A17">
        <v>16</v>
      </c>
      <c r="B17" t="s">
        <v>23</v>
      </c>
      <c r="C17" s="6">
        <v>0.19104475614632099</v>
      </c>
      <c r="D17" s="1">
        <v>5.1970203859400002E-2</v>
      </c>
      <c r="E17" s="1">
        <v>3.6760440013507201</v>
      </c>
      <c r="F17" s="3">
        <v>2.3687868348653001E-4</v>
      </c>
      <c r="G17" s="7">
        <v>0.15389268928288899</v>
      </c>
      <c r="H17" s="7">
        <v>0.36084865149862499</v>
      </c>
      <c r="I17" s="8">
        <v>0</v>
      </c>
      <c r="K17" s="11">
        <f t="shared" si="0"/>
        <v>0</v>
      </c>
      <c r="M17" s="4">
        <f t="shared" si="1"/>
        <v>-0.15389268928288899</v>
      </c>
      <c r="N17" s="2">
        <f t="shared" si="2"/>
        <v>-2.9400391296751073E-2</v>
      </c>
    </row>
    <row r="19" spans="1:14">
      <c r="J19" s="5" t="s">
        <v>25</v>
      </c>
      <c r="K19">
        <f>SUM(K2:K17)</f>
        <v>-8.8633162028323942E-2</v>
      </c>
      <c r="N19">
        <f>SUM(N2:N17)</f>
        <v>-8.8633162028324358E-2</v>
      </c>
    </row>
    <row r="20" spans="1:14">
      <c r="J20" s="5" t="s">
        <v>26</v>
      </c>
      <c r="K20" s="9">
        <f>1/(1+EXP(-K19))</f>
        <v>0.4778562041002587</v>
      </c>
      <c r="N20" s="9">
        <f>1/(1+EXP(-N19))</f>
        <v>0.47785620410025859</v>
      </c>
    </row>
  </sheetData>
  <conditionalFormatting sqref="N3:N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{98342A5E-7A83-214A-B5C1-E9C883000399}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342A5E-7A83-214A-B5C1-E9C883000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freemium_lrmodeldata</vt:lpstr>
      <vt:lpstr>logistic simulator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Montgomery</dc:creator>
  <cp:lastModifiedBy>Alan Montgomery</cp:lastModifiedBy>
  <dcterms:created xsi:type="dcterms:W3CDTF">2019-04-15T11:27:10Z</dcterms:created>
  <dcterms:modified xsi:type="dcterms:W3CDTF">2019-04-15T12:05:44Z</dcterms:modified>
</cp:coreProperties>
</file>