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lak\OneDrive\Desktop\George\Festival\"/>
    </mc:Choice>
  </mc:AlternateContent>
  <xr:revisionPtr revIDLastSave="0" documentId="13_ncr:1_{1FDB90D5-5B23-4AB5-B89E-C1822396F8F5}" xr6:coauthVersionLast="47" xr6:coauthVersionMax="47" xr10:uidLastSave="{00000000-0000-0000-0000-000000000000}"/>
  <bookViews>
    <workbookView xWindow="-108" yWindow="-108" windowWidth="23256" windowHeight="12576" xr2:uid="{54F9D7BB-D20E-4E07-BDB4-6D29FADB94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1" l="1"/>
  <c r="K25" i="1"/>
  <c r="L8" i="1"/>
  <c r="D14" i="1"/>
  <c r="M4" i="1"/>
  <c r="M5" i="1" s="1"/>
  <c r="M6" i="1" s="1"/>
  <c r="D24" i="1"/>
  <c r="D23" i="1"/>
  <c r="D20" i="1"/>
  <c r="D18" i="1"/>
  <c r="D28" i="1" s="1"/>
  <c r="K13" i="1"/>
  <c r="D13" i="1"/>
  <c r="D21" i="1"/>
  <c r="D16" i="1"/>
  <c r="D15" i="1"/>
  <c r="D19" i="1" l="1"/>
  <c r="D22" i="1"/>
  <c r="M7" i="1"/>
  <c r="M8" i="1" s="1"/>
  <c r="K12" i="1" s="1"/>
  <c r="K14" i="1" s="1"/>
  <c r="D29" i="1" s="1"/>
  <c r="D17" i="1"/>
  <c r="K27" i="1"/>
  <c r="D25" i="1" l="1"/>
</calcChain>
</file>

<file path=xl/sharedStrings.xml><?xml version="1.0" encoding="utf-8"?>
<sst xmlns="http://schemas.openxmlformats.org/spreadsheetml/2006/main" count="66" uniqueCount="50">
  <si>
    <t>reconcile_flag</t>
  </si>
  <si>
    <t>ledger_bank_reconcile_flag</t>
  </si>
  <si>
    <t>payable_flag</t>
  </si>
  <si>
    <t>receivable_flag</t>
  </si>
  <si>
    <t>expense</t>
  </si>
  <si>
    <t>income</t>
  </si>
  <si>
    <t>type</t>
  </si>
  <si>
    <t>balance</t>
  </si>
  <si>
    <t>AMT</t>
  </si>
  <si>
    <t>festival report</t>
  </si>
  <si>
    <t>expenses</t>
  </si>
  <si>
    <t>net</t>
  </si>
  <si>
    <t>start balance</t>
  </si>
  <si>
    <t>end balance</t>
  </si>
  <si>
    <t>Difference</t>
  </si>
  <si>
    <t>payables</t>
  </si>
  <si>
    <t>receivables</t>
  </si>
  <si>
    <t>non-monetary donation</t>
  </si>
  <si>
    <t>reg expense</t>
  </si>
  <si>
    <t>expense donation</t>
  </si>
  <si>
    <t>PMT not deposited yet</t>
  </si>
  <si>
    <t>outstanding expense</t>
  </si>
  <si>
    <t>descr</t>
  </si>
  <si>
    <t>Deposited income</t>
  </si>
  <si>
    <t>accidental overcharge</t>
  </si>
  <si>
    <t>accidental overcharge rePMT</t>
  </si>
  <si>
    <t>LEDGER</t>
  </si>
  <si>
    <t>BANK RECONCILE</t>
  </si>
  <si>
    <t>PROFIT</t>
  </si>
  <si>
    <t>DIVIDEND</t>
  </si>
  <si>
    <t>amount</t>
  </si>
  <si>
    <t>BANK SUMMARY</t>
  </si>
  <si>
    <t>Reconcile check</t>
  </si>
  <si>
    <t>From Bank Statement Summary ('Difference')</t>
  </si>
  <si>
    <t>Bank Statement Summary</t>
  </si>
  <si>
    <t>Bank Transactions -- from Bank Account pull</t>
  </si>
  <si>
    <r>
      <t>Festival Final Numbers Summary (take excerpts for Final Report) --</t>
    </r>
    <r>
      <rPr>
        <b/>
        <i/>
        <sz val="11"/>
        <color theme="1"/>
        <rFont val="Aptos Narrow"/>
        <family val="2"/>
        <scheme val="minor"/>
      </rPr>
      <t xml:space="preserve"> main_summary_output_code_Bradview.py</t>
    </r>
  </si>
  <si>
    <t>all_expenses</t>
  </si>
  <si>
    <t>all_income</t>
  </si>
  <si>
    <t>final_expenses</t>
  </si>
  <si>
    <t>all_exoenses - accidental_charges_expenses</t>
  </si>
  <si>
    <t>all_income - accidental_charges_income</t>
  </si>
  <si>
    <t>final_income</t>
  </si>
  <si>
    <t>all_income - all_expenses + payables - receivables + DIVIDENDS</t>
  </si>
  <si>
    <t>monetary_expenses</t>
  </si>
  <si>
    <t>non_monetary_expenses</t>
  </si>
  <si>
    <t>accidental_expenses</t>
  </si>
  <si>
    <t>monetary_income</t>
  </si>
  <si>
    <t>non_monetary_income</t>
  </si>
  <si>
    <t>accidental_income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</si>
</sst>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5" borderId="3" xfId="0" applyFont="1" applyFill="1" applyBorder="1"/>
    <xf numFmtId="0" fontId="1" fillId="5" borderId="0" xfId="0" applyFont="1" applyFill="1"/>
    <xf numFmtId="0" fontId="0" fillId="5" borderId="4" xfId="0" applyFill="1" applyBorder="1"/>
    <xf numFmtId="0" fontId="0" fillId="5" borderId="3" xfId="0" applyFill="1" applyBorder="1"/>
    <xf numFmtId="0" fontId="0" fillId="5" borderId="0" xfId="0" applyFill="1"/>
    <xf numFmtId="0" fontId="1" fillId="5" borderId="5" xfId="0" applyFont="1" applyFill="1" applyBorder="1"/>
    <xf numFmtId="0" fontId="1" fillId="5" borderId="8" xfId="0" applyFont="1" applyFill="1" applyBorder="1"/>
    <xf numFmtId="0" fontId="0" fillId="5" borderId="6" xfId="0" applyFill="1" applyBorder="1"/>
    <xf numFmtId="0" fontId="0" fillId="5" borderId="5" xfId="0" applyFill="1" applyBorder="1"/>
    <xf numFmtId="0" fontId="0" fillId="5" borderId="8" xfId="0" applyFill="1" applyBorder="1"/>
    <xf numFmtId="0" fontId="1" fillId="5" borderId="9" xfId="0" applyFont="1" applyFill="1" applyBorder="1"/>
    <xf numFmtId="0" fontId="1" fillId="5" borderId="10" xfId="0" applyFont="1" applyFill="1" applyBorder="1"/>
    <xf numFmtId="0" fontId="1" fillId="5" borderId="11" xfId="0" applyFont="1" applyFill="1" applyBorder="1"/>
    <xf numFmtId="0" fontId="0" fillId="5" borderId="0" xfId="0" applyFill="1" applyAlignment="1">
      <alignment horizontal="left" indent="1"/>
    </xf>
    <xf numFmtId="0" fontId="0" fillId="5" borderId="0" xfId="0" applyFill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3" fillId="5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815340</xdr:colOff>
      <xdr:row>13</xdr:row>
      <xdr:rowOff>22860</xdr:rowOff>
    </xdr:from>
    <xdr:to>
      <xdr:col>9</xdr:col>
      <xdr:colOff>0</xdr:colOff>
      <xdr:row>28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C2C0A88-8DBC-62CB-2655-7821850BB85E}"/>
            </a:ext>
          </a:extLst>
        </xdr:cNvPr>
        <xdr:cNvCxnSpPr/>
      </xdr:nvCxnSpPr>
      <xdr:spPr>
        <a:xfrm flipH="1">
          <a:off x="6400800" y="2438400"/>
          <a:ext cx="3017520" cy="279654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</xdr:colOff>
      <xdr:row>17</xdr:row>
      <xdr:rowOff>15240</xdr:rowOff>
    </xdr:from>
    <xdr:to>
      <xdr:col>5</xdr:col>
      <xdr:colOff>533400</xdr:colOff>
      <xdr:row>27</xdr:row>
      <xdr:rowOff>15240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D43B5F1-66B8-4015-B923-3D70A8F05892}"/>
            </a:ext>
          </a:extLst>
        </xdr:cNvPr>
        <xdr:cNvCxnSpPr/>
      </xdr:nvCxnSpPr>
      <xdr:spPr>
        <a:xfrm>
          <a:off x="4884420" y="2987040"/>
          <a:ext cx="525780" cy="166116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9</xdr:row>
      <xdr:rowOff>175260</xdr:rowOff>
    </xdr:from>
    <xdr:to>
      <xdr:col>5</xdr:col>
      <xdr:colOff>853440</xdr:colOff>
      <xdr:row>10</xdr:row>
      <xdr:rowOff>160020</xdr:rowOff>
    </xdr:to>
    <xdr:sp macro="" textlink="">
      <xdr:nvSpPr>
        <xdr:cNvPr id="8" name="Arrow: Down 7">
          <a:extLst>
            <a:ext uri="{FF2B5EF4-FFF2-40B4-BE49-F238E27FC236}">
              <a16:creationId xmlns:a16="http://schemas.microsoft.com/office/drawing/2014/main" id="{C68491CF-39E3-CE53-A4DD-64E4F7ECC8A4}"/>
            </a:ext>
          </a:extLst>
        </xdr:cNvPr>
        <xdr:cNvSpPr/>
      </xdr:nvSpPr>
      <xdr:spPr>
        <a:xfrm>
          <a:off x="3810000" y="1844040"/>
          <a:ext cx="1920240" cy="17526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167640</xdr:colOff>
      <xdr:row>23</xdr:row>
      <xdr:rowOff>99060</xdr:rowOff>
    </xdr:from>
    <xdr:to>
      <xdr:col>8</xdr:col>
      <xdr:colOff>541020</xdr:colOff>
      <xdr:row>26</xdr:row>
      <xdr:rowOff>160020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662F3312-C0CA-A485-F990-CF65656A27E3}"/>
            </a:ext>
          </a:extLst>
        </xdr:cNvPr>
        <xdr:cNvSpPr/>
      </xdr:nvSpPr>
      <xdr:spPr>
        <a:xfrm>
          <a:off x="8267700" y="4358640"/>
          <a:ext cx="373380" cy="61722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90789-E62A-4FC2-91BB-5C25D3B3424F}">
  <dimension ref="B1:M29"/>
  <sheetViews>
    <sheetView tabSelected="1" topLeftCell="A9" workbookViewId="0">
      <selection activeCell="B29" sqref="B29"/>
    </sheetView>
  </sheetViews>
  <sheetFormatPr defaultRowHeight="14.4" x14ac:dyDescent="0.3"/>
  <cols>
    <col min="2" max="2" width="22" customWidth="1"/>
    <col min="3" max="3" width="21.6640625" customWidth="1"/>
    <col min="5" max="5" width="20" customWidth="1"/>
    <col min="6" max="6" width="23" bestFit="1" customWidth="1"/>
    <col min="7" max="7" width="10.88671875" bestFit="1" customWidth="1"/>
    <col min="8" max="8" width="13.109375" bestFit="1" customWidth="1"/>
    <col min="10" max="10" width="11.77734375" customWidth="1"/>
    <col min="11" max="11" width="18.88671875" customWidth="1"/>
  </cols>
  <sheetData>
    <row r="1" spans="2:13" x14ac:dyDescent="0.3">
      <c r="B1" s="20" t="s">
        <v>26</v>
      </c>
      <c r="C1" s="21"/>
      <c r="D1" s="21"/>
      <c r="E1" s="21"/>
      <c r="F1" s="21"/>
      <c r="G1" s="21"/>
      <c r="H1" s="22"/>
      <c r="J1" s="25" t="s">
        <v>35</v>
      </c>
      <c r="K1" s="27"/>
      <c r="L1" s="27"/>
      <c r="M1" s="26"/>
    </row>
    <row r="2" spans="2:13" ht="15" thickBot="1" x14ac:dyDescent="0.35">
      <c r="B2" s="11" t="s">
        <v>22</v>
      </c>
      <c r="C2" s="12" t="s">
        <v>6</v>
      </c>
      <c r="D2" s="12" t="s">
        <v>8</v>
      </c>
      <c r="E2" s="12" t="s">
        <v>0</v>
      </c>
      <c r="F2" s="12" t="s">
        <v>1</v>
      </c>
      <c r="G2" s="12" t="s">
        <v>2</v>
      </c>
      <c r="H2" s="13" t="s">
        <v>3</v>
      </c>
      <c r="J2" s="11" t="s">
        <v>6</v>
      </c>
      <c r="K2" s="12" t="s">
        <v>22</v>
      </c>
      <c r="L2" s="12" t="s">
        <v>30</v>
      </c>
      <c r="M2" s="13" t="s">
        <v>7</v>
      </c>
    </row>
    <row r="3" spans="2:13" ht="15" thickTop="1" x14ac:dyDescent="0.3">
      <c r="B3" s="4" t="s">
        <v>18</v>
      </c>
      <c r="C3" s="5" t="s">
        <v>4</v>
      </c>
      <c r="D3" s="5">
        <v>50</v>
      </c>
      <c r="E3" s="15">
        <v>1</v>
      </c>
      <c r="F3" s="15">
        <v>1</v>
      </c>
      <c r="G3" s="15"/>
      <c r="H3" s="16"/>
      <c r="J3" s="4"/>
      <c r="K3" s="5"/>
      <c r="L3" s="5"/>
      <c r="M3" s="3">
        <v>1000</v>
      </c>
    </row>
    <row r="4" spans="2:13" x14ac:dyDescent="0.3">
      <c r="B4" s="4" t="s">
        <v>19</v>
      </c>
      <c r="C4" s="5" t="s">
        <v>4</v>
      </c>
      <c r="D4" s="5">
        <v>100</v>
      </c>
      <c r="E4" s="15">
        <v>1</v>
      </c>
      <c r="F4" s="15"/>
      <c r="G4" s="15"/>
      <c r="H4" s="16"/>
      <c r="J4" s="4" t="s">
        <v>5</v>
      </c>
      <c r="K4" s="5" t="s">
        <v>29</v>
      </c>
      <c r="L4" s="5">
        <v>1</v>
      </c>
      <c r="M4" s="3">
        <f>M3+L4</f>
        <v>1001</v>
      </c>
    </row>
    <row r="5" spans="2:13" x14ac:dyDescent="0.3">
      <c r="B5" s="4" t="s">
        <v>17</v>
      </c>
      <c r="C5" s="5" t="s">
        <v>5</v>
      </c>
      <c r="D5" s="5">
        <v>100</v>
      </c>
      <c r="E5" s="15">
        <v>1</v>
      </c>
      <c r="F5" s="15"/>
      <c r="G5" s="15"/>
      <c r="H5" s="16"/>
      <c r="J5" s="4" t="s">
        <v>5</v>
      </c>
      <c r="K5" s="5"/>
      <c r="L5" s="5">
        <v>100</v>
      </c>
      <c r="M5" s="3">
        <f>M4+L5</f>
        <v>1101</v>
      </c>
    </row>
    <row r="6" spans="2:13" x14ac:dyDescent="0.3">
      <c r="B6" s="4" t="s">
        <v>24</v>
      </c>
      <c r="C6" s="5" t="s">
        <v>4</v>
      </c>
      <c r="D6" s="5">
        <v>25</v>
      </c>
      <c r="E6" s="15"/>
      <c r="F6" s="15">
        <v>1</v>
      </c>
      <c r="G6" s="15"/>
      <c r="H6" s="16"/>
      <c r="J6" s="4" t="s">
        <v>4</v>
      </c>
      <c r="K6" s="5"/>
      <c r="L6" s="5">
        <v>-50</v>
      </c>
      <c r="M6" s="3">
        <f>M5+L6</f>
        <v>1051</v>
      </c>
    </row>
    <row r="7" spans="2:13" x14ac:dyDescent="0.3">
      <c r="B7" s="4" t="s">
        <v>25</v>
      </c>
      <c r="C7" s="5" t="s">
        <v>5</v>
      </c>
      <c r="D7" s="5">
        <v>0</v>
      </c>
      <c r="E7" s="15"/>
      <c r="F7" s="15">
        <v>1</v>
      </c>
      <c r="G7" s="15"/>
      <c r="H7" s="16"/>
      <c r="J7" s="4" t="s">
        <v>4</v>
      </c>
      <c r="K7" s="5"/>
      <c r="L7" s="5">
        <v>-25</v>
      </c>
      <c r="M7" s="3">
        <f>M6+L7</f>
        <v>1026</v>
      </c>
    </row>
    <row r="8" spans="2:13" ht="15" thickBot="1" x14ac:dyDescent="0.35">
      <c r="B8" s="4" t="s">
        <v>23</v>
      </c>
      <c r="C8" s="5" t="s">
        <v>5</v>
      </c>
      <c r="D8" s="5">
        <v>100</v>
      </c>
      <c r="E8" s="15">
        <v>1</v>
      </c>
      <c r="F8" s="15">
        <v>1</v>
      </c>
      <c r="G8" s="15"/>
      <c r="H8" s="16"/>
      <c r="J8" s="9" t="s">
        <v>5</v>
      </c>
      <c r="K8" s="10"/>
      <c r="L8" s="10">
        <f>D7</f>
        <v>0</v>
      </c>
      <c r="M8" s="8">
        <f>M7+L8</f>
        <v>1026</v>
      </c>
    </row>
    <row r="9" spans="2:13" x14ac:dyDescent="0.3">
      <c r="B9" s="4" t="s">
        <v>20</v>
      </c>
      <c r="C9" s="5" t="s">
        <v>5</v>
      </c>
      <c r="D9" s="5">
        <v>75</v>
      </c>
      <c r="E9" s="15">
        <v>1</v>
      </c>
      <c r="F9" s="15"/>
      <c r="G9" s="15"/>
      <c r="H9" s="16">
        <v>1</v>
      </c>
    </row>
    <row r="10" spans="2:13" ht="15" thickBot="1" x14ac:dyDescent="0.35">
      <c r="B10" s="9" t="s">
        <v>21</v>
      </c>
      <c r="C10" s="10" t="s">
        <v>4</v>
      </c>
      <c r="D10" s="10">
        <v>50</v>
      </c>
      <c r="E10" s="17">
        <v>1</v>
      </c>
      <c r="F10" s="17"/>
      <c r="G10" s="17">
        <v>1</v>
      </c>
      <c r="H10" s="18"/>
    </row>
    <row r="11" spans="2:13" ht="15" thickBot="1" x14ac:dyDescent="0.35">
      <c r="J11" s="25" t="s">
        <v>34</v>
      </c>
      <c r="K11" s="26"/>
    </row>
    <row r="12" spans="2:13" x14ac:dyDescent="0.3">
      <c r="B12" s="28" t="s">
        <v>36</v>
      </c>
      <c r="C12" s="29"/>
      <c r="D12" s="29"/>
      <c r="E12" s="29"/>
      <c r="F12" s="29"/>
      <c r="G12" s="29"/>
      <c r="H12" s="30"/>
      <c r="J12" s="4" t="s">
        <v>12</v>
      </c>
      <c r="K12" s="3">
        <f>M8</f>
        <v>1026</v>
      </c>
    </row>
    <row r="13" spans="2:13" x14ac:dyDescent="0.3">
      <c r="B13" s="4" t="s">
        <v>10</v>
      </c>
      <c r="C13" s="2" t="s">
        <v>37</v>
      </c>
      <c r="D13" s="5">
        <f>D3+D4+D6+D10</f>
        <v>225</v>
      </c>
      <c r="E13" s="3"/>
      <c r="F13" s="5"/>
      <c r="G13" s="5"/>
      <c r="H13" s="3"/>
      <c r="J13" s="4" t="s">
        <v>13</v>
      </c>
      <c r="K13" s="3">
        <f>M3</f>
        <v>1000</v>
      </c>
    </row>
    <row r="14" spans="2:13" ht="15" thickBot="1" x14ac:dyDescent="0.35">
      <c r="B14" s="4"/>
      <c r="C14" s="14" t="s">
        <v>44</v>
      </c>
      <c r="D14" s="5">
        <f>D13-D15-D16</f>
        <v>100</v>
      </c>
      <c r="E14" s="3"/>
      <c r="F14" s="5"/>
      <c r="G14" s="5"/>
      <c r="H14" s="3"/>
      <c r="J14" s="9" t="s">
        <v>14</v>
      </c>
      <c r="K14" s="8">
        <f>K12-K13</f>
        <v>26</v>
      </c>
    </row>
    <row r="15" spans="2:13" x14ac:dyDescent="0.3">
      <c r="B15" s="4"/>
      <c r="C15" s="14" t="s">
        <v>45</v>
      </c>
      <c r="D15" s="5">
        <f>D4</f>
        <v>100</v>
      </c>
      <c r="E15" s="3"/>
      <c r="F15" s="5"/>
      <c r="G15" s="5"/>
      <c r="H15" s="3"/>
    </row>
    <row r="16" spans="2:13" x14ac:dyDescent="0.3">
      <c r="B16" s="4"/>
      <c r="C16" s="14" t="s">
        <v>46</v>
      </c>
      <c r="D16" s="5">
        <f>D6</f>
        <v>25</v>
      </c>
      <c r="E16" s="3"/>
      <c r="F16" s="5"/>
      <c r="G16" s="5"/>
      <c r="H16" s="3"/>
    </row>
    <row r="17" spans="2:11" x14ac:dyDescent="0.3">
      <c r="B17" s="1" t="s">
        <v>39</v>
      </c>
      <c r="C17" s="2"/>
      <c r="D17" s="2">
        <f>D13-D16</f>
        <v>200</v>
      </c>
      <c r="E17" s="3" t="s">
        <v>40</v>
      </c>
      <c r="F17" s="5"/>
      <c r="G17" s="5"/>
      <c r="H17" s="3"/>
    </row>
    <row r="18" spans="2:11" x14ac:dyDescent="0.3">
      <c r="B18" s="4" t="s">
        <v>5</v>
      </c>
      <c r="C18" s="5" t="s">
        <v>38</v>
      </c>
      <c r="D18" s="5">
        <f>D5+D7+D8+D9</f>
        <v>275</v>
      </c>
      <c r="E18" s="3"/>
      <c r="F18" s="5"/>
      <c r="G18" s="5"/>
      <c r="H18" s="3"/>
    </row>
    <row r="19" spans="2:11" x14ac:dyDescent="0.3">
      <c r="B19" s="4"/>
      <c r="C19" s="14" t="s">
        <v>47</v>
      </c>
      <c r="D19" s="5">
        <f>D18-D20-D21</f>
        <v>175</v>
      </c>
      <c r="E19" s="3"/>
      <c r="F19" s="5"/>
      <c r="G19" s="5"/>
      <c r="H19" s="3"/>
    </row>
    <row r="20" spans="2:11" x14ac:dyDescent="0.3">
      <c r="B20" s="4"/>
      <c r="C20" s="14" t="s">
        <v>48</v>
      </c>
      <c r="D20" s="5">
        <f>D5</f>
        <v>100</v>
      </c>
      <c r="E20" s="3"/>
      <c r="F20" s="5"/>
      <c r="G20" s="5"/>
      <c r="H20" s="3"/>
    </row>
    <row r="21" spans="2:11" x14ac:dyDescent="0.3">
      <c r="B21" s="4"/>
      <c r="C21" s="14" t="s">
        <v>49</v>
      </c>
      <c r="D21" s="5">
        <f>D7</f>
        <v>0</v>
      </c>
      <c r="E21" s="3"/>
      <c r="F21" s="5"/>
      <c r="G21" s="5"/>
      <c r="H21" s="3"/>
    </row>
    <row r="22" spans="2:11" x14ac:dyDescent="0.3">
      <c r="B22" s="1" t="s">
        <v>42</v>
      </c>
      <c r="C22" s="2"/>
      <c r="D22" s="2">
        <f>D18-D21</f>
        <v>275</v>
      </c>
      <c r="E22" s="3" t="s">
        <v>41</v>
      </c>
      <c r="F22" s="5"/>
      <c r="G22" s="5"/>
      <c r="H22" s="3"/>
    </row>
    <row r="23" spans="2:11" ht="15" thickBot="1" x14ac:dyDescent="0.35">
      <c r="B23" s="4" t="s">
        <v>15</v>
      </c>
      <c r="C23" s="5"/>
      <c r="D23" s="5">
        <f>D10</f>
        <v>50</v>
      </c>
      <c r="E23" s="3"/>
      <c r="F23" s="5"/>
      <c r="G23" s="5"/>
      <c r="H23" s="3"/>
    </row>
    <row r="24" spans="2:11" x14ac:dyDescent="0.3">
      <c r="B24" s="4" t="s">
        <v>16</v>
      </c>
      <c r="C24" s="5"/>
      <c r="D24" s="5">
        <f>D9</f>
        <v>75</v>
      </c>
      <c r="E24" s="3"/>
      <c r="F24" s="5"/>
      <c r="G24" s="5"/>
      <c r="H24" s="3"/>
      <c r="J24" s="23" t="s">
        <v>9</v>
      </c>
      <c r="K24" s="24"/>
    </row>
    <row r="25" spans="2:11" ht="15" thickBot="1" x14ac:dyDescent="0.35">
      <c r="B25" s="6" t="s">
        <v>28</v>
      </c>
      <c r="C25" s="7"/>
      <c r="D25" s="7">
        <f>D22-D17</f>
        <v>75</v>
      </c>
      <c r="E25" s="8"/>
      <c r="F25" s="5"/>
      <c r="G25" s="5"/>
      <c r="H25" s="3"/>
      <c r="J25" s="4" t="s">
        <v>39</v>
      </c>
      <c r="K25" s="3">
        <f>D17</f>
        <v>200</v>
      </c>
    </row>
    <row r="26" spans="2:11" ht="15" thickBot="1" x14ac:dyDescent="0.35">
      <c r="B26" s="4"/>
      <c r="C26" s="5"/>
      <c r="D26" s="5"/>
      <c r="E26" s="5"/>
      <c r="F26" s="5"/>
      <c r="G26" s="5"/>
      <c r="H26" s="3"/>
      <c r="J26" s="4" t="s">
        <v>42</v>
      </c>
      <c r="K26" s="3">
        <f>D22</f>
        <v>275</v>
      </c>
    </row>
    <row r="27" spans="2:11" ht="15" thickBot="1" x14ac:dyDescent="0.35">
      <c r="B27" s="28" t="s">
        <v>32</v>
      </c>
      <c r="C27" s="29"/>
      <c r="D27" s="29"/>
      <c r="E27" s="29"/>
      <c r="F27" s="29"/>
      <c r="G27" s="30"/>
      <c r="H27" s="3"/>
      <c r="J27" s="9" t="s">
        <v>11</v>
      </c>
      <c r="K27" s="8">
        <f>K26-K25</f>
        <v>75</v>
      </c>
    </row>
    <row r="28" spans="2:11" x14ac:dyDescent="0.3">
      <c r="B28" s="4" t="s">
        <v>27</v>
      </c>
      <c r="C28" s="5"/>
      <c r="D28" s="5">
        <f>D18-D13+D23-D24+L4</f>
        <v>26</v>
      </c>
      <c r="E28" s="19" t="s">
        <v>43</v>
      </c>
      <c r="F28" s="5"/>
      <c r="G28" s="3"/>
      <c r="H28" s="3"/>
    </row>
    <row r="29" spans="2:11" ht="15" thickBot="1" x14ac:dyDescent="0.35">
      <c r="B29" s="9" t="s">
        <v>31</v>
      </c>
      <c r="C29" s="10"/>
      <c r="D29" s="10">
        <f>K14</f>
        <v>26</v>
      </c>
      <c r="E29" s="10" t="s">
        <v>33</v>
      </c>
      <c r="F29" s="10"/>
      <c r="G29" s="8"/>
      <c r="H29" s="8"/>
    </row>
  </sheetData>
  <mergeCells count="6">
    <mergeCell ref="B1:H1"/>
    <mergeCell ref="J24:K24"/>
    <mergeCell ref="J11:K11"/>
    <mergeCell ref="J1:M1"/>
    <mergeCell ref="B27:G27"/>
    <mergeCell ref="B12:H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Dalakos</dc:creator>
  <cp:lastModifiedBy>George Dalakos</cp:lastModifiedBy>
  <dcterms:created xsi:type="dcterms:W3CDTF">2025-05-25T12:48:39Z</dcterms:created>
  <dcterms:modified xsi:type="dcterms:W3CDTF">2025-08-19T11:43:11Z</dcterms:modified>
</cp:coreProperties>
</file>