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codeName="ThisWorkbook"/>
  <xr:revisionPtr revIDLastSave="0" documentId="13_ncr:1_{F9C1937B-76ED-4267-87AE-8C7151A3A61D}" xr6:coauthVersionLast="47" xr6:coauthVersionMax="47" xr10:uidLastSave="{00000000-0000-0000-0000-000000000000}"/>
  <bookViews>
    <workbookView xWindow="-120" yWindow="-120" windowWidth="29040" windowHeight="15840" activeTab="3" xr2:uid="{00000000-000D-0000-FFFF-FFFF00000000}"/>
  </bookViews>
  <sheets>
    <sheet name="Project Timeline" sheetId="1" r:id="rId1"/>
    <sheet name="week 1" sheetId="5" r:id="rId2"/>
    <sheet name="week 2" sheetId="7" r:id="rId3"/>
    <sheet name="week 3" sheetId="8" r:id="rId4"/>
    <sheet name="week 4" sheetId="4" r:id="rId5"/>
  </sheets>
  <definedNames>
    <definedName name="_xlnm.Print_Area" localSheetId="0">'Project Timeline'!$A$1:$L$14</definedName>
    <definedName name="ProjectEnd" localSheetId="1">INDEX(ProjectDetails[],MIN(ROW(data))+ROWS(data)-1,1)</definedName>
    <definedName name="ProjectEnd" localSheetId="2">INDEX(ProjectDetails[],MIN(ROW(data))+ROWS(data)-1,1)</definedName>
    <definedName name="ProjectEnd" localSheetId="3">INDEX(ProjectDetails[],MIN(ROW(data))+ROWS(data)-1,1)</definedName>
    <definedName name="ProjectEnd" localSheetId="4">INDEX(ProjectDetails[],MIN(ROW(data))+ROWS(data)-1,1)</definedName>
    <definedName name="ProjectEnd">INDEX(ProjectDetails[],MIN(ROW(data))+ROWS(data)-1,1)</definedName>
    <definedName name="ProjectStart" localSheetId="1">ProjectDetails[]('Project Timeline'!$B$17)</definedName>
    <definedName name="ProjectStart" localSheetId="2">ProjectDetails[]('Project Timeline'!$B$17)</definedName>
    <definedName name="ProjectStart" localSheetId="3">ProjectDetails[]('Project Timeline'!$B$17)</definedName>
    <definedName name="ProjectStart" localSheetId="4">ProjectDetails[]('Project Timeline'!$B$17)</definedName>
    <definedName name="ProjectStart">ProjectDetails[]('Project Timeline'!$B$17)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 l="1"/>
  <c r="B21" i="1"/>
  <c r="B20" i="1"/>
  <c r="B19" i="1"/>
  <c r="B22" i="1"/>
  <c r="B17" i="1"/>
  <c r="F22" i="1"/>
  <c r="F21" i="1"/>
  <c r="F20" i="1"/>
  <c r="F19" i="1"/>
  <c r="F18" i="1"/>
  <c r="F17" i="1"/>
</calcChain>
</file>

<file path=xl/sharedStrings.xml><?xml version="1.0" encoding="utf-8"?>
<sst xmlns="http://schemas.openxmlformats.org/spreadsheetml/2006/main" count="61" uniqueCount="40">
  <si>
    <t>Project Milestones</t>
  </si>
  <si>
    <t>Date</t>
  </si>
  <si>
    <t>Milestone</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</si>
  <si>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</si>
  <si>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</si>
  <si>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</si>
  <si>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</si>
  <si>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</si>
  <si>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Milestone 1</t>
  </si>
  <si>
    <t>Milestone 2</t>
  </si>
  <si>
    <t>Milestone 3</t>
  </si>
  <si>
    <t>Milestone 4</t>
  </si>
  <si>
    <t>Line chart that plots each milestone on the corresponding timeframe is in this cell.</t>
  </si>
  <si>
    <t>What have you accomplished this week?</t>
  </si>
  <si>
    <t>Milestone Number</t>
  </si>
  <si>
    <t>What problems have you encountered?</t>
  </si>
  <si>
    <t>What have you done to overcome these problems?</t>
  </si>
  <si>
    <t>What do you plan to do next week?</t>
  </si>
  <si>
    <t>Weekly Milestone Description</t>
  </si>
  <si>
    <t>Final Exam</t>
  </si>
  <si>
    <t>Description</t>
  </si>
  <si>
    <t>Motor Control Project Timeline</t>
  </si>
  <si>
    <t>Define project timeline</t>
  </si>
  <si>
    <t>Project demonstration</t>
  </si>
  <si>
    <t>Define project timeline and layout. Establish communication with terminal and Matlab client.</t>
  </si>
  <si>
    <t>Implement encoder functions. Current sensor wiring and calibration.</t>
  </si>
  <si>
    <t xml:space="preserve">Read from the current sensor using ADC. Low-level motor current control using PWM and an H-bridge. This will enable control of the motor using a PWM signal from the client. </t>
  </si>
  <si>
    <t>Tune PI current control for ITEST performance. Implement and tune position control and trajectory tracking.</t>
  </si>
  <si>
    <t>I answered all project layout questions, sketched a wiring diagram of the connections between the NU32 and the peripherals. I populated a block diagram which helped me understand the interactions of the various parts of this project. I established communication between the PIC32 and the terminal and Matlab client. I implemented an adding menu function and verified performance between Matlab and the microcontroller.</t>
  </si>
  <si>
    <t xml:space="preserve">I was unsure of how to answer many of the project layout questions. </t>
  </si>
  <si>
    <t>I refered back to chapters that covered the things I was confused about. I also reviewed old cold to help me recall how to interface over UART. This helped me get back up to speed and answer the project layout questions.</t>
  </si>
  <si>
    <t>Next week I plan to focus on implementing encoder functions and wiring the current sensor.</t>
  </si>
  <si>
    <t>Implemented encoder wiring and ability to read encoder counts in both counts and degrees. Tested encoder performance, and organized wiring. Wired the current sensor and selected resistors for the circuit.</t>
  </si>
  <si>
    <t>Test current sensor by reading from ADC. Implement low-level motor current control by wiring H-bridge and implementing code.</t>
  </si>
  <si>
    <t>The encoder would require two reads to get an updated value. Determining how to go from counts to degrees.</t>
  </si>
  <si>
    <t>I found that multiple reads of the encoder were necessary and updated the code as such. Consulting the datasheet helped me determine the encoder counts per revolution, allowing me to convert from counts to degrees.</t>
  </si>
  <si>
    <t>I calibrated the ADC to the best of my ability. Implemented ADC reading in code. I imporved my wiring and tested many different resistor values for ADC sensing and filtering. I created and fit an emperical curve from ADC counts to milliamps.</t>
  </si>
  <si>
    <t xml:space="preserve">My ADC readings are not nearly as stable as peers. In example, I will get 3 expected readings and then one reading that can be ~50+ counts off. The issues would seem like it would need a median filter to fix but was told these types of filters can give control response issues. I believe NU32 and/or my current sensor has issues relative to my peers. Amid these problems I still was able to create a calibration curve and my readings </t>
  </si>
  <si>
    <t xml:space="preserve"> I extensively diagonosed my wiring by disassembling and reassembling the circutry. I tested my ADC input by simply using voltage dividers to still find "jumpy" readings. I diagnosed my code by reviewing with multiple peers and TAs. I proceeded forward and was still able to create a calibration curve and get readings that give accurate values (ignoring "jumpy" readings).</t>
  </si>
  <si>
    <t>I plan to implement the control aspect of this problem, starting with the H-bridge and moving forward with current and then position control. I may need to further diagnose the current readings.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</si>
</sst>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5"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
      <b/>
      <sz val="14"/>
      <name val="Calibri"/>
      <family val="2"/>
      <scheme val="min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4">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14" fillId="0" borderId="0" xfId="0" applyFont="1">
      <alignment vertical="center" wrapText="1"/>
    </xf>
    <xf numFmtId="0" fontId="0" fillId="0" borderId="0" xfId="0" applyFill="1">
      <alignment vertical="center" wrapTex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tle" xfId="1" builtinId="15" customBuiltin="1"/>
  </cellStyles>
  <dxfs count="6">
    <dxf>
      <alignment horizontal="center" vertical="center" textRotation="0" wrapText="0" indent="0" justifyLastLine="0" shrinkToFit="0" readingOrder="0"/>
    </dxf>
    <dxf>
      <alignment horizontal="left" vertical="center" textRotation="0" wrapText="1" relativeIndent="1" justifyLastLine="0" shrinkToFit="0" readingOrder="0"/>
    </dxf>
    <dxf>
      <numFmt numFmtId="19"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7D0-4032-AD18-593E91345D5E}"/>
                </c:ext>
              </c:extLst>
            </c:dLbl>
            <c:dLbl>
              <c:idx val="12"/>
              <c:tx>
                <c:rich>
                  <a:bodyPr/>
                  <a:lstStyle/>
                  <a:p>
                    <a:fld id="{6765A073-0BC3-43F1-944D-00DF9C4FC898}" type="CELLRANGE">
                      <a:rPr lang="en-US"/>
                      <a:pPr/>
                      <a:t>[CELLRANGE]</a:t>
                    </a:fld>
                    <a:endParaRPr lang="en-US" baseline="0"/>
                  </a:p>
                  <a:p>
                    <a:fld id="{4DCF4CA1-F86D-4829-92FB-8AD8358ACA1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Timeline'!$C$17:$C$29</c:f>
              <c:strCache>
                <c:ptCount val="6"/>
                <c:pt idx="0">
                  <c:v>Project Start</c:v>
                </c:pt>
                <c:pt idx="1">
                  <c:v>Milestone 1</c:v>
                </c:pt>
                <c:pt idx="2">
                  <c:v>Milestone 2</c:v>
                </c:pt>
                <c:pt idx="3">
                  <c:v>Milestone 3</c:v>
                </c:pt>
                <c:pt idx="4">
                  <c:v>Milestone 4</c:v>
                </c:pt>
                <c:pt idx="5">
                  <c:v>Final Exam</c:v>
                </c:pt>
              </c:strCache>
            </c:strRef>
          </c:cat>
          <c:val>
            <c:numRef>
              <c:f>'Project Timeline'!$E$17:$E$29</c:f>
              <c:numCache>
                <c:formatCode>General</c:formatCode>
                <c:ptCount val="13"/>
                <c:pt idx="0">
                  <c:v>20</c:v>
                </c:pt>
                <c:pt idx="1">
                  <c:v>10</c:v>
                </c:pt>
                <c:pt idx="2">
                  <c:v>-10</c:v>
                </c:pt>
                <c:pt idx="3">
                  <c:v>25</c:v>
                </c:pt>
                <c:pt idx="4">
                  <c:v>-15</c:v>
                </c:pt>
                <c:pt idx="5">
                  <c:v>15</c:v>
                </c:pt>
              </c:numCache>
            </c:numRef>
          </c:val>
          <c:extLst>
            <c:ext xmlns:c15="http://schemas.microsoft.com/office/drawing/2012/chart" uri="{02D57815-91ED-43cb-92C2-25804820EDAC}">
              <c15:datalabelsRange>
                <c15:f>'Project Timeline'!$D$18:$D$29</c15:f>
                <c15:dlblRangeCache>
                  <c:ptCount val="12"/>
                  <c:pt idx="0">
                    <c:v>Define project timeline</c:v>
                  </c:pt>
                  <c:pt idx="1">
                    <c:v>Milestone 2</c:v>
                  </c:pt>
                  <c:pt idx="2">
                    <c:v>Milestone 3</c:v>
                  </c:pt>
                  <c:pt idx="3">
                    <c:v>Milestone 4</c:v>
                  </c:pt>
                  <c:pt idx="4">
                    <c:v>Project demonstration</c:v>
                  </c:pt>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Timeline'!$B$17:$B$29</c:f>
              <c:numCache>
                <c:formatCode>m/d/yyyy</c:formatCode>
                <c:ptCount val="13"/>
                <c:pt idx="0">
                  <c:v>44649</c:v>
                </c:pt>
                <c:pt idx="1">
                  <c:v>44658</c:v>
                </c:pt>
                <c:pt idx="2">
                  <c:v>44663</c:v>
                </c:pt>
                <c:pt idx="3">
                  <c:v>44670</c:v>
                </c:pt>
                <c:pt idx="4">
                  <c:v>44677</c:v>
                </c:pt>
                <c:pt idx="5">
                  <c:v>44684</c:v>
                </c:pt>
              </c:numCache>
            </c:numRef>
          </c:cat>
          <c:val>
            <c:numRef>
              <c:f>'Project Timeline'!$F$17:$F$29</c:f>
              <c:numCache>
                <c:formatCode>General</c:formatCode>
                <c:ptCount val="13"/>
                <c:pt idx="0">
                  <c:v>0</c:v>
                </c:pt>
                <c:pt idx="1">
                  <c:v>0</c:v>
                </c:pt>
                <c:pt idx="2">
                  <c:v>0</c:v>
                </c:pt>
                <c:pt idx="3">
                  <c:v>0</c:v>
                </c:pt>
                <c:pt idx="4">
                  <c:v>0</c:v>
                </c:pt>
                <c:pt idx="5">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9</xdr:col>
      <xdr:colOff>219075</xdr:colOff>
      <xdr:row>14</xdr:row>
      <xdr:rowOff>114300</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7</xdr:row>
      <xdr:rowOff>85725</xdr:rowOff>
    </xdr:from>
    <xdr:to>
      <xdr:col>11</xdr:col>
      <xdr:colOff>371475</xdr:colOff>
      <xdr:row>8</xdr:row>
      <xdr:rowOff>104775</xdr:rowOff>
    </xdr:to>
    <xdr:pic>
      <xdr:nvPicPr>
        <xdr:cNvPr id="3" name="Finish Flag" descr="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49006" y="2291883"/>
          <a:ext cx="190500" cy="2641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F29" totalsRowShown="0" headerRowDxfId="3">
  <sortState xmlns:xlrd2="http://schemas.microsoft.com/office/spreadsheetml/2017/richdata2" ref="B17:F30">
    <sortCondition ref="B21"/>
  </sortState>
  <tableColumns count="5">
    <tableColumn id="1" xr3:uid="{00000000-0010-0000-0000-000001000000}" name="Date" dataDxfId="2"/>
    <tableColumn id="2" xr3:uid="{00000000-0010-0000-0000-000002000000}" name="Description" dataDxfId="1" dataCellStyle="Normal"/>
    <tableColumn id="6" xr3:uid="{00000000-0010-0000-0000-000006000000}" name="Milestone" dataCellStyle="Normal"/>
    <tableColumn id="4" xr3:uid="{00000000-0010-0000-0000-000004000000}" name="Position" dataDxfId="0"/>
    <tableColumn id="5" xr3:uid="{00000000-0010-0000-0000-000005000000}"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topLeftCell="A12" zoomScaleNormal="100" workbookViewId="0">
      <selection activeCell="G20" sqref="G20"/>
    </sheetView>
  </sheetViews>
  <sheetFormatPr defaultColWidth="9.28515625" defaultRowHeight="30" customHeight="1" x14ac:dyDescent="0.25"/>
  <cols>
    <col min="1" max="1" width="6.7109375" style="2" customWidth="1"/>
    <col min="2" max="2" width="15.5703125" style="19" customWidth="1"/>
    <col min="3" max="3" width="57.5703125" style="14" customWidth="1"/>
    <col min="4" max="4" width="16.7109375" style="2" customWidth="1"/>
    <col min="5" max="5" width="12.28515625" style="4" customWidth="1"/>
    <col min="6" max="6" width="12.5703125" style="2" hidden="1" customWidth="1"/>
    <col min="7" max="7" width="11.28515625" style="2" customWidth="1"/>
    <col min="8" max="11" width="9.28515625" style="2"/>
    <col min="12" max="12" width="11.7109375" style="2" customWidth="1"/>
    <col min="13" max="16384" width="9.28515625" style="24"/>
  </cols>
  <sheetData>
    <row r="1" spans="1:12" s="23" customFormat="1" ht="54" customHeight="1" x14ac:dyDescent="0.25">
      <c r="A1" s="8"/>
      <c r="B1" s="31" t="s">
        <v>21</v>
      </c>
      <c r="C1" s="31"/>
      <c r="D1" s="1"/>
      <c r="E1" s="1"/>
      <c r="F1" s="1"/>
      <c r="G1" s="1"/>
      <c r="H1" s="1"/>
      <c r="I1" s="1"/>
      <c r="J1" s="1"/>
      <c r="K1" s="1"/>
      <c r="L1" s="1"/>
    </row>
    <row r="2" spans="1:12" ht="19.5" customHeight="1" x14ac:dyDescent="0.25">
      <c r="B2" s="33" t="s">
        <v>12</v>
      </c>
      <c r="C2" s="33"/>
      <c r="D2" s="33"/>
      <c r="E2" s="33"/>
      <c r="F2" s="33"/>
      <c r="G2" s="33"/>
      <c r="H2" s="33"/>
      <c r="I2" s="33"/>
      <c r="J2" s="33"/>
      <c r="K2" s="33"/>
      <c r="L2" s="33"/>
    </row>
    <row r="3" spans="1:12" ht="19.5" customHeight="1" x14ac:dyDescent="0.25">
      <c r="B3" s="33"/>
      <c r="C3" s="33"/>
      <c r="D3" s="33"/>
      <c r="E3" s="33"/>
      <c r="F3" s="33"/>
      <c r="G3" s="33"/>
      <c r="H3" s="33"/>
      <c r="I3" s="33"/>
      <c r="J3" s="33"/>
      <c r="K3" s="33"/>
      <c r="L3" s="33"/>
    </row>
    <row r="4" spans="1:12" ht="19.5" customHeight="1" x14ac:dyDescent="0.25">
      <c r="B4" s="33"/>
      <c r="C4" s="33"/>
      <c r="D4" s="33"/>
      <c r="E4" s="33"/>
      <c r="F4" s="33"/>
      <c r="G4" s="33"/>
      <c r="H4" s="33"/>
      <c r="I4" s="33"/>
      <c r="J4" s="33"/>
      <c r="K4" s="33"/>
      <c r="L4" s="33"/>
    </row>
    <row r="5" spans="1:12" ht="19.5" customHeight="1" x14ac:dyDescent="0.25">
      <c r="B5" s="33"/>
      <c r="C5" s="33"/>
      <c r="D5" s="33"/>
      <c r="E5" s="33"/>
      <c r="F5" s="33"/>
      <c r="G5" s="33"/>
      <c r="H5" s="33"/>
      <c r="I5" s="33"/>
      <c r="J5" s="33"/>
      <c r="K5" s="33"/>
      <c r="L5" s="33"/>
    </row>
    <row r="6" spans="1:12" ht="19.5" customHeight="1" x14ac:dyDescent="0.25">
      <c r="B6" s="33"/>
      <c r="C6" s="33"/>
      <c r="D6" s="33"/>
      <c r="E6" s="33"/>
      <c r="F6" s="33"/>
      <c r="G6" s="33"/>
      <c r="H6" s="33"/>
      <c r="I6" s="33"/>
      <c r="J6" s="33"/>
      <c r="K6" s="33"/>
      <c r="L6" s="33"/>
    </row>
    <row r="7" spans="1:12" ht="19.5" customHeight="1" x14ac:dyDescent="0.25">
      <c r="B7" s="33"/>
      <c r="C7" s="33"/>
      <c r="D7" s="33"/>
      <c r="E7" s="33"/>
      <c r="F7" s="33"/>
      <c r="G7" s="33"/>
      <c r="H7" s="33"/>
      <c r="I7" s="33"/>
      <c r="J7" s="33"/>
      <c r="K7" s="33"/>
      <c r="L7" s="33"/>
    </row>
    <row r="8" spans="1:12" ht="19.5" customHeight="1" x14ac:dyDescent="0.25">
      <c r="B8" s="33"/>
      <c r="C8" s="33"/>
      <c r="D8" s="33"/>
      <c r="E8" s="33"/>
      <c r="F8" s="33"/>
      <c r="G8" s="33"/>
      <c r="H8" s="33"/>
      <c r="I8" s="33"/>
      <c r="J8" s="33"/>
      <c r="K8" s="33"/>
      <c r="L8" s="33"/>
    </row>
    <row r="9" spans="1:12" ht="19.5" customHeight="1" x14ac:dyDescent="0.25">
      <c r="B9" s="33"/>
      <c r="C9" s="33"/>
      <c r="D9" s="33"/>
      <c r="E9" s="33"/>
      <c r="F9" s="33"/>
      <c r="G9" s="33"/>
      <c r="H9" s="33"/>
      <c r="I9" s="33"/>
      <c r="J9" s="33"/>
      <c r="K9" s="33"/>
      <c r="L9" s="33"/>
    </row>
    <row r="10" spans="1:12" ht="19.5" customHeight="1" x14ac:dyDescent="0.25">
      <c r="B10" s="33"/>
      <c r="C10" s="33"/>
      <c r="D10" s="33"/>
      <c r="E10" s="33"/>
      <c r="F10" s="33"/>
      <c r="G10" s="33"/>
      <c r="H10" s="33"/>
      <c r="I10" s="33"/>
      <c r="J10" s="33"/>
      <c r="K10" s="33"/>
      <c r="L10" s="33"/>
    </row>
    <row r="11" spans="1:12" ht="19.5" customHeight="1" x14ac:dyDescent="0.25">
      <c r="B11" s="33"/>
      <c r="C11" s="33"/>
      <c r="D11" s="33"/>
      <c r="E11" s="33"/>
      <c r="F11" s="33"/>
      <c r="G11" s="33"/>
      <c r="H11" s="33"/>
      <c r="I11" s="33"/>
      <c r="J11" s="33"/>
      <c r="K11" s="33"/>
      <c r="L11" s="33"/>
    </row>
    <row r="12" spans="1:12" ht="19.5" customHeight="1" x14ac:dyDescent="0.25">
      <c r="B12" s="33"/>
      <c r="C12" s="33"/>
      <c r="D12" s="33"/>
      <c r="E12" s="33"/>
      <c r="F12" s="33"/>
      <c r="G12" s="33"/>
      <c r="H12" s="33"/>
      <c r="I12" s="33"/>
      <c r="J12" s="33"/>
      <c r="K12" s="33"/>
      <c r="L12" s="33"/>
    </row>
    <row r="13" spans="1:12" ht="19.5" customHeight="1" x14ac:dyDescent="0.25">
      <c r="B13" s="33"/>
      <c r="C13" s="33"/>
      <c r="D13" s="33"/>
      <c r="E13" s="33"/>
      <c r="F13" s="33"/>
      <c r="G13" s="33"/>
      <c r="H13" s="33"/>
      <c r="I13" s="33"/>
      <c r="J13" s="33"/>
      <c r="K13" s="33"/>
      <c r="L13" s="33"/>
    </row>
    <row r="14" spans="1:12" ht="45" customHeight="1" x14ac:dyDescent="0.25">
      <c r="B14" s="33"/>
      <c r="C14" s="33"/>
      <c r="D14" s="33"/>
      <c r="E14" s="33"/>
      <c r="F14" s="33"/>
      <c r="G14" s="33"/>
      <c r="H14" s="33"/>
      <c r="I14" s="33"/>
      <c r="J14" s="33"/>
      <c r="K14" s="33"/>
      <c r="L14" s="33"/>
    </row>
    <row r="15" spans="1:12" s="25" customFormat="1" ht="42.75" customHeight="1" x14ac:dyDescent="0.25">
      <c r="A15" s="21"/>
      <c r="B15" s="26" t="s">
        <v>0</v>
      </c>
      <c r="C15" s="26"/>
      <c r="D15" s="22"/>
      <c r="E15" s="4"/>
      <c r="F15" s="21"/>
      <c r="G15" s="21"/>
      <c r="H15" s="21"/>
      <c r="I15" s="4"/>
      <c r="J15" s="21"/>
      <c r="K15" s="4"/>
      <c r="L15" s="21"/>
    </row>
    <row r="16" spans="1:12" ht="30" customHeight="1" x14ac:dyDescent="0.25">
      <c r="B16" s="20" t="s">
        <v>1</v>
      </c>
      <c r="C16" s="15" t="s">
        <v>20</v>
      </c>
      <c r="D16" s="15" t="s">
        <v>2</v>
      </c>
      <c r="E16" s="16" t="s">
        <v>3</v>
      </c>
      <c r="F16" s="17" t="s">
        <v>4</v>
      </c>
      <c r="H16" s="32" t="s">
        <v>5</v>
      </c>
      <c r="I16" s="32"/>
      <c r="J16" s="3"/>
      <c r="L16" s="3"/>
    </row>
    <row r="17" spans="2:12" ht="30" customHeight="1" x14ac:dyDescent="0.25">
      <c r="B17" s="13">
        <f ca="1">DATE(YEAR(TODAY()),3,29)</f>
        <v>44649</v>
      </c>
      <c r="C17" s="27" t="s">
        <v>6</v>
      </c>
      <c r="D17" s="29"/>
      <c r="E17" s="9">
        <v>20</v>
      </c>
      <c r="F17" s="10">
        <f>0</f>
        <v>0</v>
      </c>
      <c r="H17" s="30" t="s">
        <v>7</v>
      </c>
      <c r="I17" s="30"/>
      <c r="J17" s="30"/>
      <c r="K17" s="30"/>
      <c r="L17" s="30"/>
    </row>
    <row r="18" spans="2:12" ht="30" customHeight="1" x14ac:dyDescent="0.25">
      <c r="B18" s="13">
        <f ca="1">DATE(YEAR(TODAY()),4,7)</f>
        <v>44658</v>
      </c>
      <c r="C18" s="27" t="s">
        <v>8</v>
      </c>
      <c r="D18" t="s">
        <v>22</v>
      </c>
      <c r="E18" s="9">
        <v>10</v>
      </c>
      <c r="F18" s="10">
        <f>0</f>
        <v>0</v>
      </c>
      <c r="H18" s="30"/>
      <c r="I18" s="30"/>
      <c r="J18" s="30"/>
      <c r="K18" s="30"/>
      <c r="L18" s="30"/>
    </row>
    <row r="19" spans="2:12" ht="30" customHeight="1" x14ac:dyDescent="0.25">
      <c r="B19" s="13">
        <f ca="1">DATE(YEAR(TODAY()),4,12)</f>
        <v>44663</v>
      </c>
      <c r="C19" s="27" t="s">
        <v>9</v>
      </c>
      <c r="D19" s="27" t="s">
        <v>9</v>
      </c>
      <c r="E19" s="9">
        <v>-10</v>
      </c>
      <c r="F19" s="10">
        <f>0</f>
        <v>0</v>
      </c>
      <c r="H19" s="30"/>
      <c r="I19" s="30"/>
      <c r="J19" s="30"/>
      <c r="K19" s="30"/>
      <c r="L19" s="30"/>
    </row>
    <row r="20" spans="2:12" ht="30" customHeight="1" x14ac:dyDescent="0.25">
      <c r="B20" s="13">
        <f ca="1">DATE(YEAR(TODAY()),4,19)</f>
        <v>44670</v>
      </c>
      <c r="C20" s="27" t="s">
        <v>10</v>
      </c>
      <c r="D20" s="27" t="s">
        <v>10</v>
      </c>
      <c r="E20" s="9">
        <v>25</v>
      </c>
      <c r="F20" s="10">
        <f>0</f>
        <v>0</v>
      </c>
      <c r="H20" s="30"/>
      <c r="I20" s="30"/>
      <c r="J20" s="30"/>
      <c r="K20" s="30"/>
      <c r="L20" s="30"/>
    </row>
    <row r="21" spans="2:12" ht="30" customHeight="1" x14ac:dyDescent="0.25">
      <c r="B21" s="13">
        <f ca="1">DATE(YEAR(TODAY()),4,26)</f>
        <v>44677</v>
      </c>
      <c r="C21" s="27" t="s">
        <v>11</v>
      </c>
      <c r="D21" s="27" t="s">
        <v>11</v>
      </c>
      <c r="E21" s="9">
        <v>-15</v>
      </c>
      <c r="F21" s="10">
        <f>0</f>
        <v>0</v>
      </c>
      <c r="H21" s="18"/>
      <c r="I21" s="18"/>
      <c r="J21" s="18"/>
      <c r="K21" s="18"/>
      <c r="L21" s="18"/>
    </row>
    <row r="22" spans="2:12" ht="30" customHeight="1" x14ac:dyDescent="0.25">
      <c r="B22" s="13">
        <f ca="1">DATE(YEAR(TODAY()),5,3)</f>
        <v>44684</v>
      </c>
      <c r="C22" s="27" t="s">
        <v>19</v>
      </c>
      <c r="D22" t="s">
        <v>23</v>
      </c>
      <c r="E22" s="9">
        <v>15</v>
      </c>
      <c r="F22" s="10">
        <f>0</f>
        <v>0</v>
      </c>
      <c r="H22" s="18"/>
      <c r="I22" s="18"/>
      <c r="J22" s="18"/>
      <c r="K22" s="18"/>
      <c r="L22" s="18"/>
    </row>
    <row r="23" spans="2:12" ht="30" customHeight="1" x14ac:dyDescent="0.25">
      <c r="B23" s="13"/>
      <c r="C23" s="27"/>
      <c r="D23"/>
      <c r="E23" s="9"/>
      <c r="F23" s="10"/>
      <c r="H23" s="18"/>
      <c r="I23" s="18"/>
      <c r="J23" s="18"/>
      <c r="K23" s="18"/>
      <c r="L23" s="18"/>
    </row>
    <row r="24" spans="2:12" ht="30" customHeight="1" x14ac:dyDescent="0.25">
      <c r="B24" s="13"/>
      <c r="C24" s="27"/>
      <c r="D24"/>
      <c r="E24" s="9"/>
      <c r="F24" s="11"/>
      <c r="H24" s="18"/>
      <c r="I24" s="18"/>
      <c r="J24" s="18"/>
      <c r="K24" s="18"/>
      <c r="L24" s="18"/>
    </row>
    <row r="25" spans="2:12" ht="30" customHeight="1" x14ac:dyDescent="0.25">
      <c r="B25" s="13"/>
      <c r="C25" s="27"/>
      <c r="D25"/>
      <c r="E25" s="9"/>
      <c r="F25" s="11"/>
    </row>
    <row r="26" spans="2:12" ht="30" customHeight="1" x14ac:dyDescent="0.25">
      <c r="B26" s="13"/>
      <c r="C26" s="27"/>
      <c r="D26"/>
      <c r="E26" s="9"/>
      <c r="F26" s="11"/>
      <c r="I26" s="5"/>
    </row>
    <row r="27" spans="2:12" ht="30" customHeight="1" x14ac:dyDescent="0.25">
      <c r="B27" s="13"/>
      <c r="C27" s="27"/>
      <c r="D27"/>
      <c r="E27" s="12"/>
      <c r="F27" s="11"/>
      <c r="H27" s="6"/>
    </row>
    <row r="28" spans="2:12" ht="30" customHeight="1" x14ac:dyDescent="0.25">
      <c r="B28" s="13"/>
      <c r="C28" s="27"/>
      <c r="D28"/>
      <c r="E28" s="12"/>
      <c r="F28" s="11"/>
      <c r="H28" s="7"/>
    </row>
    <row r="29" spans="2:12" ht="30" customHeight="1" x14ac:dyDescent="0.25">
      <c r="B29" s="13"/>
      <c r="C29" s="27"/>
      <c r="D29"/>
      <c r="E29" s="12"/>
      <c r="F29" s="11"/>
      <c r="G29" s="7"/>
    </row>
    <row r="30" spans="2:12" ht="30" customHeight="1" x14ac:dyDescent="0.25">
      <c r="B30" s="2"/>
      <c r="C30" s="2"/>
      <c r="E30" s="2"/>
    </row>
    <row r="31" spans="2:12" ht="30" customHeight="1" x14ac:dyDescent="0.25">
      <c r="B31" s="2"/>
      <c r="C31" s="2"/>
      <c r="E31" s="2"/>
    </row>
  </sheetData>
  <mergeCells count="4">
    <mergeCell ref="H17:L20"/>
    <mergeCell ref="B1:C1"/>
    <mergeCell ref="H16:I16"/>
    <mergeCell ref="B2:L14"/>
  </mergeCells>
  <dataValidations count="7">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D16" xr:uid="{00000000-0002-0000-0000-000004000000}"/>
    <dataValidation allowBlank="1" showInputMessage="1" showErrorMessage="1" prompt="Enter chart Position in this column under this heading. Project Timeline Tip is in cell at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5F7F-F505-455A-972E-ED3B2F183947}">
  <sheetPr codeName="Sheet2"/>
  <dimension ref="A1:B10"/>
  <sheetViews>
    <sheetView workbookViewId="0">
      <selection activeCell="A4" sqref="A4"/>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24</v>
      </c>
      <c r="B2">
        <v>1</v>
      </c>
    </row>
    <row r="3" spans="1:2" ht="18.75" x14ac:dyDescent="0.25">
      <c r="A3" s="28" t="s">
        <v>13</v>
      </c>
    </row>
    <row r="4" spans="1:2" ht="163.9" customHeight="1" x14ac:dyDescent="0.25">
      <c r="A4" t="s">
        <v>28</v>
      </c>
    </row>
    <row r="5" spans="1:2" ht="18.75" x14ac:dyDescent="0.25">
      <c r="A5" s="28" t="s">
        <v>15</v>
      </c>
    </row>
    <row r="6" spans="1:2" ht="70.150000000000006" customHeight="1" x14ac:dyDescent="0.25">
      <c r="A6" t="s">
        <v>29</v>
      </c>
    </row>
    <row r="7" spans="1:2" ht="18.75" x14ac:dyDescent="0.25">
      <c r="A7" s="28" t="s">
        <v>16</v>
      </c>
    </row>
    <row r="8" spans="1:2" ht="67.150000000000006" customHeight="1" x14ac:dyDescent="0.25">
      <c r="A8" t="s">
        <v>30</v>
      </c>
    </row>
    <row r="9" spans="1:2" ht="18.75" x14ac:dyDescent="0.25">
      <c r="A9" s="28" t="s">
        <v>17</v>
      </c>
    </row>
    <row r="10" spans="1:2" ht="139.15" customHeight="1" x14ac:dyDescent="0.25">
      <c r="A10" t="s">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9603B-CA44-4BCA-AE85-955FE7D1A3DA}">
  <sheetPr codeName="Sheet4"/>
  <dimension ref="A1:B10"/>
  <sheetViews>
    <sheetView topLeftCell="A7" workbookViewId="0">
      <selection activeCell="A8" sqref="A8"/>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25</v>
      </c>
      <c r="B2">
        <v>2</v>
      </c>
    </row>
    <row r="3" spans="1:2" ht="18.75" x14ac:dyDescent="0.25">
      <c r="A3" s="28" t="s">
        <v>13</v>
      </c>
    </row>
    <row r="4" spans="1:2" ht="163.9" customHeight="1" x14ac:dyDescent="0.25">
      <c r="A4" t="s">
        <v>32</v>
      </c>
    </row>
    <row r="5" spans="1:2" ht="18.75" x14ac:dyDescent="0.25">
      <c r="A5" s="28" t="s">
        <v>15</v>
      </c>
    </row>
    <row r="6" spans="1:2" ht="70.150000000000006" customHeight="1" x14ac:dyDescent="0.25">
      <c r="A6" t="s">
        <v>34</v>
      </c>
    </row>
    <row r="7" spans="1:2" ht="18.75" x14ac:dyDescent="0.25">
      <c r="A7" s="28" t="s">
        <v>16</v>
      </c>
    </row>
    <row r="8" spans="1:2" ht="67.150000000000006" customHeight="1" x14ac:dyDescent="0.25">
      <c r="A8" t="s">
        <v>35</v>
      </c>
    </row>
    <row r="9" spans="1:2" ht="18.75" x14ac:dyDescent="0.25">
      <c r="A9" s="28" t="s">
        <v>17</v>
      </c>
    </row>
    <row r="10" spans="1:2" ht="139.15" customHeight="1" x14ac:dyDescent="0.25">
      <c r="A10" t="s">
        <v>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7C974-4D46-413C-B206-A2BABB83EF05}">
  <sheetPr codeName="Sheet5"/>
  <dimension ref="A1:B10"/>
  <sheetViews>
    <sheetView tabSelected="1" workbookViewId="0">
      <selection activeCell="E6" sqref="E6"/>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26</v>
      </c>
      <c r="B2">
        <v>3</v>
      </c>
    </row>
    <row r="3" spans="1:2" ht="18.75" x14ac:dyDescent="0.25">
      <c r="A3" s="28" t="s">
        <v>13</v>
      </c>
    </row>
    <row r="4" spans="1:2" ht="163.9" customHeight="1" x14ac:dyDescent="0.25">
      <c r="A4" t="s">
        <v>36</v>
      </c>
    </row>
    <row r="5" spans="1:2" ht="18.75" x14ac:dyDescent="0.25">
      <c r="A5" s="28" t="s">
        <v>15</v>
      </c>
    </row>
    <row r="6" spans="1:2" ht="70.150000000000006" customHeight="1" x14ac:dyDescent="0.25">
      <c r="A6" t="s">
        <v>37</v>
      </c>
    </row>
    <row r="7" spans="1:2" ht="18.75" x14ac:dyDescent="0.25">
      <c r="A7" s="28" t="s">
        <v>16</v>
      </c>
    </row>
    <row r="8" spans="1:2" ht="67.150000000000006" customHeight="1" x14ac:dyDescent="0.25">
      <c r="A8" t="s">
        <v>38</v>
      </c>
    </row>
    <row r="9" spans="1:2" ht="18.75" x14ac:dyDescent="0.25">
      <c r="A9" s="28" t="s">
        <v>17</v>
      </c>
    </row>
    <row r="10" spans="1:2" ht="139.15" customHeight="1" x14ac:dyDescent="0.25">
      <c r="A10" t="s">
        <v>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EE13-1223-4D4F-A59D-3E81F391CFB2}">
  <sheetPr codeName="Sheet3"/>
  <dimension ref="A1:B10"/>
  <sheetViews>
    <sheetView workbookViewId="0">
      <selection activeCell="A2" sqref="A2"/>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27</v>
      </c>
      <c r="B2">
        <v>4</v>
      </c>
    </row>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2.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 Timeline</vt:lpstr>
      <vt:lpstr>week 1</vt:lpstr>
      <vt:lpstr>week 2</vt:lpstr>
      <vt:lpstr>week 3</vt:lpstr>
      <vt:lpstr>week 4</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2022-04-21T05:17:50Z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