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901023_ed_ac_uk/Documents/001_Informatics/00_MInf_Project/Maxime_Project/testing/FPGA/"/>
    </mc:Choice>
  </mc:AlternateContent>
  <xr:revisionPtr revIDLastSave="1" documentId="13_ncr:1_{1A1E3BF6-9B12-4A0D-B5A4-0B34E510EC41}" xr6:coauthVersionLast="47" xr6:coauthVersionMax="47" xr10:uidLastSave="{EB11CDFD-EF3F-4CFF-822C-BF7E49CDE500}"/>
  <bookViews>
    <workbookView xWindow="3330" yWindow="3225" windowWidth="21600" windowHeight="11835" xr2:uid="{00000000-000D-0000-FFFF-FFFF00000000}"/>
  </bookViews>
  <sheets>
    <sheet name="lud" sheetId="2" r:id="rId1"/>
    <sheet name="cholesky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6" i="2" l="1"/>
  <c r="R96" i="2" s="1"/>
  <c r="Q95" i="2"/>
  <c r="R95" i="2" s="1"/>
  <c r="Q94" i="2"/>
  <c r="R94" i="2" s="1"/>
  <c r="Q93" i="2"/>
  <c r="R93" i="2" s="1"/>
  <c r="Q92" i="2"/>
  <c r="R92" i="2" s="1"/>
  <c r="Q91" i="2"/>
  <c r="R91" i="2" s="1"/>
  <c r="L46" i="3"/>
  <c r="L45" i="3"/>
  <c r="L47" i="3"/>
  <c r="L48" i="3"/>
  <c r="L49" i="3"/>
  <c r="L50" i="3"/>
  <c r="L51" i="3"/>
  <c r="L52" i="3"/>
  <c r="L53" i="3"/>
  <c r="L54" i="3"/>
  <c r="K51" i="3"/>
  <c r="K49" i="3"/>
  <c r="K47" i="3"/>
  <c r="K45" i="3"/>
  <c r="K46" i="3"/>
  <c r="K48" i="3"/>
  <c r="K50" i="3"/>
  <c r="K52" i="3"/>
  <c r="K53" i="3"/>
  <c r="K54" i="3"/>
  <c r="K8" i="2"/>
  <c r="L8" i="2"/>
  <c r="L9" i="2"/>
  <c r="L10" i="2"/>
  <c r="L11" i="2"/>
  <c r="L12" i="2"/>
  <c r="L13" i="2"/>
  <c r="L14" i="2"/>
  <c r="L15" i="2"/>
  <c r="K9" i="2"/>
  <c r="K10" i="2"/>
  <c r="K11" i="2"/>
  <c r="K12" i="2"/>
  <c r="K13" i="2"/>
  <c r="K14" i="2"/>
  <c r="K15" i="2"/>
</calcChain>
</file>

<file path=xl/sharedStrings.xml><?xml version="1.0" encoding="utf-8"?>
<sst xmlns="http://schemas.openxmlformats.org/spreadsheetml/2006/main" count="167" uniqueCount="68">
  <si>
    <t>App</t>
  </si>
  <si>
    <t>Lud</t>
  </si>
  <si>
    <t>Available LUTs</t>
  </si>
  <si>
    <t>Available Registers</t>
  </si>
  <si>
    <t>Kernel time (s)</t>
  </si>
  <si>
    <t>Mean time (s)</t>
  </si>
  <si>
    <t>Normalized</t>
  </si>
  <si>
    <t>CLB LUTs</t>
  </si>
  <si>
    <t>CLB Registers</t>
  </si>
  <si>
    <t>CPU</t>
  </si>
  <si>
    <t>FPGA without ckpt</t>
  </si>
  <si>
    <t>FPGA with ckpt</t>
  </si>
  <si>
    <t>FPGA with ckpt 1/2</t>
  </si>
  <si>
    <t>FPGA with ckpt 1/10</t>
  </si>
  <si>
    <t>FPGA with ckpt 1/100</t>
  </si>
  <si>
    <t>FPGA with ckpt (tracking opt.)</t>
  </si>
  <si>
    <t>FPGA with ckpt 1/10 (tracking opt.)</t>
  </si>
  <si>
    <t>FPGA with ckpt 1/100 (tracking opt.)</t>
  </si>
  <si>
    <t>Failure</t>
  </si>
  <si>
    <t>FPGA</t>
  </si>
  <si>
    <t>Checkpointed Completion</t>
  </si>
  <si>
    <t>Time</t>
  </si>
  <si>
    <t>Percentage</t>
  </si>
  <si>
    <t>i (var)</t>
  </si>
  <si>
    <t>With ckpt</t>
  </si>
  <si>
    <t>early</t>
  </si>
  <si>
    <t>late</t>
  </si>
  <si>
    <t>With ckpt with cond</t>
  </si>
  <si>
    <t>With ckpt with cond 10</t>
  </si>
  <si>
    <t>With ckpt with cond 100</t>
  </si>
  <si>
    <t>With ckpt with tracking optim with cond</t>
  </si>
  <si>
    <t>With ckpt with tracking optim with cond 10</t>
  </si>
  <si>
    <t>With ckpt with tracking optim with cond 100</t>
  </si>
  <si>
    <t>Cholesky</t>
  </si>
  <si>
    <t>FPGA with ckpt 1/2 (tracking opt.)</t>
  </si>
  <si>
    <t>label</t>
  </si>
  <si>
    <t>normalised runtime</t>
  </si>
  <si>
    <t>Label</t>
  </si>
  <si>
    <t>FPGA Runtime</t>
  </si>
  <si>
    <t>CPU Runtime</t>
  </si>
  <si>
    <t>1 ckpt / iter (early failure)</t>
  </si>
  <si>
    <t>1 ckpt / iter (late failure)</t>
  </si>
  <si>
    <t>1 ckpt / 10 iters (early failure)</t>
  </si>
  <si>
    <t>1 ckpt / 10 iters (late failure)</t>
  </si>
  <si>
    <t>1 ckpt / 100 iters (early failure)</t>
  </si>
  <si>
    <t>1 ckpt / 100 iters (late failure)</t>
  </si>
  <si>
    <t>Migration iter count</t>
  </si>
  <si>
    <t>1 ckpt / iter (FPGA)</t>
  </si>
  <si>
    <t>1 ckpt / 2 iters  (FPGA)</t>
  </si>
  <si>
    <t>1 ckpt / 10 iters (FPGA)</t>
  </si>
  <si>
    <t xml:space="preserve"> 1 ckpt / 100 iters (FPGA)</t>
  </si>
  <si>
    <t>1 ckpt / iter (CPU)</t>
  </si>
  <si>
    <t>LUT usage ratio</t>
  </si>
  <si>
    <t>Register usage ratio</t>
  </si>
  <si>
    <t>LUT Utilisation</t>
  </si>
  <si>
    <t>Registers Utilisation</t>
  </si>
  <si>
    <t>task% executed on FPGA</t>
  </si>
  <si>
    <t>task% executed on CPU</t>
  </si>
  <si>
    <t>total iters</t>
  </si>
  <si>
    <t>ckpt on outer for-loop</t>
  </si>
  <si>
    <t>% of iters executed on FPGA</t>
  </si>
  <si>
    <t>% of iters executed on CPU</t>
  </si>
  <si>
    <t>Executed on FPGA</t>
  </si>
  <si>
    <t>Executed on CPU</t>
  </si>
  <si>
    <t>ms</t>
  </si>
  <si>
    <t>Runtime on FPGA</t>
  </si>
  <si>
    <t xml:space="preserve">Runtime on CPU </t>
  </si>
  <si>
    <t>un-checkpointed (FPGA)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</si>
</sst>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ill="1" applyBorder="1"/>
    <xf numFmtId="0" fontId="0" fillId="0" borderId="1" xfId="0" applyBorder="1"/>
    <xf numFmtId="1" fontId="1" fillId="0" borderId="0" xfId="0" applyNumberFormat="1" applyFont="1"/>
    <xf numFmtId="2" fontId="0" fillId="3" borderId="2" xfId="0" applyNumberFormat="1" applyFill="1" applyBorder="1"/>
    <xf numFmtId="2" fontId="0" fillId="0" borderId="2" xfId="0" applyNumberFormat="1" applyBorder="1"/>
    <xf numFmtId="1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font>
        <sz val="10"/>
        <name val="Liberation Sans"/>
        <charset val="1"/>
        <scheme val="none"/>
      </font>
      <numFmt numFmtId="2" formatCode="0.00"/>
    </dxf>
    <dxf>
      <font>
        <sz val="10"/>
        <name val="Liberation Sans"/>
        <charset val="1"/>
        <scheme val="none"/>
      </font>
      <numFmt numFmtId="2" formatCode="0.00"/>
    </dxf>
    <dxf>
      <font>
        <sz val="10"/>
        <name val="Liberation Sans"/>
        <charset val="1"/>
        <scheme val="none"/>
      </font>
      <numFmt numFmtId="1" formatCode="0"/>
    </dxf>
    <dxf>
      <font>
        <sz val="10"/>
        <name val="Liberation Sans"/>
        <charset val="1"/>
        <scheme val="none"/>
      </font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font>
        <sz val="10"/>
        <name val="Liberation Sans"/>
        <charset val="1"/>
        <scheme val="none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 kernel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lud!$A$7:$A$15</c:f>
              <c:strCache>
                <c:ptCount val="9"/>
                <c:pt idx="0">
                  <c:v>CPU</c:v>
                </c:pt>
                <c:pt idx="1">
                  <c:v>FPGA without ckpt</c:v>
                </c:pt>
                <c:pt idx="2">
                  <c:v>FPGA with ckpt</c:v>
                </c:pt>
                <c:pt idx="3">
                  <c:v>FPGA with ckpt 1/2</c:v>
                </c:pt>
                <c:pt idx="4">
                  <c:v>FPGA with ckpt 1/10</c:v>
                </c:pt>
                <c:pt idx="5">
                  <c:v>FPGA with ckpt 1/100</c:v>
                </c:pt>
                <c:pt idx="6">
                  <c:v>FPGA with ckpt (tracking opt.)</c:v>
                </c:pt>
                <c:pt idx="7">
                  <c:v>FPGA with ckpt 1/10 (tracking opt.)</c:v>
                </c:pt>
                <c:pt idx="8">
                  <c:v>FPGA with ckpt 1/100 (tracking opt.)</c:v>
                </c:pt>
              </c:strCache>
            </c:strRef>
          </c:cat>
          <c:val>
            <c:numRef>
              <c:f>lud!$F$7:$F$15</c:f>
              <c:numCache>
                <c:formatCode>General</c:formatCode>
                <c:ptCount val="9"/>
                <c:pt idx="0">
                  <c:v>0.40332818628122802</c:v>
                </c:pt>
                <c:pt idx="1">
                  <c:v>1</c:v>
                </c:pt>
                <c:pt idx="2">
                  <c:v>11.8724891123472</c:v>
                </c:pt>
                <c:pt idx="3">
                  <c:v>6.4461828148553204</c:v>
                </c:pt>
                <c:pt idx="4">
                  <c:v>2.0999242123138901</c:v>
                </c:pt>
                <c:pt idx="5">
                  <c:v>1.1246037769372501</c:v>
                </c:pt>
                <c:pt idx="6">
                  <c:v>1.98617634572705</c:v>
                </c:pt>
                <c:pt idx="7">
                  <c:v>1.98686549570085</c:v>
                </c:pt>
                <c:pt idx="8">
                  <c:v>1.98529808539574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2-47F0-A448-33BFB1BD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039591"/>
        <c:axId val="318272615"/>
      </c:barChart>
      <c:catAx>
        <c:axId val="189803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72615"/>
        <c:crosses val="autoZero"/>
        <c:auto val="1"/>
        <c:lblAlgn val="ctr"/>
        <c:lblOffset val="100"/>
        <c:noMultiLvlLbl val="0"/>
      </c:catAx>
      <c:valAx>
        <c:axId val="318272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395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FPGA usage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LUTs usage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lud!$A$8:$A$15</c:f>
              <c:strCache>
                <c:ptCount val="8"/>
                <c:pt idx="0">
                  <c:v>FPGA without ckpt</c:v>
                </c:pt>
                <c:pt idx="1">
                  <c:v>FPGA with ckpt</c:v>
                </c:pt>
                <c:pt idx="2">
                  <c:v>FPGA with ckpt 1/2</c:v>
                </c:pt>
                <c:pt idx="3">
                  <c:v>FPGA with ckpt 1/10</c:v>
                </c:pt>
                <c:pt idx="4">
                  <c:v>FPGA with ckpt 1/100</c:v>
                </c:pt>
                <c:pt idx="5">
                  <c:v>FPGA with ckpt (tracking opt.)</c:v>
                </c:pt>
                <c:pt idx="6">
                  <c:v>FPGA with ckpt 1/10 (tracking opt.)</c:v>
                </c:pt>
                <c:pt idx="7">
                  <c:v>FPGA with ckpt 1/100 (tracking opt.)</c:v>
                </c:pt>
              </c:strCache>
            </c:strRef>
          </c:cat>
          <c:val>
            <c:numRef>
              <c:f>lud!$K$8:$K$15</c:f>
              <c:numCache>
                <c:formatCode>General</c:formatCode>
                <c:ptCount val="8"/>
                <c:pt idx="0">
                  <c:v>0.13632852729145212</c:v>
                </c:pt>
                <c:pt idx="1">
                  <c:v>0.13974800463439752</c:v>
                </c:pt>
                <c:pt idx="2">
                  <c:v>0.13974800463439752</c:v>
                </c:pt>
                <c:pt idx="3">
                  <c:v>0.13974800463439752</c:v>
                </c:pt>
                <c:pt idx="4">
                  <c:v>0.13974800463439752</c:v>
                </c:pt>
                <c:pt idx="5">
                  <c:v>0.14194106775047816</c:v>
                </c:pt>
                <c:pt idx="6">
                  <c:v>0.14194106775047816</c:v>
                </c:pt>
                <c:pt idx="7">
                  <c:v>0.14194106775047816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1-4948-BE5F-AA765BAE3A09}"/>
            </c:ext>
          </c:extLst>
        </c:ser>
        <c:ser>
          <c:idx val="1"/>
          <c:order val="1"/>
          <c:tx>
            <c:v>Registers usage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lud!$A$8:$A$15</c:f>
              <c:strCache>
                <c:ptCount val="8"/>
                <c:pt idx="0">
                  <c:v>FPGA without ckpt</c:v>
                </c:pt>
                <c:pt idx="1">
                  <c:v>FPGA with ckpt</c:v>
                </c:pt>
                <c:pt idx="2">
                  <c:v>FPGA with ckpt 1/2</c:v>
                </c:pt>
                <c:pt idx="3">
                  <c:v>FPGA with ckpt 1/10</c:v>
                </c:pt>
                <c:pt idx="4">
                  <c:v>FPGA with ckpt 1/100</c:v>
                </c:pt>
                <c:pt idx="5">
                  <c:v>FPGA with ckpt (tracking opt.)</c:v>
                </c:pt>
                <c:pt idx="6">
                  <c:v>FPGA with ckpt 1/10 (tracking opt.)</c:v>
                </c:pt>
                <c:pt idx="7">
                  <c:v>FPGA with ckpt 1/100 (tracking opt.)</c:v>
                </c:pt>
              </c:strCache>
            </c:strRef>
          </c:cat>
          <c:val>
            <c:numRef>
              <c:f>lud!$L$8:$L$15</c:f>
              <c:numCache>
                <c:formatCode>General</c:formatCode>
                <c:ptCount val="8"/>
                <c:pt idx="0">
                  <c:v>7.7477973568281941E-2</c:v>
                </c:pt>
                <c:pt idx="1">
                  <c:v>7.9413890418502206E-2</c:v>
                </c:pt>
                <c:pt idx="2">
                  <c:v>7.9413890418502206E-2</c:v>
                </c:pt>
                <c:pt idx="3">
                  <c:v>7.9413890418502206E-2</c:v>
                </c:pt>
                <c:pt idx="4">
                  <c:v>7.9413890418502206E-2</c:v>
                </c:pt>
                <c:pt idx="5">
                  <c:v>7.9898586637298097E-2</c:v>
                </c:pt>
                <c:pt idx="6">
                  <c:v>7.9898586637298097E-2</c:v>
                </c:pt>
                <c:pt idx="7">
                  <c:v>7.9898586637298097E-2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1-4948-BE5F-AA765BAE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727799"/>
        <c:axId val="196133015"/>
      </c:barChart>
      <c:catAx>
        <c:axId val="724727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3015"/>
        <c:crosses val="autoZero"/>
        <c:auto val="1"/>
        <c:lblAlgn val="ctr"/>
        <c:lblOffset val="100"/>
        <c:noMultiLvlLbl val="0"/>
      </c:catAx>
      <c:valAx>
        <c:axId val="19613301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2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 FPGA Kernel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lud!$P$12</c:f>
              <c:strCache>
                <c:ptCount val="1"/>
                <c:pt idx="0">
                  <c:v>normalised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lud!$O$13:$O$17</c:f>
              <c:strCache>
                <c:ptCount val="5"/>
                <c:pt idx="0">
                  <c:v>1 ckpt / iter (CPU)</c:v>
                </c:pt>
                <c:pt idx="1">
                  <c:v>1 ckpt / iter (FPGA)</c:v>
                </c:pt>
                <c:pt idx="2">
                  <c:v>1 ckpt / 2 iters  (FPGA)</c:v>
                </c:pt>
                <c:pt idx="3">
                  <c:v>1 ckpt / 10 iters (FPGA)</c:v>
                </c:pt>
                <c:pt idx="4">
                  <c:v> 1 ckpt / 100 iters (FPGA)</c:v>
                </c:pt>
              </c:strCache>
            </c:strRef>
          </c:cat>
          <c:val>
            <c:numRef>
              <c:f>lud!$P$13:$P$17</c:f>
              <c:numCache>
                <c:formatCode>0.00</c:formatCode>
                <c:ptCount val="5"/>
                <c:pt idx="0">
                  <c:v>0.40332818628122802</c:v>
                </c:pt>
                <c:pt idx="1">
                  <c:v>11.8724891123472</c:v>
                </c:pt>
                <c:pt idx="2">
                  <c:v>6.4461828148553204</c:v>
                </c:pt>
                <c:pt idx="3">
                  <c:v>2.0999242123138901</c:v>
                </c:pt>
                <c:pt idx="4">
                  <c:v>1.1246037769372501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7-44E8-B604-51ED5F9C5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9547024"/>
        <c:axId val="1249544112"/>
      </c:barChart>
      <c:catAx>
        <c:axId val="12495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4112"/>
        <c:crosses val="autoZero"/>
        <c:auto val="1"/>
        <c:lblAlgn val="ctr"/>
        <c:lblOffset val="100"/>
        <c:noMultiLvlLbl val="0"/>
      </c:catAx>
      <c:valAx>
        <c:axId val="12495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 FPGA</a:t>
            </a:r>
            <a:r>
              <a:rPr lang="en-GB" baseline="0"/>
              <a:t> Utilisation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lud!$P$40</c:f>
              <c:strCache>
                <c:ptCount val="1"/>
                <c:pt idx="0">
                  <c:v>LUT Utilisation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lud!$O$41:$O$45</c:f>
              <c:strCache>
                <c:ptCount val="5"/>
                <c:pt idx="0">
                  <c:v>un-checkpointed (FPGA)</c:v>
                </c:pt>
                <c:pt idx="1">
                  <c:v>1 ckpt / iter (FPGA)</c:v>
                </c:pt>
                <c:pt idx="2">
                  <c:v>1 ckpt / 2 iters  (FPGA)</c:v>
                </c:pt>
                <c:pt idx="3">
                  <c:v>1 ckpt / 10 iters (FPGA)</c:v>
                </c:pt>
                <c:pt idx="4">
                  <c:v> 1 ckpt / 100 iters (FPGA)</c:v>
                </c:pt>
              </c:strCache>
            </c:strRef>
          </c:cat>
          <c:val>
            <c:numRef>
              <c:f>lud!$P$41:$P$45</c:f>
              <c:numCache>
                <c:formatCode>0.00</c:formatCode>
                <c:ptCount val="5"/>
                <c:pt idx="0">
                  <c:v>13.632852729145212</c:v>
                </c:pt>
                <c:pt idx="1">
                  <c:v>13.974800463439752</c:v>
                </c:pt>
                <c:pt idx="2">
                  <c:v>13.974800463439752</c:v>
                </c:pt>
                <c:pt idx="3">
                  <c:v>13.974800463439752</c:v>
                </c:pt>
                <c:pt idx="4">
                  <c:v>13.974800463439752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3-43DD-9E51-BC6F53CD48AA}"/>
            </c:ext>
          </c:extLst>
        </c:ser>
        <c:ser>
          <c:idx val="1"/>
          <c:order val="1"/>
          <c:tx>
            <c:strRef>
              <c:f>lud!$Q$40</c:f>
              <c:strCache>
                <c:ptCount val="1"/>
                <c:pt idx="0">
                  <c:v>Registers Utilisation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lud!$O$41:$O$45</c:f>
              <c:strCache>
                <c:ptCount val="5"/>
                <c:pt idx="0">
                  <c:v>un-checkpointed (FPGA)</c:v>
                </c:pt>
                <c:pt idx="1">
                  <c:v>1 ckpt / iter (FPGA)</c:v>
                </c:pt>
                <c:pt idx="2">
                  <c:v>1 ckpt / 2 iters  (FPGA)</c:v>
                </c:pt>
                <c:pt idx="3">
                  <c:v>1 ckpt / 10 iters (FPGA)</c:v>
                </c:pt>
                <c:pt idx="4">
                  <c:v> 1 ckpt / 100 iters (FPGA)</c:v>
                </c:pt>
              </c:strCache>
            </c:strRef>
          </c:cat>
          <c:val>
            <c:numRef>
              <c:f>lud!$Q$41:$Q$45</c:f>
              <c:numCache>
                <c:formatCode>0.00</c:formatCode>
                <c:ptCount val="5"/>
                <c:pt idx="0">
                  <c:v>7.7477973568281939</c:v>
                </c:pt>
                <c:pt idx="1">
                  <c:v>7.9413890418502202</c:v>
                </c:pt>
                <c:pt idx="2">
                  <c:v>7.9413890418502202</c:v>
                </c:pt>
                <c:pt idx="3">
                  <c:v>7.9413890418502202</c:v>
                </c:pt>
                <c:pt idx="4">
                  <c:v>7.9413890418502202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3-43DD-9E51-BC6F53CD4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68453104"/>
        <c:axId val="1568464336"/>
      </c:barChart>
      <c:catAx>
        <c:axId val="15684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64336"/>
        <c:crosses val="autoZero"/>
        <c:auto val="1"/>
        <c:lblAlgn val="ctr"/>
        <c:lblOffset val="100"/>
        <c:noMultiLvlLbl val="0"/>
      </c:catAx>
      <c:valAx>
        <c:axId val="15684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utilisation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 FPGA-CPU Execution</a:t>
            </a:r>
            <a:r>
              <a:rPr lang="en-GB" baseline="0"/>
              <a:t>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lud!$M$99</c:f>
              <c:strCache>
                <c:ptCount val="1"/>
                <c:pt idx="0">
                  <c:v>Executed on FPGA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lud!$L$100:$L$105</c:f>
              <c:strCache>
                <c:ptCount val="6"/>
                <c:pt idx="0">
                  <c:v>1 ckpt / 100 iters (late failure)</c:v>
                </c:pt>
                <c:pt idx="1">
                  <c:v>1 ckpt / 100 iters (early failure)</c:v>
                </c:pt>
                <c:pt idx="2">
                  <c:v>1 ckpt / 10 iters (late failure)</c:v>
                </c:pt>
                <c:pt idx="3">
                  <c:v>1 ckpt / 10 iters (early failure)</c:v>
                </c:pt>
                <c:pt idx="4">
                  <c:v>1 ckpt / iter (late failure)</c:v>
                </c:pt>
                <c:pt idx="5">
                  <c:v>1 ckpt / iter (early failure)</c:v>
                </c:pt>
              </c:strCache>
            </c:strRef>
          </c:cat>
          <c:val>
            <c:numRef>
              <c:f>lud!$M$100:$M$105</c:f>
              <c:numCache>
                <c:formatCode>0.00</c:formatCode>
                <c:ptCount val="6"/>
                <c:pt idx="0">
                  <c:v>80.521895834085598</c:v>
                </c:pt>
                <c:pt idx="1">
                  <c:v>27.658415372848399</c:v>
                </c:pt>
                <c:pt idx="2">
                  <c:v>71.570030069913997</c:v>
                </c:pt>
                <c:pt idx="3">
                  <c:v>14.812256147274899</c:v>
                </c:pt>
                <c:pt idx="4">
                  <c:v>75.281048642589994</c:v>
                </c:pt>
                <c:pt idx="5">
                  <c:v>12.674956384194299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1-4353-A048-0C28A6863489}"/>
            </c:ext>
          </c:extLst>
        </c:ser>
        <c:ser>
          <c:idx val="1"/>
          <c:order val="1"/>
          <c:tx>
            <c:strRef>
              <c:f>lud!$N$99</c:f>
              <c:strCache>
                <c:ptCount val="1"/>
                <c:pt idx="0">
                  <c:v>Executed on 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lud!$L$100:$L$105</c:f>
              <c:strCache>
                <c:ptCount val="6"/>
                <c:pt idx="0">
                  <c:v>1 ckpt / 100 iters (late failure)</c:v>
                </c:pt>
                <c:pt idx="1">
                  <c:v>1 ckpt / 100 iters (early failure)</c:v>
                </c:pt>
                <c:pt idx="2">
                  <c:v>1 ckpt / 10 iters (late failure)</c:v>
                </c:pt>
                <c:pt idx="3">
                  <c:v>1 ckpt / 10 iters (early failure)</c:v>
                </c:pt>
                <c:pt idx="4">
                  <c:v>1 ckpt / iter (late failure)</c:v>
                </c:pt>
                <c:pt idx="5">
                  <c:v>1 ckpt / iter (early failure)</c:v>
                </c:pt>
              </c:strCache>
            </c:strRef>
          </c:cat>
          <c:val>
            <c:numRef>
              <c:f>lud!$N$100:$N$105</c:f>
              <c:numCache>
                <c:formatCode>0.00</c:formatCode>
                <c:ptCount val="6"/>
                <c:pt idx="0">
                  <c:v>22.017427318747799</c:v>
                </c:pt>
                <c:pt idx="1">
                  <c:v>75.450660904844099</c:v>
                </c:pt>
                <c:pt idx="2">
                  <c:v>27.2113122542073</c:v>
                </c:pt>
                <c:pt idx="3">
                  <c:v>84.146979423904398</c:v>
                </c:pt>
                <c:pt idx="4">
                  <c:v>18.312338804496601</c:v>
                </c:pt>
                <c:pt idx="5">
                  <c:v>91.511984187525897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1-4353-A048-0C28A686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97360"/>
        <c:axId val="155788208"/>
      </c:barChart>
      <c:catAx>
        <c:axId val="15579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8208"/>
        <c:crosses val="autoZero"/>
        <c:auto val="1"/>
        <c:lblAlgn val="ctr"/>
        <c:lblOffset val="100"/>
        <c:noMultiLvlLbl val="0"/>
      </c:catAx>
      <c:valAx>
        <c:axId val="1557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task executed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</a:t>
            </a:r>
            <a:r>
              <a:rPr lang="en-GB" baseline="0"/>
              <a:t> FPGA-CPU Migration Runtimes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lud!$M$80</c:f>
              <c:strCache>
                <c:ptCount val="1"/>
                <c:pt idx="0">
                  <c:v>Runtime on FPGA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lud!$L$81:$L$86</c:f>
              <c:strCache>
                <c:ptCount val="6"/>
                <c:pt idx="0">
                  <c:v>1 ckpt / iter (early failure)</c:v>
                </c:pt>
                <c:pt idx="1">
                  <c:v>1 ckpt / iter (late failure)</c:v>
                </c:pt>
                <c:pt idx="2">
                  <c:v>1 ckpt / 10 iters (early failure)</c:v>
                </c:pt>
                <c:pt idx="3">
                  <c:v>1 ckpt / 10 iters (late failure)</c:v>
                </c:pt>
                <c:pt idx="4">
                  <c:v>1 ckpt / 100 iters (early failure)</c:v>
                </c:pt>
                <c:pt idx="5">
                  <c:v>1 ckpt / 100 iters (late failure)</c:v>
                </c:pt>
              </c:strCache>
            </c:strRef>
          </c:cat>
          <c:val>
            <c:numRef>
              <c:f>lud!$M$81:$M$86</c:f>
              <c:numCache>
                <c:formatCode>0</c:formatCode>
                <c:ptCount val="6"/>
                <c:pt idx="0">
                  <c:v>16870.231062999999</c:v>
                </c:pt>
                <c:pt idx="1">
                  <c:v>100198.26867800001</c:v>
                </c:pt>
                <c:pt idx="2">
                  <c:v>3482.6708250000001</c:v>
                </c:pt>
                <c:pt idx="3">
                  <c:v>16827.609055000001</c:v>
                </c:pt>
                <c:pt idx="4">
                  <c:v>3482.6868439999998</c:v>
                </c:pt>
                <c:pt idx="5">
                  <c:v>10139.140059000001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E-4E16-92A8-B12EEC7149CA}"/>
            </c:ext>
          </c:extLst>
        </c:ser>
        <c:ser>
          <c:idx val="1"/>
          <c:order val="1"/>
          <c:tx>
            <c:strRef>
              <c:f>lud!$N$80</c:f>
              <c:strCache>
                <c:ptCount val="1"/>
                <c:pt idx="0">
                  <c:v>Runtime on CPU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lud!$L$81:$L$86</c:f>
              <c:strCache>
                <c:ptCount val="6"/>
                <c:pt idx="0">
                  <c:v>1 ckpt / iter (early failure)</c:v>
                </c:pt>
                <c:pt idx="1">
                  <c:v>1 ckpt / iter (late failure)</c:v>
                </c:pt>
                <c:pt idx="2">
                  <c:v>1 ckpt / 10 iters (early failure)</c:v>
                </c:pt>
                <c:pt idx="3">
                  <c:v>1 ckpt / 10 iters (late failure)</c:v>
                </c:pt>
                <c:pt idx="4">
                  <c:v>1 ckpt / 100 iters (early failure)</c:v>
                </c:pt>
                <c:pt idx="5">
                  <c:v>1 ckpt / 100 iters (late failure)</c:v>
                </c:pt>
              </c:strCache>
            </c:strRef>
          </c:cat>
          <c:val>
            <c:numRef>
              <c:f>lud!$N$81:$N$86</c:f>
              <c:numCache>
                <c:formatCode>0</c:formatCode>
                <c:ptCount val="6"/>
                <c:pt idx="0">
                  <c:v>4132.6072990000002</c:v>
                </c:pt>
                <c:pt idx="1">
                  <c:v>826.97043099999996</c:v>
                </c:pt>
                <c:pt idx="2">
                  <c:v>3800.0096320000002</c:v>
                </c:pt>
                <c:pt idx="3">
                  <c:v>1228.8408850000001</c:v>
                </c:pt>
                <c:pt idx="4">
                  <c:v>3407.2909110000001</c:v>
                </c:pt>
                <c:pt idx="5">
                  <c:v>994.28923599999996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E-4E16-92A8-B12EEC71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762832"/>
        <c:axId val="155780304"/>
      </c:barChart>
      <c:catAx>
        <c:axId val="1557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0304"/>
        <c:crosses val="autoZero"/>
        <c:auto val="1"/>
        <c:lblAlgn val="ctr"/>
        <c:lblOffset val="100"/>
        <c:noMultiLvlLbl val="0"/>
      </c:catAx>
      <c:valAx>
        <c:axId val="15578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Cholesky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cholesky!$A$6:$A$15</c:f>
              <c:strCache>
                <c:ptCount val="10"/>
                <c:pt idx="0">
                  <c:v>CPU</c:v>
                </c:pt>
                <c:pt idx="1">
                  <c:v>FPGA without ckpt</c:v>
                </c:pt>
                <c:pt idx="2">
                  <c:v>FPGA with ckpt</c:v>
                </c:pt>
                <c:pt idx="3">
                  <c:v>FPGA with ckpt 1/2</c:v>
                </c:pt>
                <c:pt idx="4">
                  <c:v>FPGA with ckpt 1/10</c:v>
                </c:pt>
                <c:pt idx="5">
                  <c:v>FPGA with ckpt 1/100</c:v>
                </c:pt>
                <c:pt idx="6">
                  <c:v>FPGA with ckpt (tracking opt.)</c:v>
                </c:pt>
                <c:pt idx="7">
                  <c:v>FPGA with ckpt 1/2 (tracking opt.)</c:v>
                </c:pt>
                <c:pt idx="8">
                  <c:v>FPGA with ckpt 1/10 (tracking opt.)</c:v>
                </c:pt>
                <c:pt idx="9">
                  <c:v>FPGA with ckpt 1/100 (tracking opt.)</c:v>
                </c:pt>
              </c:strCache>
            </c:strRef>
          </c:cat>
          <c:val>
            <c:numRef>
              <c:f>cholesky!$F$6:$F$15</c:f>
              <c:numCache>
                <c:formatCode>General</c:formatCode>
                <c:ptCount val="10"/>
                <c:pt idx="0">
                  <c:v>0.29007756662908701</c:v>
                </c:pt>
                <c:pt idx="1">
                  <c:v>1</c:v>
                </c:pt>
                <c:pt idx="2">
                  <c:v>41.611337277974499</c:v>
                </c:pt>
                <c:pt idx="3">
                  <c:v>21.363387296417901</c:v>
                </c:pt>
                <c:pt idx="4">
                  <c:v>5.1072507273071004</c:v>
                </c:pt>
                <c:pt idx="5">
                  <c:v>1.5052271556122401</c:v>
                </c:pt>
                <c:pt idx="6">
                  <c:v>20.5210069074909</c:v>
                </c:pt>
                <c:pt idx="7">
                  <c:v>10.954840696550001</c:v>
                </c:pt>
                <c:pt idx="8">
                  <c:v>3.3521564557903201</c:v>
                </c:pt>
                <c:pt idx="9">
                  <c:v>1.6534558798321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49A8-B920-A4CA43F1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225448"/>
        <c:axId val="869026615"/>
      </c:barChart>
      <c:catAx>
        <c:axId val="114422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26615"/>
        <c:crosses val="autoZero"/>
        <c:auto val="1"/>
        <c:lblAlgn val="ctr"/>
        <c:lblOffset val="100"/>
        <c:noMultiLvlLbl val="0"/>
      </c:catAx>
      <c:valAx>
        <c:axId val="869026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6A6A6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54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Cholesky FPGA Kernel</a:t>
            </a:r>
            <a:r>
              <a:rPr lang="en-US" baseline="0"/>
              <a:t> Runtimes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cholesky!$S$3</c:f>
              <c:strCache>
                <c:ptCount val="1"/>
                <c:pt idx="0">
                  <c:v>normalised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cholesky!$R$4:$R$8</c:f>
              <c:strCache>
                <c:ptCount val="5"/>
                <c:pt idx="0">
                  <c:v>1 ckpt / iter (CPU)</c:v>
                </c:pt>
                <c:pt idx="1">
                  <c:v>1 ckpt / iter (FPGA)</c:v>
                </c:pt>
                <c:pt idx="2">
                  <c:v>1 ckpt / 2 iters  (FPGA)</c:v>
                </c:pt>
                <c:pt idx="3">
                  <c:v>1 ckpt / 10 iters (FPGA)</c:v>
                </c:pt>
                <c:pt idx="4">
                  <c:v> 1 ckpt / 100 iters (FPGA)</c:v>
                </c:pt>
              </c:strCache>
            </c:strRef>
          </c:cat>
          <c:val>
            <c:numRef>
              <c:f>cholesky!$S$4:$S$8</c:f>
              <c:numCache>
                <c:formatCode>0.00</c:formatCode>
                <c:ptCount val="5"/>
                <c:pt idx="0">
                  <c:v>0.29007756662908701</c:v>
                </c:pt>
                <c:pt idx="1">
                  <c:v>41.611337277974499</c:v>
                </c:pt>
                <c:pt idx="2">
                  <c:v>21.363387296417901</c:v>
                </c:pt>
                <c:pt idx="3">
                  <c:v>5.1072507273071004</c:v>
                </c:pt>
                <c:pt idx="4">
                  <c:v>1.5052271556122401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E-4829-AF93-79A952E26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9545776"/>
        <c:axId val="1249536624"/>
      </c:barChart>
      <c:catAx>
        <c:axId val="12495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36624"/>
        <c:crosses val="autoZero"/>
        <c:auto val="1"/>
        <c:lblAlgn val="ctr"/>
        <c:lblOffset val="100"/>
        <c:noMultiLvlLbl val="0"/>
      </c:catAx>
      <c:valAx>
        <c:axId val="12495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normaised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Cholesky FPGA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cholesky!$S$26</c:f>
              <c:strCache>
                <c:ptCount val="1"/>
                <c:pt idx="0">
                  <c:v>LUT Utilisation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cholesky!$R$27:$R$31</c:f>
              <c:strCache>
                <c:ptCount val="5"/>
                <c:pt idx="0">
                  <c:v>un-checkpointed (FPGA)</c:v>
                </c:pt>
                <c:pt idx="1">
                  <c:v>1 ckpt / iter (FPGA)</c:v>
                </c:pt>
                <c:pt idx="2">
                  <c:v>1 ckpt / 2 iters  (FPGA)</c:v>
                </c:pt>
                <c:pt idx="3">
                  <c:v>1 ckpt / 10 iters (FPGA)</c:v>
                </c:pt>
                <c:pt idx="4">
                  <c:v> 1 ckpt / 100 iters (FPGA)</c:v>
                </c:pt>
              </c:strCache>
            </c:strRef>
          </c:cat>
          <c:val>
            <c:numRef>
              <c:f>cholesky!$S$27:$S$31</c:f>
              <c:numCache>
                <c:formatCode>0.00</c:formatCode>
                <c:ptCount val="5"/>
                <c:pt idx="0">
                  <c:v>13.958249043695748</c:v>
                </c:pt>
                <c:pt idx="1">
                  <c:v>14.832370898925998</c:v>
                </c:pt>
                <c:pt idx="2">
                  <c:v>14.832370898925998</c:v>
                </c:pt>
                <c:pt idx="3">
                  <c:v>14.832370898925998</c:v>
                </c:pt>
                <c:pt idx="4">
                  <c:v>14.832370898925998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B-42C2-A8E4-55B17AAE5CFF}"/>
            </c:ext>
          </c:extLst>
        </c:ser>
        <c:ser>
          <c:idx val="1"/>
          <c:order val="1"/>
          <c:tx>
            <c:strRef>
              <c:f>cholesky!$T$26</c:f>
              <c:strCache>
                <c:ptCount val="1"/>
                <c:pt idx="0">
                  <c:v>Registers Utilisation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cholesky!$R$27:$R$31</c:f>
              <c:strCache>
                <c:ptCount val="5"/>
                <c:pt idx="0">
                  <c:v>un-checkpointed (FPGA)</c:v>
                </c:pt>
                <c:pt idx="1">
                  <c:v>1 ckpt / iter (FPGA)</c:v>
                </c:pt>
                <c:pt idx="2">
                  <c:v>1 ckpt / 2 iters  (FPGA)</c:v>
                </c:pt>
                <c:pt idx="3">
                  <c:v>1 ckpt / 10 iters (FPGA)</c:v>
                </c:pt>
                <c:pt idx="4">
                  <c:v> 1 ckpt / 100 iters (FPGA)</c:v>
                </c:pt>
              </c:strCache>
            </c:strRef>
          </c:cat>
          <c:val>
            <c:numRef>
              <c:f>cholesky!$T$27:$T$31</c:f>
              <c:numCache>
                <c:formatCode>0.00</c:formatCode>
                <c:ptCount val="5"/>
                <c:pt idx="0">
                  <c:v>7.7319084985315714</c:v>
                </c:pt>
                <c:pt idx="1">
                  <c:v>8.3395856277533049</c:v>
                </c:pt>
                <c:pt idx="2">
                  <c:v>8.3395856277533049</c:v>
                </c:pt>
                <c:pt idx="3">
                  <c:v>8.3395856277533049</c:v>
                </c:pt>
                <c:pt idx="4">
                  <c:v>8.3395856277533049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B-42C2-A8E4-55B17AAE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790320"/>
        <c:axId val="40783248"/>
      </c:barChart>
      <c:catAx>
        <c:axId val="407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3248"/>
        <c:crosses val="autoZero"/>
        <c:auto val="1"/>
        <c:lblAlgn val="ctr"/>
        <c:lblOffset val="100"/>
        <c:noMultiLvlLbl val="0"/>
      </c:catAx>
      <c:valAx>
        <c:axId val="407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Utilisation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16</xdr:row>
      <xdr:rowOff>123825</xdr:rowOff>
    </xdr:from>
    <xdr:to>
      <xdr:col>13</xdr:col>
      <xdr:colOff>104775</xdr:colOff>
      <xdr:row>34</xdr:row>
      <xdr:rowOff>123825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BBE0C8BF-DC4F-5F65-D0F4-99E6A82DAAF6}"/>
            </a:ext>
            <a:ext uri="{147F2762-F138-4A5C-976F-8EAC2B608ADB}">
              <a16:predDERef xmlns:a16="http://schemas.microsoft.com/office/drawing/2014/main" pred="{603B9531-84F1-6CA0-80DA-9BC16BE4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1095375</xdr:colOff>
      <xdr:row>36</xdr:row>
      <xdr:rowOff>85725</xdr:rowOff>
    </xdr:from>
    <xdr:to>
      <xdr:col>10</xdr:col>
      <xdr:colOff>723900</xdr:colOff>
      <xdr:row>64</xdr:row>
      <xdr:rowOff>57150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A14C4654-DF99-E17D-32AE-D290AA9B9CA2}"/>
            </a:ext>
            <a:ext uri="{147F2762-F138-4A5C-976F-8EAC2B608ADB}">
              <a16:predDERef xmlns:a16="http://schemas.microsoft.com/office/drawing/2014/main" pred="{BBE0C8BF-DC4F-5F65-D0F4-99E6A82DA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18</xdr:row>
      <xdr:rowOff>27454</xdr:rowOff>
    </xdr:from>
    <xdr:to>
      <xdr:col>17</xdr:col>
      <xdr:colOff>1277470</xdr:colOff>
      <xdr:row>30</xdr:row>
      <xdr:rowOff>12887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5B4C9-BA9F-20D3-F0AD-E362616DF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15126</xdr:colOff>
      <xdr:row>46</xdr:row>
      <xdr:rowOff>46188</xdr:rowOff>
    </xdr:from>
    <xdr:to>
      <xdr:col>17</xdr:col>
      <xdr:colOff>1299880</xdr:colOff>
      <xdr:row>58</xdr:row>
      <xdr:rowOff>75080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F6C5B-708B-E55B-A52F-8B7338115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19889</xdr:colOff>
      <xdr:row>100</xdr:row>
      <xdr:rowOff>11618</xdr:rowOff>
    </xdr:from>
    <xdr:to>
      <xdr:col>9</xdr:col>
      <xdr:colOff>49695</xdr:colOff>
      <xdr:row>114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E8D2B5-A830-8F6D-F08D-EE0A7537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14652</xdr:colOff>
      <xdr:row>84</xdr:row>
      <xdr:rowOff>170717</xdr:rowOff>
    </xdr:from>
    <xdr:to>
      <xdr:col>10</xdr:col>
      <xdr:colOff>461596</xdr:colOff>
      <xdr:row>99</xdr:row>
      <xdr:rowOff>14654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17DA0-16D6-D710-1F3D-6C9997F5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16</xdr:row>
      <xdr:rowOff>9525</xdr:rowOff>
    </xdr:from>
    <xdr:to>
      <xdr:col>14</xdr:col>
      <xdr:colOff>76200</xdr:colOff>
      <xdr:row>40</xdr:row>
      <xdr:rowOff>133350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6F27985C-E273-A8F2-EB3A-EB164C5A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581024</xdr:colOff>
      <xdr:row>10</xdr:row>
      <xdr:rowOff>9525</xdr:rowOff>
    </xdr:from>
    <xdr:to>
      <xdr:col>27</xdr:col>
      <xdr:colOff>590549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D8E67-BDF2-7AEF-A14F-935F9B534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</xdr:colOff>
      <xdr:row>32</xdr:row>
      <xdr:rowOff>0</xdr:rowOff>
    </xdr:from>
    <xdr:to>
      <xdr:col>28</xdr:col>
      <xdr:colOff>0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396BC-99AF-F6D5-0F5E-054681E9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8B5DB-11A4-462F-8C7E-C877CC72C7BB}" name="Table2" displayName="Table2" ref="O12:P17" totalsRowShown="0">
  <autoFilter ref="O12:P17" xr:uid="{5C68B5DB-11A4-462F-8C7E-C877CC72C7BB}"/>
  <tableColumns count="2">
    <tableColumn id="1" xr3:uid="{99D76674-E381-40E9-8D63-C88A82617B13}" name="label"/>
    <tableColumn id="2" xr3:uid="{0C1EBEF6-B828-42B4-8EC0-2544BD0DB067}" name="normalised runtime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0E6DDA-16A2-43EB-AB6E-C6152F4F200D}" name="Table3" displayName="Table3" ref="O40:Q45" totalsRowShown="0" headerRowDxfId="27" dataDxfId="26">
  <autoFilter ref="O40:Q45" xr:uid="{A70E6DDA-16A2-43EB-AB6E-C6152F4F200D}"/>
  <tableColumns count="3">
    <tableColumn id="1" xr3:uid="{9E9A2691-B1D5-458D-9A7E-E85A548AD8CB}" name="label" dataDxfId="25"/>
    <tableColumn id="2" xr3:uid="{CEE6A5CC-DF2E-4462-8CD3-D199F5A5ECE0}" name="LUT Utilisation" dataDxfId="24"/>
    <tableColumn id="3" xr3:uid="{74506FA8-6016-43B8-8D89-76D7860B3128}" name="Registers Utilisation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882429-D821-4BC4-A15A-0FFBAA92547A}" name="Table4" displayName="Table4" ref="L70:Q76" totalsRowShown="0">
  <autoFilter ref="L70:Q76" xr:uid="{66882429-D821-4BC4-A15A-0FFBAA92547A}"/>
  <tableColumns count="6">
    <tableColumn id="1" xr3:uid="{EFD71D47-1DDF-4CF7-91F9-7CBFEE82C7EC}" name="Label"/>
    <tableColumn id="2" xr3:uid="{368EBC94-98C4-47D2-9BF6-571B08219818}" name="FPGA Runtime" dataDxfId="22"/>
    <tableColumn id="3" xr3:uid="{8057AE20-2E31-4EA6-8F6D-1CB683CCDC25}" name="task% executed on FPGA" dataDxfId="21"/>
    <tableColumn id="4" xr3:uid="{5718A3AD-6C84-459A-9CA1-995EE0F1708D}" name="CPU Runtime" dataDxfId="20"/>
    <tableColumn id="5" xr3:uid="{2D0D4527-6D3B-4BFA-98DB-FA1E4AA420F9}" name="task% executed on CPU" dataDxfId="19"/>
    <tableColumn id="6" xr3:uid="{6D93C023-6F35-41EE-817D-B7C57E7630DE}" name="Migration iter count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70D6F1-7D51-4E9B-8F55-D00B23CA8B4B}" name="Table48" displayName="Table48" ref="L80:N86" totalsRowShown="0">
  <autoFilter ref="L80:N86" xr:uid="{CB70D6F1-7D51-4E9B-8F55-D00B23CA8B4B}"/>
  <tableColumns count="3">
    <tableColumn id="1" xr3:uid="{A724409C-C5B3-47FE-A677-C9C13A760246}" name="Label"/>
    <tableColumn id="2" xr3:uid="{72158A02-46D8-436C-8F73-EBCBB729C4E0}" name="Runtime on FPGA" dataDxfId="17"/>
    <tableColumn id="4" xr3:uid="{0F447E84-7291-4D4B-8C55-F5A289E1961F}" name="Runtime on CPU 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D0307C-BC3E-41DF-87C1-ED2B9776954A}" name="Table49" displayName="Table49" ref="L90:R96" totalsRowShown="0">
  <autoFilter ref="L90:R96" xr:uid="{D5D0307C-BC3E-41DF-87C1-ED2B9776954A}"/>
  <tableColumns count="7">
    <tableColumn id="1" xr3:uid="{4D13352E-77FD-493C-BCC8-4838C47E7F80}" name="Label"/>
    <tableColumn id="3" xr3:uid="{D894BE4C-DE5A-4287-971A-2F9404CB3816}" name="task% executed on FPGA" dataDxfId="15"/>
    <tableColumn id="5" xr3:uid="{FFC387E5-F97F-4D40-8687-7E6760E0630C}" name="task% executed on CPU" dataDxfId="14"/>
    <tableColumn id="6" xr3:uid="{852F863E-7500-4928-8F53-2817FFD1B7B2}" name="Migration iter count" dataDxfId="13"/>
    <tableColumn id="7" xr3:uid="{1E2530B0-76A3-4925-8D11-669181E00D2C}" name="total iters" dataDxfId="12"/>
    <tableColumn id="8" xr3:uid="{5D23E162-A65A-49B7-9FFB-1F0A24FC139E}" name="% of iters executed on FPGA" dataDxfId="11">
      <calculatedColumnFormula>((Table49[[#This Row],[Migration iter count]]/Table49[[#This Row],[total iters]]))*100</calculatedColumnFormula>
    </tableColumn>
    <tableColumn id="9" xr3:uid="{704C144B-A625-4D53-B544-185B3D53FB88}" name="% of iters executed on CPU" dataDxfId="10">
      <calculatedColumnFormula>100-Table49[[#This Row],[% of iters executed on FPGA]]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F333B-986D-42E4-B9BE-29D284067AF8}" name="Table22" displayName="Table22" ref="R3:S8" totalsRowShown="0">
  <autoFilter ref="R3:S8" xr:uid="{E65F333B-986D-42E4-B9BE-29D284067AF8}"/>
  <tableColumns count="2">
    <tableColumn id="1" xr3:uid="{9C65989C-2A8F-4099-A8B4-C69235CC88C7}" name="label"/>
    <tableColumn id="2" xr3:uid="{CA540156-EFC3-482B-B86E-749512F7CD94}" name="normalised runtime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36B13A-8DD0-4612-B800-F88CCF796940}" name="Table36" displayName="Table36" ref="R26:T31" totalsRowShown="0" headerRowDxfId="8" dataDxfId="7">
  <autoFilter ref="R26:T31" xr:uid="{8536B13A-8DD0-4612-B800-F88CCF796940}"/>
  <tableColumns count="3">
    <tableColumn id="1" xr3:uid="{796AE2E6-53A8-4CF3-AA02-6DE9E6452267}" name="label" dataDxfId="6"/>
    <tableColumn id="2" xr3:uid="{C59EDCB8-0099-423B-9C05-A407B0629F6D}" name="LUT Utilisation" dataDxfId="5"/>
    <tableColumn id="3" xr3:uid="{E32D0125-CC50-474D-B80A-BBA415014353}" name="Registers Utilisation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8A2139-425C-4A88-95E0-BF24DA2676EF}" name="Table6" displayName="Table6" ref="D44:L54" totalsRowShown="0">
  <autoFilter ref="D44:L54" xr:uid="{008A2139-425C-4A88-95E0-BF24DA2676EF}"/>
  <tableColumns count="9">
    <tableColumn id="1" xr3:uid="{E7620D8A-7EAA-4A54-AC5A-0EE9606FE1BE}" name="label"/>
    <tableColumn id="2" xr3:uid="{CA94411C-7159-420C-AA9D-E92D9DA56F01}" name="Mean time (s)"/>
    <tableColumn id="3" xr3:uid="{E49484D7-9418-4E50-A177-48C4F0BCE55C}" name="Normalized"/>
    <tableColumn id="4" xr3:uid="{7BB23EAE-028E-40A8-8CFB-F36B1A74DCE3}" name="CLB LUTs"/>
    <tableColumn id="5" xr3:uid="{5CBF9B70-DB24-4371-8545-8AF8207835CF}" name="CLB Registers"/>
    <tableColumn id="12" xr3:uid="{D855B01C-3AA1-45FA-B405-D8E16275EDAC}" name="Available LUTs" dataDxfId="3"/>
    <tableColumn id="13" xr3:uid="{7CA55BB3-7922-4DB5-B221-E0F9F35391DB}" name="Available Registers" dataDxfId="2"/>
    <tableColumn id="6" xr3:uid="{728E3230-D64A-4E8D-87FF-DD4985A9D4B1}" name="LUT usage ratio" dataDxfId="1">
      <calculatedColumnFormula>Table6[[#This Row],[CLB LUTs]]/Table6[[#This Row],[Available LUTs]]</calculatedColumnFormula>
    </tableColumn>
    <tableColumn id="7" xr3:uid="{A89FF072-CC21-47C2-94A7-8B6BB5D92434}" name="Register usage ratio" dataDxfId="0">
      <calculatedColumnFormula>Table6[[#This Row],[CLB Registers]]/Table6[[#This Row],[Available Registers]]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3F36-9259-4D28-A3F8-4E8FE1C2E890}">
  <dimension ref="A2:R105"/>
  <sheetViews>
    <sheetView tabSelected="1" topLeftCell="H12" zoomScaleNormal="100" workbookViewId="0">
      <selection activeCell="U28" sqref="U28"/>
    </sheetView>
  </sheetViews>
  <sheetFormatPr defaultRowHeight="15"/>
  <cols>
    <col min="1" max="1" width="38.5703125" bestFit="1" customWidth="1"/>
    <col min="3" max="3" width="9.28515625" bestFit="1" customWidth="1"/>
    <col min="5" max="5" width="9.28515625" bestFit="1" customWidth="1"/>
    <col min="6" max="6" width="12.140625" bestFit="1" customWidth="1"/>
    <col min="7" max="7" width="23" bestFit="1" customWidth="1"/>
    <col min="8" max="8" width="9.28515625" bestFit="1" customWidth="1"/>
    <col min="11" max="11" width="16.5703125" bestFit="1" customWidth="1"/>
    <col min="12" max="16" width="16.7109375" customWidth="1"/>
    <col min="17" max="18" width="19.85546875" customWidth="1"/>
    <col min="19" max="19" width="10.42578125" customWidth="1"/>
  </cols>
  <sheetData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>
      <c r="A3" s="1" t="s">
        <v>0</v>
      </c>
      <c r="B3" s="2" t="s">
        <v>1</v>
      </c>
      <c r="C3" s="1"/>
      <c r="D3" s="1"/>
      <c r="E3" s="1"/>
      <c r="F3" s="1"/>
      <c r="G3" s="1"/>
      <c r="H3" s="1"/>
      <c r="I3" s="1"/>
      <c r="J3" s="1"/>
      <c r="K3" s="1" t="s">
        <v>2</v>
      </c>
      <c r="L3" s="1">
        <v>870016</v>
      </c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3</v>
      </c>
      <c r="L4" s="1">
        <v>1743360</v>
      </c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6">
      <c r="A6" s="1"/>
      <c r="B6" s="1" t="s">
        <v>4</v>
      </c>
      <c r="C6" s="1"/>
      <c r="D6" s="1"/>
      <c r="E6" s="1" t="s">
        <v>5</v>
      </c>
      <c r="F6" s="1" t="s">
        <v>6</v>
      </c>
      <c r="G6" s="1"/>
      <c r="H6" s="1" t="s">
        <v>7</v>
      </c>
      <c r="I6" s="1" t="s">
        <v>8</v>
      </c>
      <c r="J6" s="1"/>
      <c r="K6" s="1"/>
      <c r="L6" s="1"/>
    </row>
    <row r="7" spans="1:16">
      <c r="A7" s="1" t="s">
        <v>9</v>
      </c>
      <c r="B7" s="1">
        <v>4.5834401209999998</v>
      </c>
      <c r="C7" s="1">
        <v>4.4483983550000001</v>
      </c>
      <c r="D7" s="1"/>
      <c r="E7" s="1">
        <v>4.5159192380000004</v>
      </c>
      <c r="F7" s="1">
        <v>0.40332818628122802</v>
      </c>
      <c r="G7" s="1"/>
      <c r="H7" s="1"/>
      <c r="I7" s="1"/>
      <c r="J7" s="1"/>
      <c r="K7" s="1"/>
      <c r="L7" s="1"/>
    </row>
    <row r="8" spans="1:16">
      <c r="A8" s="1" t="s">
        <v>10</v>
      </c>
      <c r="B8" s="1">
        <v>11.197829745</v>
      </c>
      <c r="C8" s="1">
        <v>11.195634811</v>
      </c>
      <c r="D8" s="1">
        <v>11.196446030000001</v>
      </c>
      <c r="E8" s="1">
        <v>11.196636862</v>
      </c>
      <c r="F8" s="1">
        <v>1</v>
      </c>
      <c r="G8" s="1"/>
      <c r="H8" s="1">
        <v>118608</v>
      </c>
      <c r="I8" s="1">
        <v>135072</v>
      </c>
      <c r="J8" s="1">
        <v>253680</v>
      </c>
      <c r="K8" s="1">
        <f>H8/$L$3</f>
        <v>0.13632852729145212</v>
      </c>
      <c r="L8" s="1">
        <f>I8/$L$4</f>
        <v>7.7477973568281941E-2</v>
      </c>
    </row>
    <row r="9" spans="1:16">
      <c r="A9" t="s">
        <v>11</v>
      </c>
      <c r="B9" s="1">
        <v>133.10716158599999</v>
      </c>
      <c r="C9" s="1">
        <v>133.02196554400001</v>
      </c>
      <c r="D9" s="1">
        <v>132.66672058699999</v>
      </c>
      <c r="E9" s="1">
        <v>132.93194923900001</v>
      </c>
      <c r="F9" s="1">
        <v>11.8724891123472</v>
      </c>
      <c r="G9" s="1"/>
      <c r="H9" s="1">
        <v>121583</v>
      </c>
      <c r="I9" s="1">
        <v>138447</v>
      </c>
      <c r="J9" s="1">
        <v>260030</v>
      </c>
      <c r="K9" s="1">
        <f t="shared" ref="K9:K15" si="0">H9/$L$3</f>
        <v>0.13974800463439752</v>
      </c>
      <c r="L9" s="1">
        <f t="shared" ref="L9:L15" si="1">I9/$L$4</f>
        <v>7.9413890418502206E-2</v>
      </c>
    </row>
    <row r="10" spans="1:16">
      <c r="A10" t="s">
        <v>12</v>
      </c>
      <c r="B10" s="1">
        <v>72.152291434000006</v>
      </c>
      <c r="C10" s="1">
        <v>72.172419031000004</v>
      </c>
      <c r="D10" s="1">
        <v>72.201993907000002</v>
      </c>
      <c r="E10" s="1">
        <v>72.175568123999994</v>
      </c>
      <c r="F10" s="1">
        <v>6.4461828148553204</v>
      </c>
      <c r="G10" s="1"/>
      <c r="H10" s="1">
        <v>121583</v>
      </c>
      <c r="I10" s="1">
        <v>138447</v>
      </c>
      <c r="J10" s="1">
        <v>260030</v>
      </c>
      <c r="K10" s="1">
        <f t="shared" si="0"/>
        <v>0.13974800463439752</v>
      </c>
      <c r="L10" s="1">
        <f t="shared" si="1"/>
        <v>7.9413890418502206E-2</v>
      </c>
    </row>
    <row r="11" spans="1:16">
      <c r="A11" s="1" t="s">
        <v>13</v>
      </c>
      <c r="B11" s="1">
        <v>23.475410655000001</v>
      </c>
      <c r="C11" s="1">
        <v>23.480136080000001</v>
      </c>
      <c r="D11" s="1">
        <v>23.580719794</v>
      </c>
      <c r="E11" s="1">
        <v>23.512088843000001</v>
      </c>
      <c r="F11" s="1">
        <v>2.0999242123138901</v>
      </c>
      <c r="G11" s="1"/>
      <c r="H11" s="1">
        <v>121583</v>
      </c>
      <c r="I11" s="1">
        <v>138447</v>
      </c>
      <c r="J11" s="1">
        <v>260030</v>
      </c>
      <c r="K11" s="1">
        <f t="shared" si="0"/>
        <v>0.13974800463439752</v>
      </c>
      <c r="L11" s="1">
        <f t="shared" si="1"/>
        <v>7.9413890418502206E-2</v>
      </c>
    </row>
    <row r="12" spans="1:16">
      <c r="A12" t="s">
        <v>14</v>
      </c>
      <c r="B12" s="1">
        <v>12.596622203000001</v>
      </c>
      <c r="C12" s="1">
        <v>12.58055699</v>
      </c>
      <c r="D12" s="1">
        <v>12.598161119</v>
      </c>
      <c r="E12" s="1">
        <v>12.591780104</v>
      </c>
      <c r="F12" s="1">
        <v>1.1246037769372501</v>
      </c>
      <c r="G12" s="1"/>
      <c r="H12" s="1">
        <v>121583</v>
      </c>
      <c r="I12" s="1">
        <v>138447</v>
      </c>
      <c r="J12" s="1">
        <v>260030</v>
      </c>
      <c r="K12" s="1">
        <f t="shared" si="0"/>
        <v>0.13974800463439752</v>
      </c>
      <c r="L12" s="1">
        <f t="shared" si="1"/>
        <v>7.9413890418502206E-2</v>
      </c>
      <c r="O12" t="s">
        <v>35</v>
      </c>
      <c r="P12" t="s">
        <v>36</v>
      </c>
    </row>
    <row r="13" spans="1:16">
      <c r="A13" t="s">
        <v>15</v>
      </c>
      <c r="B13" s="1">
        <v>22.206801354</v>
      </c>
      <c r="C13" s="1">
        <v>22.304353834</v>
      </c>
      <c r="D13" s="1">
        <v>22.204330673000001</v>
      </c>
      <c r="E13" s="1">
        <v>22.238495286999999</v>
      </c>
      <c r="F13" s="1">
        <v>1.98617634572705</v>
      </c>
      <c r="G13" s="1"/>
      <c r="H13" s="1">
        <v>123491</v>
      </c>
      <c r="I13" s="1">
        <v>139292</v>
      </c>
      <c r="J13" s="1">
        <v>262783</v>
      </c>
      <c r="K13" s="1">
        <f t="shared" si="0"/>
        <v>0.14194106775047816</v>
      </c>
      <c r="L13" s="1">
        <f t="shared" si="1"/>
        <v>7.9898586637298097E-2</v>
      </c>
      <c r="O13" s="1" t="s">
        <v>51</v>
      </c>
      <c r="P13" s="3">
        <v>0.40332818628122802</v>
      </c>
    </row>
    <row r="14" spans="1:16">
      <c r="A14" s="1" t="s">
        <v>16</v>
      </c>
      <c r="B14" s="1">
        <v>22.209474052000001</v>
      </c>
      <c r="C14" s="1">
        <v>22.245356223000002</v>
      </c>
      <c r="D14" s="1">
        <v>22.283804071999999</v>
      </c>
      <c r="E14" s="1">
        <v>22.246211449</v>
      </c>
      <c r="F14" s="1">
        <v>1.98686549570085</v>
      </c>
      <c r="G14" s="1"/>
      <c r="H14" s="1">
        <v>123491</v>
      </c>
      <c r="I14" s="1">
        <v>139292</v>
      </c>
      <c r="J14" s="1">
        <v>262783</v>
      </c>
      <c r="K14" s="1">
        <f t="shared" si="0"/>
        <v>0.14194106775047816</v>
      </c>
      <c r="L14" s="1">
        <f t="shared" si="1"/>
        <v>7.9898586637298097E-2</v>
      </c>
      <c r="O14" t="s">
        <v>47</v>
      </c>
      <c r="P14" s="3">
        <v>11.8724891123472</v>
      </c>
    </row>
    <row r="15" spans="1:16">
      <c r="A15" s="1" t="s">
        <v>17</v>
      </c>
      <c r="B15" s="1">
        <v>22.212421268</v>
      </c>
      <c r="C15" s="1">
        <v>22.239254300999999</v>
      </c>
      <c r="D15" s="1">
        <v>22.234309606</v>
      </c>
      <c r="E15" s="1">
        <v>22.228661724999998</v>
      </c>
      <c r="F15" s="1">
        <v>1.98529808539574</v>
      </c>
      <c r="G15" s="1"/>
      <c r="H15" s="1">
        <v>123491</v>
      </c>
      <c r="I15" s="1">
        <v>139292</v>
      </c>
      <c r="J15" s="1">
        <v>262783</v>
      </c>
      <c r="K15" s="1">
        <f t="shared" si="0"/>
        <v>0.14194106775047816</v>
      </c>
      <c r="L15" s="1">
        <f t="shared" si="1"/>
        <v>7.9898586637298097E-2</v>
      </c>
      <c r="O15" t="s">
        <v>48</v>
      </c>
      <c r="P15" s="3">
        <v>6.4461828148553204</v>
      </c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O16" s="1" t="s">
        <v>49</v>
      </c>
      <c r="P16" s="3">
        <v>2.0999242123138901</v>
      </c>
    </row>
    <row r="17" spans="15:16">
      <c r="O17" t="s">
        <v>50</v>
      </c>
      <c r="P17" s="3">
        <v>1.1246037769372501</v>
      </c>
    </row>
    <row r="40" spans="15:17">
      <c r="O40" s="4" t="s">
        <v>35</v>
      </c>
      <c r="P40" s="4" t="s">
        <v>54</v>
      </c>
      <c r="Q40" s="4" t="s">
        <v>55</v>
      </c>
    </row>
    <row r="41" spans="15:17">
      <c r="O41" s="1" t="s">
        <v>67</v>
      </c>
      <c r="P41" s="5">
        <v>13.632852729145212</v>
      </c>
      <c r="Q41" s="5">
        <v>7.7477973568281939</v>
      </c>
    </row>
    <row r="42" spans="15:17">
      <c r="O42" t="s">
        <v>47</v>
      </c>
      <c r="P42" s="5">
        <v>13.974800463439752</v>
      </c>
      <c r="Q42" s="5">
        <v>7.9413890418502202</v>
      </c>
    </row>
    <row r="43" spans="15:17">
      <c r="O43" t="s">
        <v>48</v>
      </c>
      <c r="P43" s="5">
        <v>13.974800463439752</v>
      </c>
      <c r="Q43" s="5">
        <v>7.9413890418502202</v>
      </c>
    </row>
    <row r="44" spans="15:17">
      <c r="O44" s="1" t="s">
        <v>49</v>
      </c>
      <c r="P44" s="5">
        <v>13.974800463439752</v>
      </c>
      <c r="Q44" s="5">
        <v>7.9413890418502202</v>
      </c>
    </row>
    <row r="45" spans="15:17">
      <c r="O45" t="s">
        <v>50</v>
      </c>
      <c r="P45" s="5">
        <v>13.974800463439752</v>
      </c>
      <c r="Q45" s="5">
        <v>7.9413890418502202</v>
      </c>
    </row>
    <row r="69" spans="1:17">
      <c r="A69" s="1"/>
      <c r="B69" s="1" t="s">
        <v>18</v>
      </c>
      <c r="C69" s="1" t="s">
        <v>19</v>
      </c>
      <c r="D69" s="1"/>
      <c r="E69" s="1" t="s">
        <v>9</v>
      </c>
      <c r="F69" s="1"/>
      <c r="G69" s="1" t="s">
        <v>20</v>
      </c>
      <c r="H69" s="1"/>
    </row>
    <row r="70" spans="1:17">
      <c r="A70" s="1"/>
      <c r="B70" s="1"/>
      <c r="C70" s="1" t="s">
        <v>21</v>
      </c>
      <c r="D70" s="1" t="s">
        <v>22</v>
      </c>
      <c r="E70" s="1" t="s">
        <v>21</v>
      </c>
      <c r="F70" s="1" t="s">
        <v>22</v>
      </c>
      <c r="G70" t="s">
        <v>23</v>
      </c>
      <c r="H70" s="1" t="s">
        <v>22</v>
      </c>
      <c r="L70" t="s">
        <v>37</v>
      </c>
      <c r="M70" t="s">
        <v>38</v>
      </c>
      <c r="N70" t="s">
        <v>56</v>
      </c>
      <c r="O70" t="s">
        <v>39</v>
      </c>
      <c r="P70" t="s">
        <v>57</v>
      </c>
      <c r="Q70" t="s">
        <v>46</v>
      </c>
    </row>
    <row r="71" spans="1:17">
      <c r="A71" s="1" t="s">
        <v>24</v>
      </c>
      <c r="B71" s="1" t="s">
        <v>25</v>
      </c>
      <c r="C71" s="1"/>
      <c r="D71" s="1"/>
      <c r="E71" s="1"/>
      <c r="F71" s="1">
        <v>0</v>
      </c>
      <c r="G71" s="1"/>
      <c r="H71" s="1">
        <v>0</v>
      </c>
      <c r="L71" t="s">
        <v>40</v>
      </c>
      <c r="M71" s="5">
        <v>16.870231062999999</v>
      </c>
      <c r="N71" s="5">
        <v>12.674956384194299</v>
      </c>
      <c r="O71" s="5">
        <v>4.132607299</v>
      </c>
      <c r="P71" s="5">
        <v>91.511984187525897</v>
      </c>
      <c r="Q71" s="1">
        <v>135</v>
      </c>
    </row>
    <row r="72" spans="1:17">
      <c r="A72" s="1"/>
      <c r="B72" s="1" t="s">
        <v>26</v>
      </c>
      <c r="C72" s="1"/>
      <c r="D72" s="1"/>
      <c r="E72" s="1"/>
      <c r="F72" s="1">
        <v>0</v>
      </c>
      <c r="G72" s="1"/>
      <c r="H72" s="1">
        <v>0</v>
      </c>
      <c r="L72" t="s">
        <v>41</v>
      </c>
      <c r="M72" s="5">
        <v>100.19826867800001</v>
      </c>
      <c r="N72" s="5">
        <v>75.281048642589994</v>
      </c>
      <c r="O72" s="5">
        <v>0.82697043100000001</v>
      </c>
      <c r="P72" s="5">
        <v>18.312338804496601</v>
      </c>
      <c r="Q72" s="1">
        <v>762</v>
      </c>
    </row>
    <row r="73" spans="1:17">
      <c r="A73" s="1" t="s">
        <v>27</v>
      </c>
      <c r="B73" s="1" t="s">
        <v>25</v>
      </c>
      <c r="C73" s="1">
        <v>16.870231062999999</v>
      </c>
      <c r="D73" s="1">
        <v>12.674956384194299</v>
      </c>
      <c r="E73" s="1">
        <v>4.132607299</v>
      </c>
      <c r="F73" s="1">
        <v>91.511984187525897</v>
      </c>
      <c r="G73" s="1">
        <v>135</v>
      </c>
      <c r="H73" s="1">
        <v>13.18359375</v>
      </c>
      <c r="L73" t="s">
        <v>42</v>
      </c>
      <c r="M73" s="5">
        <v>3.482670825</v>
      </c>
      <c r="N73" s="5">
        <v>14.812256147274899</v>
      </c>
      <c r="O73" s="5">
        <v>3.8000096320000001</v>
      </c>
      <c r="P73" s="5">
        <v>84.146979423904398</v>
      </c>
      <c r="Q73" s="1">
        <v>180</v>
      </c>
    </row>
    <row r="74" spans="1:17">
      <c r="A74" s="1"/>
      <c r="B74" s="1" t="s">
        <v>26</v>
      </c>
      <c r="C74" s="1">
        <v>100.19826867800001</v>
      </c>
      <c r="D74" s="1">
        <v>75.281048642589994</v>
      </c>
      <c r="E74" s="1">
        <v>0.82697043100000001</v>
      </c>
      <c r="F74" s="1">
        <v>18.312338804496601</v>
      </c>
      <c r="G74" s="1">
        <v>762</v>
      </c>
      <c r="H74" s="1">
        <v>74.4140625</v>
      </c>
      <c r="L74" t="s">
        <v>43</v>
      </c>
      <c r="M74" s="5">
        <v>16.827609055</v>
      </c>
      <c r="N74" s="5">
        <v>71.570030069913997</v>
      </c>
      <c r="O74" s="5">
        <v>1.2288408850000001</v>
      </c>
      <c r="P74" s="5">
        <v>27.2113122542073</v>
      </c>
      <c r="Q74" s="1">
        <v>690</v>
      </c>
    </row>
    <row r="75" spans="1:17">
      <c r="A75" s="1" t="s">
        <v>28</v>
      </c>
      <c r="B75" s="1" t="s">
        <v>25</v>
      </c>
      <c r="C75" s="1">
        <v>3.482670825</v>
      </c>
      <c r="D75" s="1">
        <v>14.812256147274899</v>
      </c>
      <c r="E75" s="1">
        <v>3.8000096320000001</v>
      </c>
      <c r="F75" s="1">
        <v>84.146979423904398</v>
      </c>
      <c r="G75" s="1">
        <v>180</v>
      </c>
      <c r="H75" s="1">
        <v>17.578125</v>
      </c>
      <c r="L75" t="s">
        <v>44</v>
      </c>
      <c r="M75" s="5">
        <v>3.4826868439999998</v>
      </c>
      <c r="N75" s="5">
        <v>27.658415372848399</v>
      </c>
      <c r="O75" s="5">
        <v>3.407290911</v>
      </c>
      <c r="P75" s="5">
        <v>75.450660904844099</v>
      </c>
      <c r="Q75" s="1">
        <v>300</v>
      </c>
    </row>
    <row r="76" spans="1:17">
      <c r="A76" s="1"/>
      <c r="B76" s="1" t="s">
        <v>26</v>
      </c>
      <c r="C76" s="1">
        <v>16.827609055</v>
      </c>
      <c r="D76" s="1">
        <v>71.570030069913997</v>
      </c>
      <c r="E76" s="1">
        <v>1.2288408850000001</v>
      </c>
      <c r="F76" s="1">
        <v>27.2113122542073</v>
      </c>
      <c r="G76" s="1">
        <v>690</v>
      </c>
      <c r="H76" s="1">
        <v>67.3828125</v>
      </c>
      <c r="L76" t="s">
        <v>45</v>
      </c>
      <c r="M76" s="5">
        <v>10.139140059000001</v>
      </c>
      <c r="N76" s="5">
        <v>80.521895834085598</v>
      </c>
      <c r="O76" s="5">
        <v>0.99428923599999997</v>
      </c>
      <c r="P76" s="5">
        <v>22.017427318747799</v>
      </c>
      <c r="Q76" s="1">
        <v>700</v>
      </c>
    </row>
    <row r="77" spans="1:17">
      <c r="A77" s="1" t="s">
        <v>29</v>
      </c>
      <c r="B77" s="1" t="s">
        <v>25</v>
      </c>
      <c r="C77" s="1">
        <v>3.4826868439999998</v>
      </c>
      <c r="D77" s="1">
        <v>27.658415372848399</v>
      </c>
      <c r="E77" s="1">
        <v>3.407290911</v>
      </c>
      <c r="F77" s="1">
        <v>75.450660904844099</v>
      </c>
      <c r="G77" s="1">
        <v>300</v>
      </c>
      <c r="H77" s="1">
        <v>29.296875</v>
      </c>
    </row>
    <row r="78" spans="1:17">
      <c r="A78" s="1"/>
      <c r="B78" s="1" t="s">
        <v>26</v>
      </c>
      <c r="C78" s="1">
        <v>10.139140059000001</v>
      </c>
      <c r="D78" s="1">
        <v>80.521895834085598</v>
      </c>
      <c r="E78" s="1">
        <v>0.99428923599999997</v>
      </c>
      <c r="F78" s="1">
        <v>22.017427318747799</v>
      </c>
      <c r="G78" s="1">
        <v>700</v>
      </c>
      <c r="H78" s="1">
        <v>68.359375</v>
      </c>
    </row>
    <row r="79" spans="1:17">
      <c r="A79" s="1" t="s">
        <v>30</v>
      </c>
      <c r="B79" s="1" t="s">
        <v>25</v>
      </c>
      <c r="C79" s="1">
        <v>7.809019546</v>
      </c>
      <c r="D79" s="1">
        <v>35.1304079508187</v>
      </c>
      <c r="E79" s="1">
        <v>3.323908715</v>
      </c>
      <c r="F79" s="1">
        <v>73.604255076804407</v>
      </c>
      <c r="G79" s="1">
        <v>384</v>
      </c>
      <c r="H79" s="1">
        <v>37.5</v>
      </c>
      <c r="M79" t="s">
        <v>64</v>
      </c>
      <c r="N79" t="s">
        <v>64</v>
      </c>
    </row>
    <row r="80" spans="1:17">
      <c r="A80" s="1"/>
      <c r="B80" s="1" t="s">
        <v>26</v>
      </c>
      <c r="C80" s="1">
        <v>15.550394023000001</v>
      </c>
      <c r="D80" s="1">
        <v>69.956501274707307</v>
      </c>
      <c r="E80" s="1">
        <v>1.490259405</v>
      </c>
      <c r="F80" s="1">
        <v>33.000134113558701</v>
      </c>
      <c r="G80" s="1">
        <v>636</v>
      </c>
      <c r="H80" s="1">
        <v>62.109375</v>
      </c>
      <c r="L80" t="s">
        <v>37</v>
      </c>
      <c r="M80" t="s">
        <v>65</v>
      </c>
      <c r="N80" t="s">
        <v>66</v>
      </c>
    </row>
    <row r="81" spans="1:18">
      <c r="A81" s="1" t="s">
        <v>31</v>
      </c>
      <c r="B81" s="1" t="s">
        <v>25</v>
      </c>
      <c r="C81" s="1">
        <v>7.8779926339999999</v>
      </c>
      <c r="D81" s="1">
        <v>35.440696932014703</v>
      </c>
      <c r="E81" s="1">
        <v>2.8331654730000002</v>
      </c>
      <c r="F81" s="1">
        <v>62.737292756695702</v>
      </c>
      <c r="G81" s="1">
        <v>380</v>
      </c>
      <c r="H81" s="1">
        <v>37.109375</v>
      </c>
      <c r="L81" t="s">
        <v>40</v>
      </c>
      <c r="M81" s="13">
        <v>16870.231062999999</v>
      </c>
      <c r="N81" s="13">
        <v>4132.6072990000002</v>
      </c>
      <c r="O81">
        <v>1000</v>
      </c>
    </row>
    <row r="82" spans="1:18">
      <c r="A82" s="1"/>
      <c r="B82" s="1" t="s">
        <v>26</v>
      </c>
      <c r="C82" s="1">
        <v>15.562017793000001</v>
      </c>
      <c r="D82" s="1">
        <v>70.008793086710199</v>
      </c>
      <c r="E82" s="1">
        <v>1.620553412</v>
      </c>
      <c r="F82" s="1">
        <v>35.885349728214102</v>
      </c>
      <c r="G82" s="1">
        <v>630</v>
      </c>
      <c r="H82" s="1">
        <v>61.5234375</v>
      </c>
      <c r="L82" t="s">
        <v>41</v>
      </c>
      <c r="M82" s="13">
        <v>100198.26867800001</v>
      </c>
      <c r="N82" s="13">
        <v>826.97043099999996</v>
      </c>
    </row>
    <row r="83" spans="1:18">
      <c r="A83" s="1" t="s">
        <v>32</v>
      </c>
      <c r="B83" s="1" t="s">
        <v>25</v>
      </c>
      <c r="C83" s="1">
        <v>7.8810809730000004</v>
      </c>
      <c r="D83" s="1">
        <v>35.4545904314894</v>
      </c>
      <c r="E83" s="1">
        <v>3.3991457519999999</v>
      </c>
      <c r="F83" s="1">
        <v>75.270295433923806</v>
      </c>
      <c r="G83" s="1">
        <v>300</v>
      </c>
      <c r="H83" s="1">
        <v>29.296875</v>
      </c>
      <c r="L83" t="s">
        <v>42</v>
      </c>
      <c r="M83" s="13">
        <v>3482.6708250000001</v>
      </c>
      <c r="N83" s="13">
        <v>3800.0096320000002</v>
      </c>
    </row>
    <row r="84" spans="1:18">
      <c r="A84" s="1"/>
      <c r="B84" s="1" t="s">
        <v>26</v>
      </c>
      <c r="C84" s="1">
        <v>15.559767730000001</v>
      </c>
      <c r="D84" s="1">
        <v>69.998670736440801</v>
      </c>
      <c r="E84" s="1">
        <v>1.544390838</v>
      </c>
      <c r="F84" s="1">
        <v>34.198814385440102</v>
      </c>
      <c r="G84" s="1">
        <v>600</v>
      </c>
      <c r="H84" s="1">
        <v>58.59375</v>
      </c>
      <c r="L84" t="s">
        <v>43</v>
      </c>
      <c r="M84" s="13">
        <v>16827.609055000001</v>
      </c>
      <c r="N84" s="13">
        <v>1228.8408850000001</v>
      </c>
    </row>
    <row r="85" spans="1:18">
      <c r="L85" t="s">
        <v>44</v>
      </c>
      <c r="M85" s="13">
        <v>3482.6868439999998</v>
      </c>
      <c r="N85" s="13">
        <v>3407.2909110000001</v>
      </c>
    </row>
    <row r="86" spans="1:18">
      <c r="L86" t="s">
        <v>45</v>
      </c>
      <c r="M86" s="13">
        <v>10139.140059000001</v>
      </c>
      <c r="N86" s="13">
        <v>994.28923599999996</v>
      </c>
    </row>
    <row r="89" spans="1:18">
      <c r="L89" t="s">
        <v>59</v>
      </c>
    </row>
    <row r="90" spans="1:18">
      <c r="L90" t="s">
        <v>37</v>
      </c>
      <c r="M90" t="s">
        <v>56</v>
      </c>
      <c r="N90" t="s">
        <v>57</v>
      </c>
      <c r="O90" t="s">
        <v>46</v>
      </c>
      <c r="P90" t="s">
        <v>58</v>
      </c>
      <c r="Q90" t="s">
        <v>60</v>
      </c>
      <c r="R90" t="s">
        <v>61</v>
      </c>
    </row>
    <row r="91" spans="1:18">
      <c r="L91" t="s">
        <v>40</v>
      </c>
      <c r="M91" s="5">
        <v>12.674956384194299</v>
      </c>
      <c r="N91" s="5">
        <v>91.511984187525897</v>
      </c>
      <c r="O91" s="1">
        <v>135</v>
      </c>
      <c r="P91" s="10">
        <v>1024</v>
      </c>
      <c r="Q91" s="5">
        <f>((Table49[[#This Row],[Migration iter count]]/Table49[[#This Row],[total iters]]))*100</f>
        <v>13.18359375</v>
      </c>
      <c r="R91" s="3">
        <f>100-Table49[[#This Row],[% of iters executed on FPGA]]</f>
        <v>86.81640625</v>
      </c>
    </row>
    <row r="92" spans="1:18">
      <c r="L92" t="s">
        <v>41</v>
      </c>
      <c r="M92" s="5">
        <v>75.281048642589994</v>
      </c>
      <c r="N92" s="5">
        <v>18.312338804496601</v>
      </c>
      <c r="O92" s="1">
        <v>762</v>
      </c>
      <c r="P92" s="10">
        <v>1024</v>
      </c>
      <c r="Q92" s="5">
        <f>((Table49[[#This Row],[Migration iter count]]/Table49[[#This Row],[total iters]]))*100</f>
        <v>74.4140625</v>
      </c>
      <c r="R92" s="3">
        <f>100-Table49[[#This Row],[% of iters executed on FPGA]]</f>
        <v>25.5859375</v>
      </c>
    </row>
    <row r="93" spans="1:18">
      <c r="L93" t="s">
        <v>42</v>
      </c>
      <c r="M93" s="5">
        <v>14.812256147274899</v>
      </c>
      <c r="N93" s="5">
        <v>84.146979423904398</v>
      </c>
      <c r="O93" s="1">
        <v>180</v>
      </c>
      <c r="P93" s="10">
        <v>1024</v>
      </c>
      <c r="Q93" s="5">
        <f>((Table49[[#This Row],[Migration iter count]]/Table49[[#This Row],[total iters]]))*100</f>
        <v>17.578125</v>
      </c>
      <c r="R93" s="3">
        <f>100-Table49[[#This Row],[% of iters executed on FPGA]]</f>
        <v>82.421875</v>
      </c>
    </row>
    <row r="94" spans="1:18">
      <c r="L94" t="s">
        <v>43</v>
      </c>
      <c r="M94" s="5">
        <v>71.570030069913997</v>
      </c>
      <c r="N94" s="5">
        <v>27.2113122542073</v>
      </c>
      <c r="O94" s="1">
        <v>690</v>
      </c>
      <c r="P94" s="10">
        <v>1024</v>
      </c>
      <c r="Q94" s="5">
        <f>((Table49[[#This Row],[Migration iter count]]/Table49[[#This Row],[total iters]]))*100</f>
        <v>67.3828125</v>
      </c>
      <c r="R94" s="3">
        <f>100-Table49[[#This Row],[% of iters executed on FPGA]]</f>
        <v>32.6171875</v>
      </c>
    </row>
    <row r="95" spans="1:18">
      <c r="L95" t="s">
        <v>44</v>
      </c>
      <c r="M95" s="5">
        <v>27.658415372848399</v>
      </c>
      <c r="N95" s="5">
        <v>75.450660904844099</v>
      </c>
      <c r="O95" s="1">
        <v>300</v>
      </c>
      <c r="P95" s="10">
        <v>1024</v>
      </c>
      <c r="Q95" s="5">
        <f>((Table49[[#This Row],[Migration iter count]]/Table49[[#This Row],[total iters]]))*100</f>
        <v>29.296875</v>
      </c>
      <c r="R95" s="3">
        <f>100-Table49[[#This Row],[% of iters executed on FPGA]]</f>
        <v>70.703125</v>
      </c>
    </row>
    <row r="96" spans="1:18">
      <c r="L96" t="s">
        <v>45</v>
      </c>
      <c r="M96" s="5">
        <v>80.521895834085598</v>
      </c>
      <c r="N96" s="5">
        <v>22.017427318747799</v>
      </c>
      <c r="O96" s="1">
        <v>700</v>
      </c>
      <c r="P96" s="10">
        <v>1024</v>
      </c>
      <c r="Q96" s="5">
        <f>((Table49[[#This Row],[Migration iter count]]/Table49[[#This Row],[total iters]]))*100</f>
        <v>68.359375</v>
      </c>
      <c r="R96" s="3">
        <f>100-Table49[[#This Row],[% of iters executed on FPGA]]</f>
        <v>31.640625</v>
      </c>
    </row>
    <row r="99" spans="12:18">
      <c r="L99" s="6" t="s">
        <v>37</v>
      </c>
      <c r="M99" s="7" t="s">
        <v>62</v>
      </c>
      <c r="N99" s="7" t="s">
        <v>63</v>
      </c>
      <c r="R99">
        <v>100</v>
      </c>
    </row>
    <row r="100" spans="12:18">
      <c r="L100" s="9" t="s">
        <v>45</v>
      </c>
      <c r="M100" s="12">
        <v>80.521895834085598</v>
      </c>
      <c r="N100" s="12">
        <v>22.017427318747799</v>
      </c>
    </row>
    <row r="101" spans="12:18">
      <c r="L101" s="8" t="s">
        <v>44</v>
      </c>
      <c r="M101" s="11">
        <v>27.658415372848399</v>
      </c>
      <c r="N101" s="11">
        <v>75.450660904844099</v>
      </c>
    </row>
    <row r="102" spans="12:18">
      <c r="L102" s="9" t="s">
        <v>43</v>
      </c>
      <c r="M102" s="12">
        <v>71.570030069913997</v>
      </c>
      <c r="N102" s="12">
        <v>27.2113122542073</v>
      </c>
    </row>
    <row r="103" spans="12:18">
      <c r="L103" s="8" t="s">
        <v>42</v>
      </c>
      <c r="M103" s="11">
        <v>14.812256147274899</v>
      </c>
      <c r="N103" s="11">
        <v>84.146979423904398</v>
      </c>
    </row>
    <row r="104" spans="12:18">
      <c r="L104" s="9" t="s">
        <v>41</v>
      </c>
      <c r="M104" s="12">
        <v>75.281048642589994</v>
      </c>
      <c r="N104" s="12">
        <v>18.312338804496601</v>
      </c>
    </row>
    <row r="105" spans="12:18">
      <c r="L105" s="8" t="s">
        <v>40</v>
      </c>
      <c r="M105" s="11">
        <v>12.674956384194299</v>
      </c>
      <c r="N105" s="11">
        <v>91.511984187525897</v>
      </c>
    </row>
  </sheetData>
  <phoneticPr fontId="3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B96D-25DA-4AC6-B103-95CE522B268B}">
  <dimension ref="A2:V54"/>
  <sheetViews>
    <sheetView topLeftCell="Q7" workbookViewId="0">
      <selection activeCell="Q20" sqref="Q20"/>
    </sheetView>
  </sheetViews>
  <sheetFormatPr defaultRowHeight="15"/>
  <cols>
    <col min="1" max="1" width="56.42578125" customWidth="1"/>
    <col min="2" max="3" width="9.28515625" bestFit="1" customWidth="1"/>
    <col min="4" max="12" width="11" customWidth="1"/>
    <col min="13" max="14" width="12" customWidth="1"/>
    <col min="18" max="19" width="12.42578125" customWidth="1"/>
  </cols>
  <sheetData>
    <row r="2" spans="1:19">
      <c r="A2" s="1" t="s">
        <v>0</v>
      </c>
      <c r="B2" s="2" t="s">
        <v>33</v>
      </c>
      <c r="C2" s="1"/>
      <c r="D2" s="1"/>
      <c r="E2" s="1"/>
      <c r="F2" s="1"/>
      <c r="G2" s="1"/>
      <c r="H2" s="1"/>
      <c r="I2" s="1"/>
      <c r="J2" s="1"/>
      <c r="K2" s="1" t="s">
        <v>2</v>
      </c>
      <c r="L2" s="1">
        <v>870016</v>
      </c>
    </row>
    <row r="3" spans="1:19">
      <c r="A3" s="1"/>
      <c r="B3" s="1"/>
      <c r="C3" s="1"/>
      <c r="D3" s="1"/>
      <c r="E3" s="1"/>
      <c r="F3" s="1"/>
      <c r="G3" s="1"/>
      <c r="H3" s="1"/>
      <c r="I3" s="1"/>
      <c r="J3" s="1"/>
      <c r="K3" s="1" t="s">
        <v>3</v>
      </c>
      <c r="L3" s="1">
        <v>1743360</v>
      </c>
      <c r="R3" t="s">
        <v>35</v>
      </c>
      <c r="S3" t="s">
        <v>36</v>
      </c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R4" s="1" t="s">
        <v>51</v>
      </c>
      <c r="S4" s="3">
        <v>0.29007756662908701</v>
      </c>
    </row>
    <row r="5" spans="1:19">
      <c r="A5" s="1"/>
      <c r="B5" s="1" t="s">
        <v>4</v>
      </c>
      <c r="C5" s="1"/>
      <c r="D5" s="1"/>
      <c r="E5" s="1" t="s">
        <v>5</v>
      </c>
      <c r="F5" s="1" t="s">
        <v>6</v>
      </c>
      <c r="G5" s="1"/>
      <c r="H5" s="1" t="s">
        <v>7</v>
      </c>
      <c r="I5" s="1" t="s">
        <v>8</v>
      </c>
      <c r="J5" s="1"/>
      <c r="K5" s="1" t="s">
        <v>52</v>
      </c>
      <c r="L5" s="1" t="s">
        <v>53</v>
      </c>
      <c r="R5" t="s">
        <v>47</v>
      </c>
      <c r="S5" s="3">
        <v>41.611337277974499</v>
      </c>
    </row>
    <row r="6" spans="1:19">
      <c r="A6" s="1" t="s">
        <v>9</v>
      </c>
      <c r="B6" s="1">
        <v>0.191510285</v>
      </c>
      <c r="C6" s="1">
        <v>0.21795287899999999</v>
      </c>
      <c r="D6" s="1">
        <v>0.188664216</v>
      </c>
      <c r="E6" s="1">
        <v>0.199375793333333</v>
      </c>
      <c r="F6" s="1">
        <v>0.29007756662908701</v>
      </c>
      <c r="G6" s="1"/>
      <c r="H6" s="1"/>
      <c r="I6" s="1"/>
      <c r="J6" s="1"/>
      <c r="K6" s="1"/>
      <c r="L6" s="1"/>
      <c r="R6" t="s">
        <v>48</v>
      </c>
      <c r="S6" s="3">
        <v>21.363387296417901</v>
      </c>
    </row>
    <row r="7" spans="1:19">
      <c r="A7" s="1" t="s">
        <v>10</v>
      </c>
      <c r="B7" s="1">
        <v>0.68725968699999995</v>
      </c>
      <c r="C7" s="1">
        <v>0.68754746499999997</v>
      </c>
      <c r="D7" s="1">
        <v>0.68714954100000003</v>
      </c>
      <c r="E7" s="1">
        <v>0.68731889766666698</v>
      </c>
      <c r="F7" s="1">
        <v>1</v>
      </c>
      <c r="G7" s="1"/>
      <c r="H7" s="1">
        <v>121439</v>
      </c>
      <c r="I7" s="1">
        <v>134795</v>
      </c>
      <c r="J7" s="1"/>
      <c r="K7" s="1"/>
      <c r="L7" s="1"/>
      <c r="R7" s="1" t="s">
        <v>49</v>
      </c>
      <c r="S7" s="3">
        <v>5.1072507273071004</v>
      </c>
    </row>
    <row r="8" spans="1:19">
      <c r="A8" t="s">
        <v>11</v>
      </c>
      <c r="B8" s="1">
        <v>28.548655732</v>
      </c>
      <c r="C8" s="1">
        <v>28.625586764000001</v>
      </c>
      <c r="D8" s="1">
        <v>28.626532909000002</v>
      </c>
      <c r="E8" s="1">
        <v>28.600258468333301</v>
      </c>
      <c r="F8" s="1">
        <v>41.611337277974499</v>
      </c>
      <c r="G8" s="1"/>
      <c r="H8" s="1">
        <v>129044</v>
      </c>
      <c r="I8" s="1">
        <v>145389</v>
      </c>
      <c r="J8" s="1"/>
      <c r="K8" s="1"/>
      <c r="L8" s="1"/>
      <c r="R8" t="s">
        <v>50</v>
      </c>
      <c r="S8" s="3">
        <v>1.5052271556122401</v>
      </c>
    </row>
    <row r="9" spans="1:19">
      <c r="A9" t="s">
        <v>12</v>
      </c>
      <c r="B9" s="1">
        <v>14.686675794999999</v>
      </c>
      <c r="C9" s="1">
        <v>14.692022219</v>
      </c>
      <c r="D9" s="1">
        <v>14.671681406999999</v>
      </c>
      <c r="E9" s="1">
        <v>14.683459807</v>
      </c>
      <c r="F9" s="1">
        <v>21.363387296417901</v>
      </c>
      <c r="G9" s="1"/>
      <c r="H9" s="1">
        <v>129044</v>
      </c>
      <c r="I9" s="1">
        <v>145389</v>
      </c>
      <c r="J9" s="1"/>
      <c r="K9" s="1"/>
      <c r="L9" s="1"/>
    </row>
    <row r="10" spans="1:19">
      <c r="A10" s="1" t="s">
        <v>13</v>
      </c>
      <c r="B10" s="1">
        <v>3.5122220789999998</v>
      </c>
      <c r="C10" s="1">
        <v>3.5091010909999998</v>
      </c>
      <c r="D10" s="1">
        <v>3.5096066499999998</v>
      </c>
      <c r="E10" s="1">
        <v>3.51030994</v>
      </c>
      <c r="F10" s="1">
        <v>5.1072507273071004</v>
      </c>
      <c r="G10" s="1"/>
      <c r="H10" s="1">
        <v>129044</v>
      </c>
      <c r="I10" s="1">
        <v>145389</v>
      </c>
      <c r="J10" s="1"/>
      <c r="K10" s="1"/>
      <c r="L10" s="1"/>
    </row>
    <row r="11" spans="1:19">
      <c r="A11" t="s">
        <v>14</v>
      </c>
      <c r="B11" s="1">
        <v>1.0349946109999999</v>
      </c>
      <c r="C11" s="1">
        <v>1.0326501290000001</v>
      </c>
      <c r="D11" s="1">
        <v>1.0360684680000001</v>
      </c>
      <c r="E11" s="1">
        <v>1.0345710693333301</v>
      </c>
      <c r="F11" s="1">
        <v>1.5052271556122401</v>
      </c>
      <c r="G11" s="1"/>
      <c r="H11" s="1">
        <v>129044</v>
      </c>
      <c r="I11" s="1">
        <v>145389</v>
      </c>
      <c r="J11" s="1"/>
      <c r="K11" s="1"/>
      <c r="L11" s="1"/>
    </row>
    <row r="12" spans="1:19">
      <c r="A12" t="s">
        <v>15</v>
      </c>
      <c r="B12" s="1">
        <v>14.106810721</v>
      </c>
      <c r="C12" s="1">
        <v>14.102051715</v>
      </c>
      <c r="D12" s="1">
        <v>14.104565104000001</v>
      </c>
      <c r="E12" s="1">
        <v>14.1044758466667</v>
      </c>
      <c r="F12" s="1">
        <v>20.5210069074909</v>
      </c>
      <c r="G12" s="1"/>
      <c r="H12" s="1">
        <v>130074</v>
      </c>
      <c r="I12" s="1">
        <v>146228</v>
      </c>
      <c r="J12" s="1"/>
      <c r="K12" s="1"/>
      <c r="L12" s="1"/>
    </row>
    <row r="13" spans="1:19">
      <c r="A13" s="1" t="s">
        <v>34</v>
      </c>
      <c r="B13" s="1">
        <v>7.5318318030000002</v>
      </c>
      <c r="C13" s="1">
        <v>7.5254212059999999</v>
      </c>
      <c r="D13" s="1">
        <v>7.5311540859999999</v>
      </c>
      <c r="E13" s="1">
        <v>7.5294690316666699</v>
      </c>
      <c r="F13" s="1">
        <v>10.954840696550001</v>
      </c>
      <c r="G13" s="1"/>
      <c r="H13" s="1">
        <v>130074</v>
      </c>
      <c r="I13" s="1">
        <v>146228</v>
      </c>
      <c r="J13" s="1"/>
      <c r="K13" s="1"/>
      <c r="L13" s="1"/>
    </row>
    <row r="14" spans="1:19">
      <c r="A14" s="1" t="s">
        <v>16</v>
      </c>
      <c r="B14" s="1">
        <v>2.303409475</v>
      </c>
      <c r="C14" s="1">
        <v>2.3048403679999998</v>
      </c>
      <c r="D14" s="1">
        <v>2.3037515970000002</v>
      </c>
      <c r="E14" s="1">
        <v>2.30400048</v>
      </c>
      <c r="F14" s="1">
        <v>3.3521564557903201</v>
      </c>
      <c r="G14" s="1"/>
      <c r="H14" s="1">
        <v>130074</v>
      </c>
      <c r="I14" s="1">
        <v>146228</v>
      </c>
      <c r="J14" s="1"/>
      <c r="K14" s="1"/>
      <c r="L14" s="1"/>
    </row>
    <row r="15" spans="1:19">
      <c r="A15" s="1" t="s">
        <v>17</v>
      </c>
      <c r="B15" s="1">
        <v>1.136923948</v>
      </c>
      <c r="C15" s="1">
        <v>1.136043387</v>
      </c>
      <c r="D15" s="1">
        <v>1.136387083</v>
      </c>
      <c r="E15" s="1">
        <v>1.1364514726666699</v>
      </c>
      <c r="F15" s="1">
        <v>1.6534558798321</v>
      </c>
      <c r="G15" s="1"/>
      <c r="H15" s="1">
        <v>130074</v>
      </c>
      <c r="I15" s="1">
        <v>146228</v>
      </c>
    </row>
    <row r="19" spans="1:22">
      <c r="A19" s="1"/>
    </row>
    <row r="20" spans="1:22">
      <c r="A20" s="1"/>
    </row>
    <row r="23" spans="1:22">
      <c r="A23" s="1"/>
    </row>
    <row r="26" spans="1:22">
      <c r="A26" s="1"/>
      <c r="R26" s="4" t="s">
        <v>35</v>
      </c>
      <c r="S26" s="4" t="s">
        <v>54</v>
      </c>
      <c r="T26" s="4" t="s">
        <v>55</v>
      </c>
    </row>
    <row r="27" spans="1:22">
      <c r="A27" s="1"/>
      <c r="R27" s="1" t="s">
        <v>67</v>
      </c>
      <c r="S27" s="5">
        <v>13.958249043695748</v>
      </c>
      <c r="T27" s="5">
        <v>7.7319084985315714</v>
      </c>
      <c r="V27">
        <v>100</v>
      </c>
    </row>
    <row r="28" spans="1:22">
      <c r="R28" t="s">
        <v>47</v>
      </c>
      <c r="S28" s="5">
        <v>14.832370898925998</v>
      </c>
      <c r="T28" s="5">
        <v>8.3395856277533049</v>
      </c>
    </row>
    <row r="29" spans="1:22">
      <c r="R29" t="s">
        <v>48</v>
      </c>
      <c r="S29" s="5">
        <v>14.832370898925998</v>
      </c>
      <c r="T29" s="5">
        <v>8.3395856277533049</v>
      </c>
    </row>
    <row r="30" spans="1:22">
      <c r="R30" s="1" t="s">
        <v>49</v>
      </c>
      <c r="S30" s="5">
        <v>14.832370898925998</v>
      </c>
      <c r="T30" s="5">
        <v>8.3395856277533049</v>
      </c>
    </row>
    <row r="31" spans="1:22">
      <c r="R31" t="s">
        <v>50</v>
      </c>
      <c r="S31" s="5">
        <v>14.832370898925998</v>
      </c>
      <c r="T31" s="5">
        <v>8.3395856277533049</v>
      </c>
    </row>
    <row r="44" spans="4:16">
      <c r="D44" t="s">
        <v>35</v>
      </c>
      <c r="E44" s="1" t="s">
        <v>5</v>
      </c>
      <c r="F44" s="1" t="s">
        <v>6</v>
      </c>
      <c r="G44" s="1" t="s">
        <v>7</v>
      </c>
      <c r="H44" s="1" t="s">
        <v>8</v>
      </c>
      <c r="I44" s="1" t="s">
        <v>2</v>
      </c>
      <c r="J44" s="1" t="s">
        <v>3</v>
      </c>
      <c r="K44" s="1" t="s">
        <v>52</v>
      </c>
      <c r="L44" s="1" t="s">
        <v>53</v>
      </c>
      <c r="O44" s="1" t="s">
        <v>2</v>
      </c>
      <c r="P44" s="1">
        <v>870016</v>
      </c>
    </row>
    <row r="45" spans="4:16">
      <c r="D45" s="1" t="s">
        <v>9</v>
      </c>
      <c r="E45" s="1">
        <v>0.199375793333333</v>
      </c>
      <c r="F45" s="1">
        <v>0.29007756662908701</v>
      </c>
      <c r="G45" s="1">
        <v>0</v>
      </c>
      <c r="H45" s="1">
        <v>0</v>
      </c>
      <c r="I45" s="1">
        <v>870016</v>
      </c>
      <c r="J45" s="1">
        <v>1743360</v>
      </c>
      <c r="K45">
        <f>Table6[[#This Row],[CLB LUTs]]/Table6[[#This Row],[Available LUTs]]</f>
        <v>0</v>
      </c>
      <c r="L45">
        <f>Table6[[#This Row],[CLB Registers]]/Table6[[#This Row],[Available Registers]]</f>
        <v>0</v>
      </c>
      <c r="O45" s="1" t="s">
        <v>3</v>
      </c>
      <c r="P45" s="1">
        <v>1743360</v>
      </c>
    </row>
    <row r="46" spans="4:16">
      <c r="D46" s="1" t="s">
        <v>10</v>
      </c>
      <c r="E46" s="1">
        <v>0.68731889766666698</v>
      </c>
      <c r="F46" s="1">
        <v>1</v>
      </c>
      <c r="G46" s="1">
        <v>121439</v>
      </c>
      <c r="H46" s="1">
        <v>134795</v>
      </c>
      <c r="I46" s="1">
        <v>870016</v>
      </c>
      <c r="J46" s="1">
        <v>1743360</v>
      </c>
      <c r="K46">
        <f>Table6[[#This Row],[CLB LUTs]]/Table6[[#This Row],[Available LUTs]]</f>
        <v>0.13958249043695747</v>
      </c>
      <c r="L46">
        <f>Table6[[#This Row],[CLB Registers]]/Table6[[#This Row],[Available Registers]]</f>
        <v>7.7319084985315714E-2</v>
      </c>
    </row>
    <row r="47" spans="4:16">
      <c r="D47" t="s">
        <v>11</v>
      </c>
      <c r="E47" s="1">
        <v>28.600258468333301</v>
      </c>
      <c r="F47" s="1">
        <v>41.611337277974499</v>
      </c>
      <c r="G47" s="1">
        <v>129044</v>
      </c>
      <c r="H47" s="1">
        <v>145389</v>
      </c>
      <c r="I47" s="1">
        <v>870016</v>
      </c>
      <c r="J47" s="1">
        <v>1743360</v>
      </c>
      <c r="K47">
        <f>Table6[[#This Row],[CLB LUTs]]/Table6[[#This Row],[Available LUTs]]</f>
        <v>0.14832370898925998</v>
      </c>
      <c r="L47">
        <f>Table6[[#This Row],[CLB Registers]]/Table6[[#This Row],[Available Registers]]</f>
        <v>8.3395856277533043E-2</v>
      </c>
    </row>
    <row r="48" spans="4:16">
      <c r="D48" t="s">
        <v>12</v>
      </c>
      <c r="E48" s="1">
        <v>14.683459807</v>
      </c>
      <c r="F48" s="1">
        <v>21.363387296417901</v>
      </c>
      <c r="G48" s="1">
        <v>129044</v>
      </c>
      <c r="H48" s="1">
        <v>145389</v>
      </c>
      <c r="I48" s="1">
        <v>870016</v>
      </c>
      <c r="J48" s="1">
        <v>1743360</v>
      </c>
      <c r="K48">
        <f>Table6[[#This Row],[CLB LUTs]]/Table6[[#This Row],[Available LUTs]]</f>
        <v>0.14832370898925998</v>
      </c>
      <c r="L48">
        <f>Table6[[#This Row],[CLB Registers]]/Table6[[#This Row],[Available Registers]]</f>
        <v>8.3395856277533043E-2</v>
      </c>
    </row>
    <row r="49" spans="4:12">
      <c r="D49" s="1" t="s">
        <v>13</v>
      </c>
      <c r="E49" s="1">
        <v>3.51030994</v>
      </c>
      <c r="F49" s="1">
        <v>5.1072507273071004</v>
      </c>
      <c r="G49" s="1">
        <v>129044</v>
      </c>
      <c r="H49" s="1">
        <v>145389</v>
      </c>
      <c r="I49" s="1">
        <v>870016</v>
      </c>
      <c r="J49" s="1">
        <v>1743360</v>
      </c>
      <c r="K49">
        <f>Table6[[#This Row],[CLB LUTs]]/Table6[[#This Row],[Available LUTs]]</f>
        <v>0.14832370898925998</v>
      </c>
      <c r="L49">
        <f>Table6[[#This Row],[CLB Registers]]/Table6[[#This Row],[Available Registers]]</f>
        <v>8.3395856277533043E-2</v>
      </c>
    </row>
    <row r="50" spans="4:12">
      <c r="D50" t="s">
        <v>14</v>
      </c>
      <c r="E50" s="1">
        <v>1.0345710693333301</v>
      </c>
      <c r="F50" s="1">
        <v>1.5052271556122401</v>
      </c>
      <c r="G50" s="1">
        <v>129044</v>
      </c>
      <c r="H50" s="1">
        <v>145389</v>
      </c>
      <c r="I50" s="1">
        <v>870016</v>
      </c>
      <c r="J50" s="1">
        <v>1743360</v>
      </c>
      <c r="K50">
        <f>Table6[[#This Row],[CLB LUTs]]/Table6[[#This Row],[Available LUTs]]</f>
        <v>0.14832370898925998</v>
      </c>
      <c r="L50">
        <f>Table6[[#This Row],[CLB Registers]]/Table6[[#This Row],[Available Registers]]</f>
        <v>8.3395856277533043E-2</v>
      </c>
    </row>
    <row r="51" spans="4:12">
      <c r="D51" t="s">
        <v>15</v>
      </c>
      <c r="E51" s="1">
        <v>14.1044758466667</v>
      </c>
      <c r="F51" s="1">
        <v>20.5210069074909</v>
      </c>
      <c r="G51" s="1">
        <v>130074</v>
      </c>
      <c r="H51" s="1">
        <v>146228</v>
      </c>
      <c r="I51" s="1">
        <v>870016</v>
      </c>
      <c r="J51" s="1">
        <v>1743360</v>
      </c>
      <c r="K51">
        <f>Table6[[#This Row],[CLB LUTs]]/Table6[[#This Row],[Available LUTs]]</f>
        <v>0.14950759526261587</v>
      </c>
      <c r="L51">
        <f>Table6[[#This Row],[CLB Registers]]/Table6[[#This Row],[Available Registers]]</f>
        <v>8.3877110866372978E-2</v>
      </c>
    </row>
    <row r="52" spans="4:12">
      <c r="D52" s="1" t="s">
        <v>34</v>
      </c>
      <c r="E52" s="1">
        <v>7.5294690316666699</v>
      </c>
      <c r="F52" s="1">
        <v>10.954840696550001</v>
      </c>
      <c r="G52" s="1">
        <v>130074</v>
      </c>
      <c r="H52" s="1">
        <v>146228</v>
      </c>
      <c r="I52" s="1">
        <v>870016</v>
      </c>
      <c r="J52" s="1">
        <v>1743360</v>
      </c>
      <c r="K52">
        <f>Table6[[#This Row],[CLB LUTs]]/Table6[[#This Row],[Available LUTs]]</f>
        <v>0.14950759526261587</v>
      </c>
      <c r="L52">
        <f>Table6[[#This Row],[CLB Registers]]/Table6[[#This Row],[Available Registers]]</f>
        <v>8.3877110866372978E-2</v>
      </c>
    </row>
    <row r="53" spans="4:12">
      <c r="D53" s="1" t="s">
        <v>16</v>
      </c>
      <c r="E53" s="1">
        <v>2.30400048</v>
      </c>
      <c r="F53" s="1">
        <v>3.3521564557903201</v>
      </c>
      <c r="G53" s="1">
        <v>130074</v>
      </c>
      <c r="H53" s="1">
        <v>146228</v>
      </c>
      <c r="I53" s="1">
        <v>870016</v>
      </c>
      <c r="J53" s="1">
        <v>1743360</v>
      </c>
      <c r="K53">
        <f>Table6[[#This Row],[CLB LUTs]]/Table6[[#This Row],[Available LUTs]]</f>
        <v>0.14950759526261587</v>
      </c>
      <c r="L53">
        <f>Table6[[#This Row],[CLB Registers]]/Table6[[#This Row],[Available Registers]]</f>
        <v>8.3877110866372978E-2</v>
      </c>
    </row>
    <row r="54" spans="4:12">
      <c r="D54" s="1" t="s">
        <v>17</v>
      </c>
      <c r="E54" s="1">
        <v>1.1364514726666699</v>
      </c>
      <c r="F54" s="1">
        <v>1.6534558798321</v>
      </c>
      <c r="G54" s="1">
        <v>130074</v>
      </c>
      <c r="H54" s="1">
        <v>146228</v>
      </c>
      <c r="I54" s="1">
        <v>870016</v>
      </c>
      <c r="J54" s="1">
        <v>1743360</v>
      </c>
      <c r="K54">
        <f>Table6[[#This Row],[CLB LUTs]]/Table6[[#This Row],[Available LUTs]]</f>
        <v>0.14950759526261587</v>
      </c>
      <c r="L54">
        <f>Table6[[#This Row],[CLB Registers]]/Table6[[#This Row],[Available Registers]]</f>
        <v>8.3877110866372978E-2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lud</vt:lpstr>
      <vt:lpstr>cholesky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Zihan Huang</cp:lastModifiedBy>
  <cp:revision/>
  <cp:lastPrinted>2023-03-19T15:11:05Z</cp:lastPrinted>
  <dcterms:created xsi:type="dcterms:W3CDTF">2023-03-09T11:13:38Z</dcterms:created>
  <dcterms:modified xsi:type="dcterms:W3CDTF">2023-03-28T15:10:48Z</dcterms:modified>
  <cp:category/>
  <cp:contentStatus/>
</cp:coreProperties>
</file>