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lei\简历\以往项目\LockFreeHashTable\LockFreeHashTable\"/>
    </mc:Choice>
  </mc:AlternateContent>
  <xr:revisionPtr revIDLastSave="0" documentId="13_ncr:1_{10B3389F-E2D7-4AAF-84D6-0FDA3676DA59}" xr6:coauthVersionLast="47" xr6:coauthVersionMax="47" xr10:uidLastSave="{00000000-0000-0000-0000-000000000000}"/>
  <bookViews>
    <workbookView xWindow="-110" yWindow="-110" windowWidth="19420" windowHeight="10300" xr2:uid="{260EB2DB-55E8-4995-A9D7-36C747179751}"/>
  </bookViews>
  <sheets>
    <sheet name="Summary" sheetId="5" r:id="rId1"/>
    <sheet name="Random" sheetId="3" r:id="rId2"/>
    <sheet name="On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5" l="1"/>
  <c r="G22" i="5"/>
  <c r="H21" i="5"/>
  <c r="G21" i="5"/>
  <c r="H20" i="5"/>
  <c r="G20" i="5"/>
  <c r="H11" i="5"/>
  <c r="H12" i="5"/>
  <c r="H10" i="5"/>
  <c r="G11" i="5"/>
  <c r="G12" i="5"/>
  <c r="G10" i="5"/>
  <c r="H29" i="3"/>
  <c r="H15" i="3"/>
  <c r="B22" i="4"/>
  <c r="G43" i="4"/>
  <c r="F43" i="4"/>
  <c r="H43" i="4" s="1"/>
  <c r="B43" i="4"/>
  <c r="H42" i="4"/>
  <c r="E42" i="4"/>
  <c r="H41" i="4"/>
  <c r="E41" i="4"/>
  <c r="H40" i="4"/>
  <c r="E40" i="4"/>
  <c r="H39" i="4"/>
  <c r="E39" i="4"/>
  <c r="G36" i="4"/>
  <c r="F36" i="4"/>
  <c r="H36" i="4" s="1"/>
  <c r="B36" i="4"/>
  <c r="H35" i="4"/>
  <c r="E35" i="4"/>
  <c r="H34" i="4"/>
  <c r="E34" i="4"/>
  <c r="H33" i="4"/>
  <c r="E33" i="4"/>
  <c r="H32" i="4"/>
  <c r="E32" i="4"/>
  <c r="G29" i="4"/>
  <c r="F29" i="4"/>
  <c r="H29" i="4" s="1"/>
  <c r="B29" i="4"/>
  <c r="H28" i="4"/>
  <c r="E28" i="4"/>
  <c r="H27" i="4"/>
  <c r="E27" i="4"/>
  <c r="H26" i="4"/>
  <c r="E26" i="4"/>
  <c r="H25" i="4"/>
  <c r="E25" i="4"/>
  <c r="G22" i="4"/>
  <c r="F22" i="4"/>
  <c r="H21" i="4"/>
  <c r="E21" i="4"/>
  <c r="H20" i="4"/>
  <c r="E20" i="4"/>
  <c r="H19" i="4"/>
  <c r="E19" i="4"/>
  <c r="H18" i="4"/>
  <c r="E18" i="4"/>
  <c r="F15" i="4"/>
  <c r="B15" i="4"/>
  <c r="H14" i="4"/>
  <c r="E14" i="4"/>
  <c r="H13" i="4"/>
  <c r="E13" i="4"/>
  <c r="H12" i="4"/>
  <c r="E12" i="4"/>
  <c r="H11" i="4"/>
  <c r="E11" i="4"/>
  <c r="G8" i="4"/>
  <c r="F8" i="4"/>
  <c r="H8" i="4" s="1"/>
  <c r="B8" i="4"/>
  <c r="H7" i="4"/>
  <c r="E7" i="4"/>
  <c r="H6" i="4"/>
  <c r="E6" i="4"/>
  <c r="H5" i="4"/>
  <c r="E5" i="4"/>
  <c r="H4" i="4"/>
  <c r="E4" i="4"/>
  <c r="H33" i="3"/>
  <c r="H34" i="3"/>
  <c r="H35" i="3"/>
  <c r="H32" i="3"/>
  <c r="H40" i="3"/>
  <c r="H41" i="3"/>
  <c r="H42" i="3"/>
  <c r="H39" i="3"/>
  <c r="G43" i="3"/>
  <c r="F43" i="3"/>
  <c r="H43" i="3" s="1"/>
  <c r="B43" i="3"/>
  <c r="E42" i="3"/>
  <c r="E41" i="3"/>
  <c r="E40" i="3"/>
  <c r="E39" i="3"/>
  <c r="G29" i="3"/>
  <c r="F29" i="3"/>
  <c r="B29" i="3"/>
  <c r="H28" i="3"/>
  <c r="E28" i="3"/>
  <c r="H27" i="3"/>
  <c r="E27" i="3"/>
  <c r="H26" i="3"/>
  <c r="E26" i="3"/>
  <c r="H25" i="3"/>
  <c r="E25" i="3"/>
  <c r="H12" i="3"/>
  <c r="H13" i="3"/>
  <c r="H14" i="3"/>
  <c r="H11" i="3"/>
  <c r="F15" i="3"/>
  <c r="E12" i="3"/>
  <c r="E13" i="3"/>
  <c r="E14" i="3"/>
  <c r="E11" i="3"/>
  <c r="B15" i="3"/>
  <c r="G36" i="3"/>
  <c r="F36" i="3"/>
  <c r="B36" i="3"/>
  <c r="H36" i="3" s="1"/>
  <c r="G22" i="3"/>
  <c r="F22" i="3"/>
  <c r="B22" i="3"/>
  <c r="B8" i="3"/>
  <c r="G8" i="3"/>
  <c r="F8" i="3"/>
  <c r="H19" i="3"/>
  <c r="H20" i="3"/>
  <c r="H21" i="3"/>
  <c r="H18" i="3"/>
  <c r="H5" i="3"/>
  <c r="H6" i="3"/>
  <c r="H7" i="3"/>
  <c r="H4" i="3"/>
  <c r="E33" i="3"/>
  <c r="E34" i="3"/>
  <c r="E35" i="3"/>
  <c r="E32" i="3"/>
  <c r="E19" i="3"/>
  <c r="E20" i="3"/>
  <c r="E21" i="3"/>
  <c r="E18" i="3"/>
  <c r="E5" i="3"/>
  <c r="E6" i="3"/>
  <c r="E7" i="3"/>
  <c r="E4" i="3"/>
  <c r="H22" i="4"/>
  <c r="H15" i="4"/>
  <c r="E43" i="4" l="1"/>
  <c r="E29" i="4"/>
  <c r="E15" i="4"/>
  <c r="E36" i="4"/>
  <c r="E22" i="4"/>
  <c r="E8" i="4"/>
  <c r="E43" i="3"/>
  <c r="E29" i="3"/>
  <c r="E15" i="3"/>
  <c r="E36" i="3"/>
  <c r="H22" i="3"/>
  <c r="E22" i="3"/>
  <c r="H8" i="3"/>
  <c r="E8" i="3"/>
</calcChain>
</file>

<file path=xl/sharedStrings.xml><?xml version="1.0" encoding="utf-8"?>
<sst xmlns="http://schemas.openxmlformats.org/spreadsheetml/2006/main" count="529" uniqueCount="85">
  <si>
    <t>Process ID</t>
  </si>
  <si>
    <t>.Net Random Add</t>
  </si>
  <si>
    <t>.Net Random Get</t>
  </si>
  <si>
    <t>.Net Random Delete</t>
  </si>
  <si>
    <t>API Call</t>
  </si>
  <si>
    <t>TaskId</t>
  </si>
  <si>
    <t>PerfAddConcurrentDictionaryRandomVerifyResult</t>
  </si>
  <si>
    <t>InternalAPICallTotalTime</t>
  </si>
  <si>
    <t>TestingTotalTime</t>
  </si>
  <si>
    <t>AddSuccess</t>
  </si>
  <si>
    <t>AlreayExists</t>
  </si>
  <si>
    <t>PerfGetConcurrentDictionaryRandomVerifyResult</t>
  </si>
  <si>
    <t>KeyFound</t>
  </si>
  <si>
    <t>KeyNotFound</t>
  </si>
  <si>
    <t>ResultMatch</t>
  </si>
  <si>
    <t>ResultNotMatch</t>
  </si>
  <si>
    <t>PerfDeleteConcurrentDictionaryRandomVerifyResult</t>
  </si>
  <si>
    <t>DeleteSuccessfully</t>
  </si>
  <si>
    <t>DeleteFailed</t>
  </si>
  <si>
    <t xml:space="preserve">   </t>
  </si>
  <si>
    <t>RPS</t>
  </si>
  <si>
    <t>Add Success</t>
  </si>
  <si>
    <t>Success Percentage</t>
  </si>
  <si>
    <t>API Time</t>
  </si>
  <si>
    <t>Delete Success</t>
  </si>
  <si>
    <t>Delete Fail</t>
  </si>
  <si>
    <t>Key Found</t>
  </si>
  <si>
    <t>Key Not Found</t>
  </si>
  <si>
    <t>Test Time</t>
  </si>
  <si>
    <t>Alreay Exists</t>
  </si>
  <si>
    <t>CAS Random Update</t>
  </si>
  <si>
    <t>Update Success</t>
  </si>
  <si>
    <t>Delete Success Percentage</t>
  </si>
  <si>
    <t>Get Success Percentage</t>
  </si>
  <si>
    <t>Add Success Percentage</t>
  </si>
  <si>
    <t>perfUpdateOneRecordVerifyResult</t>
  </si>
  <si>
    <t>AddSuccessfully</t>
  </si>
  <si>
    <t>UpdateSuccessfully</t>
  </si>
  <si>
    <t>InputParametersError</t>
  </si>
  <si>
    <t>ExceptionError</t>
  </si>
  <si>
    <t>Zero</t>
  </si>
  <si>
    <t>perfGetOneRecordVerifyResult</t>
  </si>
  <si>
    <t>GetSuccessfully</t>
  </si>
  <si>
    <t>NoExists</t>
  </si>
  <si>
    <t>IsDeleted</t>
  </si>
  <si>
    <t>perfDeleteOneRecordVerifyResult</t>
  </si>
  <si>
    <t>Update Success Percentage</t>
  </si>
  <si>
    <t>CAS Random Get</t>
  </si>
  <si>
    <t>CAS Random Delete</t>
  </si>
  <si>
    <t>Is Deleted</t>
  </si>
  <si>
    <t>perfGetRandomVerifyResult</t>
  </si>
  <si>
    <t>perfUpdateRandomVerifyResult</t>
  </si>
  <si>
    <t>perfDeleteRandomVerifyResult</t>
  </si>
  <si>
    <t>CAS Raw Data</t>
  </si>
  <si>
    <t>.NET Raw Data</t>
  </si>
  <si>
    <t xml:space="preserve">  </t>
  </si>
  <si>
    <t>CAS One Update</t>
  </si>
  <si>
    <t>CAS One Get</t>
  </si>
  <si>
    <t>CAS One Delete</t>
  </si>
  <si>
    <t>PerfAddConcurrentDictionaryOneRecordVerifyResult</t>
  </si>
  <si>
    <t>AlreadyExists</t>
  </si>
  <si>
    <t>PerfGetConcurrentDictionaryOneRecordVerifyResult</t>
  </si>
  <si>
    <t>PerfDeleteConcurrentDictionaryOneRecordVerifyResult</t>
  </si>
  <si>
    <t>.Net One Delete</t>
  </si>
  <si>
    <t>.Net One Get</t>
  </si>
  <si>
    <t>.Net One Add</t>
  </si>
  <si>
    <t>Lock-Free Hash Table</t>
  </si>
  <si>
    <t>.Net Concurrent Dictionary</t>
  </si>
  <si>
    <r>
      <rPr>
        <b/>
        <sz val="11"/>
        <color theme="8"/>
        <rFont val="Calibri"/>
        <family val="2"/>
        <scheme val="minor"/>
      </rPr>
      <t>Test Environment</t>
    </r>
    <r>
      <rPr>
        <sz val="11"/>
        <color theme="1"/>
        <rFont val="Calibri"/>
        <family val="2"/>
        <scheme val="minor"/>
      </rPr>
      <t>: Laptop, CPU i7-1065G7, 4 cores, 16GB RAM</t>
    </r>
  </si>
  <si>
    <r>
      <rPr>
        <b/>
        <sz val="11"/>
        <color theme="8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: 3 million key-value pairs. Keys are int64 and values are 265 byte arrays.</t>
    </r>
  </si>
  <si>
    <t>TryGet</t>
  </si>
  <si>
    <t>TryDelete</t>
  </si>
  <si>
    <t>TrySet</t>
  </si>
  <si>
    <t>TryGetValue</t>
  </si>
  <si>
    <t>TryAdd</t>
  </si>
  <si>
    <t>TryRemove</t>
  </si>
  <si>
    <t>RPS Comparison</t>
  </si>
  <si>
    <t xml:space="preserve">Test Method: </t>
  </si>
  <si>
    <r>
      <rPr>
        <b/>
        <sz val="11"/>
        <color theme="8" tint="-0.249977111117893"/>
        <rFont val="Calibri"/>
        <family val="2"/>
        <scheme val="minor"/>
      </rPr>
      <t xml:space="preserve">2. </t>
    </r>
    <r>
      <rPr>
        <sz val="11"/>
        <color theme="1"/>
        <rFont val="Calibri"/>
        <family val="2"/>
        <scheme val="minor"/>
      </rPr>
      <t>4 process to read. 4 process to add or update. 4 process to delete.</t>
    </r>
  </si>
  <si>
    <r>
      <rPr>
        <b/>
        <sz val="11"/>
        <color theme="8" tint="-0.249977111117893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All processes target the </t>
    </r>
    <r>
      <rPr>
        <b/>
        <sz val="11"/>
        <color theme="8" tint="-0.249977111117893"/>
        <rFont val="Calibri"/>
        <family val="2"/>
        <scheme val="minor"/>
      </rPr>
      <t>SAME</t>
    </r>
    <r>
      <rPr>
        <sz val="11"/>
        <color theme="1"/>
        <rFont val="Calibri"/>
        <family val="2"/>
        <scheme val="minor"/>
      </rPr>
      <t xml:space="preserve"> record. </t>
    </r>
  </si>
  <si>
    <t>Method</t>
  </si>
  <si>
    <t>Success Rate</t>
  </si>
  <si>
    <t>Success Rate Comparison</t>
  </si>
  <si>
    <r>
      <rPr>
        <b/>
        <sz val="11"/>
        <color theme="8"/>
        <rFont val="Calibri"/>
        <family val="2"/>
        <scheme val="minor"/>
      </rPr>
      <t>Test Method</t>
    </r>
    <r>
      <rPr>
        <sz val="11"/>
        <color theme="1"/>
        <rFont val="Calibri"/>
        <family val="2"/>
        <scheme val="minor"/>
      </rPr>
      <t xml:space="preserve">: 
</t>
    </r>
    <r>
      <rPr>
        <b/>
        <sz val="11"/>
        <color theme="8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In each execution, all processes target</t>
    </r>
    <r>
      <rPr>
        <b/>
        <sz val="11"/>
        <color theme="8" tint="-0.249977111117893"/>
        <rFont val="Calibri"/>
        <family val="2"/>
        <scheme val="minor"/>
      </rPr>
      <t xml:space="preserve"> RANDOM</t>
    </r>
    <r>
      <rPr>
        <sz val="11"/>
        <color theme="1"/>
        <rFont val="Calibri"/>
        <family val="2"/>
        <scheme val="minor"/>
      </rPr>
      <t xml:space="preserve"> records.
</t>
    </r>
    <r>
      <rPr>
        <b/>
        <sz val="11"/>
        <color theme="8" tint="-0.249977111117893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4 process to read. 4 process to add or update. 4 process to delete. 
</t>
    </r>
    <r>
      <rPr>
        <b/>
        <sz val="11"/>
        <color theme="8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Start 12 processes at the same time and try to finish them at the same time.</t>
    </r>
  </si>
  <si>
    <r>
      <rPr>
        <b/>
        <sz val="11"/>
        <color theme="8" tint="-0.249977111117893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Start 12 processes at the same time and try to finish them at the same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</si>
</sst>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47" fontId="0" fillId="0" borderId="0" xfId="0" applyNumberFormat="1"/>
    <xf numFmtId="47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2" borderId="0" xfId="0" applyNumberFormat="1" applyFill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0" fontId="0" fillId="2" borderId="1" xfId="0" applyNumberFormat="1" applyFill="1" applyBorder="1"/>
    <xf numFmtId="10" fontId="0" fillId="3" borderId="1" xfId="0" applyNumberFormat="1" applyFill="1" applyBorder="1"/>
    <xf numFmtId="0" fontId="2" fillId="0" borderId="0" xfId="0" applyFont="1"/>
    <xf numFmtId="10" fontId="0" fillId="4" borderId="1" xfId="0" applyNumberFormat="1" applyFill="1" applyBorder="1"/>
    <xf numFmtId="10" fontId="0" fillId="4" borderId="1" xfId="0" applyNumberFormat="1" applyFill="1" applyBorder="1" applyAlignment="1">
      <alignment horizontal="center"/>
    </xf>
    <xf numFmtId="0" fontId="3" fillId="0" borderId="0" xfId="0" applyFont="1"/>
    <xf numFmtId="3" fontId="0" fillId="0" borderId="1" xfId="0" applyNumberFormat="1" applyBorder="1"/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65B9-2252-480D-9A5D-91D0BC90A63A}">
  <dimension ref="A1:H23"/>
  <sheetViews>
    <sheetView tabSelected="1" zoomScale="85" zoomScaleNormal="85" workbookViewId="0">
      <selection sqref="A1:F1"/>
    </sheetView>
  </sheetViews>
  <sheetFormatPr defaultRowHeight="14.5" x14ac:dyDescent="0.35"/>
  <cols>
    <col min="1" max="1" width="8.7265625" customWidth="1"/>
    <col min="2" max="2" width="9.453125" customWidth="1"/>
    <col min="3" max="3" width="12.54296875" customWidth="1"/>
    <col min="4" max="4" width="11.453125" customWidth="1"/>
    <col min="5" max="5" width="10.54296875" bestFit="1" customWidth="1"/>
    <col min="6" max="6" width="12.453125" customWidth="1"/>
    <col min="7" max="7" width="14.54296875" bestFit="1" customWidth="1"/>
    <col min="8" max="8" width="21.453125" bestFit="1" customWidth="1"/>
  </cols>
  <sheetData>
    <row r="1" spans="1:8" x14ac:dyDescent="0.35">
      <c r="A1" s="21" t="s">
        <v>68</v>
      </c>
      <c r="B1" s="21"/>
      <c r="C1" s="21"/>
      <c r="D1" s="21"/>
      <c r="E1" s="21"/>
      <c r="F1" s="21"/>
    </row>
    <row r="2" spans="1:8" x14ac:dyDescent="0.35">
      <c r="A2" s="21" t="s">
        <v>69</v>
      </c>
      <c r="B2" s="21"/>
      <c r="C2" s="21"/>
      <c r="D2" s="21"/>
      <c r="E2" s="21"/>
      <c r="F2" s="21"/>
    </row>
    <row r="4" spans="1:8" ht="14.5" customHeight="1" x14ac:dyDescent="0.35">
      <c r="A4" s="23" t="s">
        <v>83</v>
      </c>
      <c r="B4" s="23"/>
      <c r="C4" s="23"/>
      <c r="D4" s="23"/>
      <c r="E4" s="23"/>
      <c r="F4" s="23"/>
    </row>
    <row r="5" spans="1:8" x14ac:dyDescent="0.35">
      <c r="A5" s="23"/>
      <c r="B5" s="23"/>
      <c r="C5" s="23"/>
      <c r="D5" s="23"/>
      <c r="E5" s="23"/>
      <c r="F5" s="23"/>
    </row>
    <row r="6" spans="1:8" x14ac:dyDescent="0.35">
      <c r="A6" s="23"/>
      <c r="B6" s="23"/>
      <c r="C6" s="23"/>
      <c r="D6" s="23"/>
      <c r="E6" s="23"/>
      <c r="F6" s="23"/>
    </row>
    <row r="7" spans="1:8" x14ac:dyDescent="0.35">
      <c r="A7" s="24"/>
      <c r="B7" s="24"/>
      <c r="C7" s="24"/>
      <c r="D7" s="24"/>
      <c r="E7" s="24"/>
      <c r="F7" s="24"/>
    </row>
    <row r="8" spans="1:8" x14ac:dyDescent="0.35">
      <c r="A8" s="22" t="s">
        <v>66</v>
      </c>
      <c r="B8" s="22"/>
      <c r="C8" s="22"/>
      <c r="D8" s="22" t="s">
        <v>67</v>
      </c>
      <c r="E8" s="22"/>
      <c r="F8" s="22"/>
      <c r="G8" s="13" t="s">
        <v>76</v>
      </c>
      <c r="H8" s="1" t="s">
        <v>82</v>
      </c>
    </row>
    <row r="9" spans="1:8" x14ac:dyDescent="0.35">
      <c r="A9" s="12" t="s">
        <v>80</v>
      </c>
      <c r="B9" s="12" t="s">
        <v>20</v>
      </c>
      <c r="C9" s="18" t="s">
        <v>81</v>
      </c>
      <c r="D9" s="12" t="s">
        <v>80</v>
      </c>
      <c r="E9" s="12" t="s">
        <v>20</v>
      </c>
      <c r="F9" s="18" t="s">
        <v>81</v>
      </c>
      <c r="G9" s="1"/>
      <c r="H9" s="1"/>
    </row>
    <row r="10" spans="1:8" x14ac:dyDescent="0.35">
      <c r="A10" s="1" t="s">
        <v>70</v>
      </c>
      <c r="B10" s="20">
        <v>3780242</v>
      </c>
      <c r="C10" s="17">
        <v>0.86529999999999996</v>
      </c>
      <c r="D10" s="1" t="s">
        <v>73</v>
      </c>
      <c r="E10" s="20">
        <v>4924242</v>
      </c>
      <c r="F10" s="17">
        <v>0.96109999999999995</v>
      </c>
      <c r="G10" s="14">
        <f>(B10-E10)/B10</f>
        <v>-0.30262612816851409</v>
      </c>
      <c r="H10" s="14">
        <f>(C10-F10)/C10</f>
        <v>-0.11071304749797758</v>
      </c>
    </row>
    <row r="11" spans="1:8" x14ac:dyDescent="0.35">
      <c r="A11" s="1" t="s">
        <v>72</v>
      </c>
      <c r="B11" s="20">
        <v>3233309</v>
      </c>
      <c r="C11" s="17">
        <v>1</v>
      </c>
      <c r="D11" s="1" t="s">
        <v>74</v>
      </c>
      <c r="E11" s="20">
        <v>4404597</v>
      </c>
      <c r="F11" s="17">
        <v>3.44E-2</v>
      </c>
      <c r="G11" s="14">
        <f t="shared" ref="G11:G12" si="0">(B11-E11)/B11</f>
        <v>-0.36225674688067239</v>
      </c>
      <c r="H11" s="15">
        <f t="shared" ref="H11:H12" si="1">(C11-F11)/C11</f>
        <v>0.96560000000000001</v>
      </c>
    </row>
    <row r="12" spans="1:8" x14ac:dyDescent="0.35">
      <c r="A12" s="1" t="s">
        <v>71</v>
      </c>
      <c r="B12" s="20">
        <v>7625000</v>
      </c>
      <c r="C12" s="17">
        <v>5.62E-2</v>
      </c>
      <c r="D12" s="1" t="s">
        <v>75</v>
      </c>
      <c r="E12" s="20">
        <v>9584365</v>
      </c>
      <c r="F12" s="17">
        <v>6.4600000000000005E-2</v>
      </c>
      <c r="G12" s="14">
        <f t="shared" si="0"/>
        <v>-0.25696590163934424</v>
      </c>
      <c r="H12" s="14">
        <f t="shared" si="1"/>
        <v>-0.14946619217081858</v>
      </c>
    </row>
    <row r="13" spans="1:8" ht="14" customHeight="1" x14ac:dyDescent="0.35"/>
    <row r="14" spans="1:8" ht="16" customHeight="1" x14ac:dyDescent="0.35">
      <c r="A14" s="19" t="s">
        <v>77</v>
      </c>
    </row>
    <row r="15" spans="1:8" x14ac:dyDescent="0.35">
      <c r="A15" t="s">
        <v>79</v>
      </c>
    </row>
    <row r="16" spans="1:8" x14ac:dyDescent="0.35">
      <c r="A16" t="s">
        <v>78</v>
      </c>
    </row>
    <row r="17" spans="1:8" x14ac:dyDescent="0.35">
      <c r="A17" t="s">
        <v>84</v>
      </c>
    </row>
    <row r="18" spans="1:8" x14ac:dyDescent="0.35">
      <c r="A18" s="22" t="s">
        <v>66</v>
      </c>
      <c r="B18" s="22"/>
      <c r="C18" s="22"/>
      <c r="D18" s="22" t="s">
        <v>67</v>
      </c>
      <c r="E18" s="22"/>
      <c r="F18" s="22"/>
      <c r="G18" s="13" t="s">
        <v>76</v>
      </c>
      <c r="H18" s="1" t="s">
        <v>82</v>
      </c>
    </row>
    <row r="19" spans="1:8" x14ac:dyDescent="0.35">
      <c r="A19" s="12" t="s">
        <v>80</v>
      </c>
      <c r="B19" s="12" t="s">
        <v>20</v>
      </c>
      <c r="C19" s="18" t="s">
        <v>81</v>
      </c>
      <c r="D19" s="12" t="s">
        <v>80</v>
      </c>
      <c r="E19" s="12" t="s">
        <v>20</v>
      </c>
      <c r="F19" s="18" t="s">
        <v>81</v>
      </c>
      <c r="G19" s="1"/>
      <c r="H19" s="1"/>
    </row>
    <row r="20" spans="1:8" x14ac:dyDescent="0.35">
      <c r="A20" s="1" t="s">
        <v>70</v>
      </c>
      <c r="B20" s="20">
        <v>2058975</v>
      </c>
      <c r="C20" s="17">
        <v>0.28920000000000001</v>
      </c>
      <c r="D20" s="1" t="s">
        <v>73</v>
      </c>
      <c r="E20" s="20">
        <v>19667943</v>
      </c>
      <c r="F20" s="17">
        <v>0.49259999999999998</v>
      </c>
      <c r="G20" s="14">
        <f>(B20-E20)/B20</f>
        <v>-8.5522981094962294</v>
      </c>
      <c r="H20" s="14">
        <f>(C20-F20)/C20</f>
        <v>-0.70331950207468863</v>
      </c>
    </row>
    <row r="21" spans="1:8" x14ac:dyDescent="0.35">
      <c r="A21" s="1" t="s">
        <v>72</v>
      </c>
      <c r="B21" s="20">
        <v>1332888</v>
      </c>
      <c r="C21" s="17">
        <v>1</v>
      </c>
      <c r="D21" s="1" t="s">
        <v>74</v>
      </c>
      <c r="E21" s="20">
        <v>5006571</v>
      </c>
      <c r="F21" s="17">
        <v>4.4499999999999998E-2</v>
      </c>
      <c r="G21" s="14">
        <f t="shared" ref="G21:G22" si="2">(B21-E21)/B21</f>
        <v>-2.7561828150602303</v>
      </c>
      <c r="H21" s="15">
        <f t="shared" ref="H21:H22" si="3">(C21-F21)/C21</f>
        <v>0.95550000000000002</v>
      </c>
    </row>
    <row r="22" spans="1:8" x14ac:dyDescent="0.35">
      <c r="A22" s="1" t="s">
        <v>71</v>
      </c>
      <c r="B22" s="20">
        <v>7053979</v>
      </c>
      <c r="C22" s="17">
        <v>7.3099999999999998E-2</v>
      </c>
      <c r="D22" s="1" t="s">
        <v>75</v>
      </c>
      <c r="E22" s="20">
        <v>5992542</v>
      </c>
      <c r="F22" s="17">
        <v>3.56E-2</v>
      </c>
      <c r="G22" s="15">
        <f t="shared" si="2"/>
        <v>0.15047351289251074</v>
      </c>
      <c r="H22" s="15">
        <f t="shared" si="3"/>
        <v>0.51299589603283169</v>
      </c>
    </row>
    <row r="23" spans="1:8" x14ac:dyDescent="0.35">
      <c r="A23" s="16"/>
    </row>
  </sheetData>
  <mergeCells count="7">
    <mergeCell ref="A2:F2"/>
    <mergeCell ref="A1:F1"/>
    <mergeCell ref="D18:F18"/>
    <mergeCell ref="A8:C8"/>
    <mergeCell ref="D8:F8"/>
    <mergeCell ref="A18:C18"/>
    <mergeCell ref="A4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0295-E0DE-498C-8DA2-1239E7DF2DF6}">
  <dimension ref="A1:X75"/>
  <sheetViews>
    <sheetView workbookViewId="0"/>
  </sheetViews>
  <sheetFormatPr defaultRowHeight="14.5" x14ac:dyDescent="0.35"/>
  <cols>
    <col min="1" max="1" width="17.7265625" style="2" bestFit="1" customWidth="1"/>
    <col min="2" max="2" width="11.7265625" style="7" customWidth="1"/>
    <col min="3" max="3" width="12.7265625" style="7" customWidth="1"/>
    <col min="4" max="4" width="10.90625" style="7" customWidth="1"/>
    <col min="5" max="5" width="8.7265625" style="7"/>
    <col min="6" max="6" width="21.6328125" style="7" bestFit="1" customWidth="1"/>
    <col min="7" max="7" width="13" style="9" bestFit="1" customWidth="1"/>
    <col min="8" max="8" width="22.81640625" style="7" bestFit="1" customWidth="1"/>
  </cols>
  <sheetData>
    <row r="1" spans="1:8" s="5" customFormat="1" x14ac:dyDescent="0.35">
      <c r="A1" s="2" t="s">
        <v>0</v>
      </c>
      <c r="B1" s="5" t="s">
        <v>4</v>
      </c>
      <c r="C1" s="5" t="s">
        <v>28</v>
      </c>
      <c r="D1" s="5" t="s">
        <v>23</v>
      </c>
      <c r="E1" s="5" t="s">
        <v>20</v>
      </c>
      <c r="G1" s="6"/>
      <c r="H1" s="5" t="s">
        <v>22</v>
      </c>
    </row>
    <row r="3" spans="1:8" s="7" customFormat="1" x14ac:dyDescent="0.35">
      <c r="A3" s="2" t="s">
        <v>1</v>
      </c>
      <c r="F3" s="7" t="s">
        <v>21</v>
      </c>
      <c r="G3" s="9" t="s">
        <v>29</v>
      </c>
      <c r="H3" s="7" t="s">
        <v>34</v>
      </c>
    </row>
    <row r="4" spans="1:8" x14ac:dyDescent="0.35">
      <c r="A4" s="2">
        <v>1</v>
      </c>
      <c r="B4" s="7">
        <v>12000000</v>
      </c>
      <c r="C4" s="4">
        <v>1.6991898148148151E-4</v>
      </c>
      <c r="D4" s="7">
        <v>10.7</v>
      </c>
      <c r="E4" s="7">
        <f>B4/D4</f>
        <v>1121495.3271028039</v>
      </c>
      <c r="F4">
        <v>324545</v>
      </c>
      <c r="G4">
        <v>11675455</v>
      </c>
      <c r="H4" s="10">
        <f>F4/B4</f>
        <v>2.7045416666666666E-2</v>
      </c>
    </row>
    <row r="5" spans="1:8" x14ac:dyDescent="0.35">
      <c r="A5" s="2">
        <v>2</v>
      </c>
      <c r="B5" s="7">
        <v>12000000</v>
      </c>
      <c r="C5" s="4">
        <v>1.7099537037037037E-4</v>
      </c>
      <c r="D5" s="7">
        <v>10.8</v>
      </c>
      <c r="E5" s="7">
        <f>B5/D5</f>
        <v>1111111.111111111</v>
      </c>
      <c r="F5">
        <v>330934</v>
      </c>
      <c r="G5">
        <v>11669066</v>
      </c>
      <c r="H5" s="10">
        <f>F5/B5</f>
        <v>2.7577833333333333E-2</v>
      </c>
    </row>
    <row r="6" spans="1:8" x14ac:dyDescent="0.35">
      <c r="A6" s="2">
        <v>3</v>
      </c>
      <c r="B6" s="7">
        <v>12000000</v>
      </c>
      <c r="C6" s="4">
        <v>1.7952546296296296E-4</v>
      </c>
      <c r="D6" s="7">
        <v>11</v>
      </c>
      <c r="E6" s="7">
        <f>B6/D6</f>
        <v>1090909.0909090908</v>
      </c>
      <c r="F6">
        <v>365033</v>
      </c>
      <c r="G6">
        <v>11634967</v>
      </c>
      <c r="H6" s="10">
        <f>F6/B6</f>
        <v>3.0419416666666668E-2</v>
      </c>
    </row>
    <row r="7" spans="1:8" x14ac:dyDescent="0.35">
      <c r="A7" s="2">
        <v>4</v>
      </c>
      <c r="B7" s="7">
        <v>12000000</v>
      </c>
      <c r="C7" s="4">
        <v>1.8550925925925923E-4</v>
      </c>
      <c r="D7" s="7">
        <v>11.1</v>
      </c>
      <c r="E7" s="7">
        <f>B7/D7</f>
        <v>1081081.0810810812</v>
      </c>
      <c r="F7">
        <v>629472</v>
      </c>
      <c r="G7">
        <v>11370528</v>
      </c>
      <c r="H7" s="10">
        <f>F7/B7</f>
        <v>5.2456000000000003E-2</v>
      </c>
    </row>
    <row r="8" spans="1:8" x14ac:dyDescent="0.35">
      <c r="B8" s="7">
        <f>SUM(B4:B7)</f>
        <v>48000000</v>
      </c>
      <c r="E8" s="8">
        <f>SUM(E4:E7)</f>
        <v>4404596.6102040866</v>
      </c>
      <c r="F8" s="7">
        <f>SUM(F4:F7)</f>
        <v>1649984</v>
      </c>
      <c r="G8" s="7">
        <f>SUM(G4:G7)</f>
        <v>46350016</v>
      </c>
      <c r="H8" s="11">
        <f>F8/B8</f>
        <v>3.4374666666666664E-2</v>
      </c>
    </row>
    <row r="9" spans="1:8" x14ac:dyDescent="0.35">
      <c r="G9" s="7"/>
      <c r="H9" s="10"/>
    </row>
    <row r="10" spans="1:8" x14ac:dyDescent="0.35">
      <c r="A10" s="2" t="s">
        <v>30</v>
      </c>
      <c r="F10" s="7" t="s">
        <v>31</v>
      </c>
      <c r="G10" s="7"/>
      <c r="H10" s="7" t="s">
        <v>46</v>
      </c>
    </row>
    <row r="11" spans="1:8" x14ac:dyDescent="0.35">
      <c r="A11" s="2">
        <v>1</v>
      </c>
      <c r="B11" s="7">
        <v>6000000</v>
      </c>
      <c r="C11" s="4">
        <v>9.8275462962962959E-5</v>
      </c>
      <c r="D11" s="7">
        <v>7.3</v>
      </c>
      <c r="E11" s="7">
        <f>B11/D11</f>
        <v>821917.80821917811</v>
      </c>
      <c r="F11" s="7">
        <v>6000000</v>
      </c>
      <c r="G11" s="7"/>
      <c r="H11" s="10">
        <f>F11/B11</f>
        <v>1</v>
      </c>
    </row>
    <row r="12" spans="1:8" x14ac:dyDescent="0.35">
      <c r="A12" s="2">
        <v>2</v>
      </c>
      <c r="B12" s="7">
        <v>6000000</v>
      </c>
      <c r="C12" s="4">
        <v>9.8263888888888891E-5</v>
      </c>
      <c r="D12" s="7">
        <v>7.3</v>
      </c>
      <c r="E12" s="7">
        <f>B12/D12</f>
        <v>821917.80821917811</v>
      </c>
      <c r="F12" s="7">
        <v>6000000</v>
      </c>
      <c r="G12" s="7"/>
      <c r="H12" s="10">
        <f>F12/B12</f>
        <v>1</v>
      </c>
    </row>
    <row r="13" spans="1:8" x14ac:dyDescent="0.35">
      <c r="A13" s="2">
        <v>3</v>
      </c>
      <c r="B13" s="7">
        <v>6000000</v>
      </c>
      <c r="C13" s="4">
        <v>1.0188657407407408E-4</v>
      </c>
      <c r="D13" s="7">
        <v>7.5</v>
      </c>
      <c r="E13" s="7">
        <f>B13/D13</f>
        <v>800000</v>
      </c>
      <c r="F13" s="7">
        <v>6000000</v>
      </c>
      <c r="G13" s="7"/>
      <c r="H13" s="10">
        <f>F13/B13</f>
        <v>1</v>
      </c>
    </row>
    <row r="14" spans="1:8" x14ac:dyDescent="0.35">
      <c r="A14" s="2">
        <v>4</v>
      </c>
      <c r="B14" s="7">
        <v>6000000</v>
      </c>
      <c r="C14" s="4">
        <v>1.0402777777777777E-4</v>
      </c>
      <c r="D14" s="7">
        <v>7.6</v>
      </c>
      <c r="E14" s="7">
        <f>B14/D14</f>
        <v>789473.68421052641</v>
      </c>
      <c r="F14" s="7">
        <v>6000000</v>
      </c>
      <c r="G14" s="7"/>
      <c r="H14" s="10">
        <f>F14/B14</f>
        <v>1</v>
      </c>
    </row>
    <row r="15" spans="1:8" x14ac:dyDescent="0.35">
      <c r="B15" s="7">
        <f>SUM(B11:B14)</f>
        <v>24000000</v>
      </c>
      <c r="E15" s="8">
        <f>SUM(E11:E14)</f>
        <v>3233309.3006488825</v>
      </c>
      <c r="F15" s="7">
        <f>SUM(F11:F14)</f>
        <v>24000000</v>
      </c>
      <c r="G15" s="7"/>
      <c r="H15" s="11">
        <f>F15/B15</f>
        <v>1</v>
      </c>
    </row>
    <row r="16" spans="1:8" x14ac:dyDescent="0.35">
      <c r="G16" s="7"/>
      <c r="H16" s="10"/>
    </row>
    <row r="17" spans="1:8" x14ac:dyDescent="0.35">
      <c r="A17" s="2" t="s">
        <v>2</v>
      </c>
      <c r="F17" s="7" t="s">
        <v>26</v>
      </c>
      <c r="G17" s="7" t="s">
        <v>27</v>
      </c>
      <c r="H17" s="7" t="s">
        <v>33</v>
      </c>
    </row>
    <row r="18" spans="1:8" x14ac:dyDescent="0.35">
      <c r="A18" s="2">
        <v>1</v>
      </c>
      <c r="B18" s="7">
        <v>4000000</v>
      </c>
      <c r="C18" s="4">
        <v>1.8255787037037036E-4</v>
      </c>
      <c r="D18" s="7">
        <v>3.3</v>
      </c>
      <c r="E18" s="7">
        <f>B18/D18</f>
        <v>1212121.2121212122</v>
      </c>
      <c r="F18">
        <v>3861057</v>
      </c>
      <c r="G18">
        <v>138943</v>
      </c>
      <c r="H18" s="10">
        <f>F18/B18</f>
        <v>0.96526425000000005</v>
      </c>
    </row>
    <row r="19" spans="1:8" x14ac:dyDescent="0.35">
      <c r="A19" s="2">
        <v>2</v>
      </c>
      <c r="B19" s="7">
        <v>4000000</v>
      </c>
      <c r="C19" s="4">
        <v>1.8554398148148146E-4</v>
      </c>
      <c r="D19" s="7">
        <v>3.2</v>
      </c>
      <c r="E19" s="7">
        <f>B19/D19</f>
        <v>1250000</v>
      </c>
      <c r="F19">
        <v>3849098</v>
      </c>
      <c r="G19">
        <v>150902</v>
      </c>
      <c r="H19" s="10">
        <f>F19/B19</f>
        <v>0.96227450000000003</v>
      </c>
    </row>
    <row r="20" spans="1:8" x14ac:dyDescent="0.35">
      <c r="A20" s="2">
        <v>3</v>
      </c>
      <c r="B20" s="7">
        <v>4000000</v>
      </c>
      <c r="C20" s="4">
        <v>1.8753472222222221E-4</v>
      </c>
      <c r="D20" s="7">
        <v>3.2</v>
      </c>
      <c r="E20" s="7">
        <f>B20/D20</f>
        <v>1250000</v>
      </c>
      <c r="F20">
        <v>3837109</v>
      </c>
      <c r="G20">
        <v>162891</v>
      </c>
      <c r="H20" s="10">
        <f>F20/B20</f>
        <v>0.95927724999999997</v>
      </c>
    </row>
    <row r="21" spans="1:8" x14ac:dyDescent="0.35">
      <c r="A21" s="2">
        <v>4</v>
      </c>
      <c r="B21" s="7">
        <v>4000000</v>
      </c>
      <c r="C21" s="4">
        <v>1.890046296296296E-4</v>
      </c>
      <c r="D21" s="7">
        <v>3.3</v>
      </c>
      <c r="E21" s="7">
        <f>B21/D21</f>
        <v>1212121.2121212122</v>
      </c>
      <c r="F21">
        <v>3830367</v>
      </c>
      <c r="G21">
        <v>169633</v>
      </c>
      <c r="H21" s="10">
        <f>F21/B21</f>
        <v>0.95759174999999996</v>
      </c>
    </row>
    <row r="22" spans="1:8" x14ac:dyDescent="0.35">
      <c r="B22" s="7">
        <f>SUM(B18:B21)</f>
        <v>16000000</v>
      </c>
      <c r="E22" s="8">
        <f>SUM(E18:E21)</f>
        <v>4924242.4242424238</v>
      </c>
      <c r="F22" s="7">
        <f>SUM(F18:F21)</f>
        <v>15377631</v>
      </c>
      <c r="G22" s="7">
        <f>SUM(G18:G21)</f>
        <v>622369</v>
      </c>
      <c r="H22" s="11">
        <f>F22/B22</f>
        <v>0.96110193749999995</v>
      </c>
    </row>
    <row r="23" spans="1:8" x14ac:dyDescent="0.35">
      <c r="G23" s="7"/>
    </row>
    <row r="24" spans="1:8" x14ac:dyDescent="0.35">
      <c r="A24" s="2" t="s">
        <v>47</v>
      </c>
      <c r="F24" s="7" t="s">
        <v>26</v>
      </c>
      <c r="G24" s="7" t="s">
        <v>49</v>
      </c>
      <c r="H24" s="7" t="s">
        <v>33</v>
      </c>
    </row>
    <row r="25" spans="1:8" x14ac:dyDescent="0.35">
      <c r="A25" s="2">
        <v>1</v>
      </c>
      <c r="B25" s="7">
        <v>3000000</v>
      </c>
      <c r="C25" s="4">
        <v>1.1909722222222221E-4</v>
      </c>
      <c r="D25" s="7">
        <v>3.1</v>
      </c>
      <c r="E25" s="7">
        <f>B25/D25</f>
        <v>967741.93548387091</v>
      </c>
      <c r="F25">
        <v>2624077</v>
      </c>
      <c r="G25">
        <v>375923</v>
      </c>
      <c r="H25" s="10">
        <f>F25/B25</f>
        <v>0.87469233333333329</v>
      </c>
    </row>
    <row r="26" spans="1:8" x14ac:dyDescent="0.35">
      <c r="A26" s="2">
        <v>2</v>
      </c>
      <c r="B26" s="7">
        <v>3000000</v>
      </c>
      <c r="C26" s="4">
        <v>1.2013888888888889E-4</v>
      </c>
      <c r="D26" s="7">
        <v>3.2</v>
      </c>
      <c r="E26" s="7">
        <f>B26/D26</f>
        <v>937500</v>
      </c>
      <c r="F26">
        <v>2595291</v>
      </c>
      <c r="G26">
        <v>404709</v>
      </c>
      <c r="H26" s="10">
        <f>F26/B26</f>
        <v>0.865097</v>
      </c>
    </row>
    <row r="27" spans="1:8" x14ac:dyDescent="0.35">
      <c r="A27" s="2">
        <v>3</v>
      </c>
      <c r="B27" s="7">
        <v>3000000</v>
      </c>
      <c r="C27" s="4">
        <v>1.2019675925925925E-4</v>
      </c>
      <c r="D27" s="7">
        <v>3.2</v>
      </c>
      <c r="E27" s="7">
        <f>B27/D27</f>
        <v>937500</v>
      </c>
      <c r="F27">
        <v>2603597</v>
      </c>
      <c r="G27">
        <v>396403</v>
      </c>
      <c r="H27" s="10">
        <f>F27/B27</f>
        <v>0.86786566666666665</v>
      </c>
    </row>
    <row r="28" spans="1:8" x14ac:dyDescent="0.35">
      <c r="A28" s="2">
        <v>4</v>
      </c>
      <c r="B28" s="7">
        <v>3000000</v>
      </c>
      <c r="C28" s="4">
        <v>1.2072916666666666E-4</v>
      </c>
      <c r="D28" s="7">
        <v>3.2</v>
      </c>
      <c r="E28" s="7">
        <f>B28/D28</f>
        <v>937500</v>
      </c>
      <c r="F28">
        <v>2560224</v>
      </c>
      <c r="G28">
        <v>439776</v>
      </c>
      <c r="H28" s="10">
        <f>F28/B28</f>
        <v>0.85340800000000006</v>
      </c>
    </row>
    <row r="29" spans="1:8" x14ac:dyDescent="0.35">
      <c r="B29" s="7">
        <f>SUM(B25:B28)</f>
        <v>12000000</v>
      </c>
      <c r="E29" s="8">
        <f>SUM(E25:E28)</f>
        <v>3780241.935483871</v>
      </c>
      <c r="F29" s="7">
        <f>SUM(F25:F28)</f>
        <v>10383189</v>
      </c>
      <c r="G29" s="7">
        <f>SUM(G25:G28)</f>
        <v>1616811</v>
      </c>
      <c r="H29" s="11">
        <f>F29/B29</f>
        <v>0.86526574999999994</v>
      </c>
    </row>
    <row r="30" spans="1:8" x14ac:dyDescent="0.35">
      <c r="G30" s="7"/>
    </row>
    <row r="31" spans="1:8" x14ac:dyDescent="0.35">
      <c r="A31" s="2" t="s">
        <v>3</v>
      </c>
      <c r="F31" s="7" t="s">
        <v>24</v>
      </c>
      <c r="G31" s="7" t="s">
        <v>25</v>
      </c>
      <c r="H31" s="7" t="s">
        <v>32</v>
      </c>
    </row>
    <row r="32" spans="1:8" x14ac:dyDescent="0.35">
      <c r="A32" s="2">
        <v>1</v>
      </c>
      <c r="B32" s="7">
        <v>18000000</v>
      </c>
      <c r="C32" s="4">
        <v>2.1563657407407406E-4</v>
      </c>
      <c r="D32" s="7">
        <v>8.5</v>
      </c>
      <c r="E32" s="7">
        <f>B32/D32</f>
        <v>2117647.0588235296</v>
      </c>
      <c r="F32">
        <v>2301663</v>
      </c>
      <c r="G32">
        <v>15698337</v>
      </c>
      <c r="H32" s="10">
        <f>F32/B32</f>
        <v>0.12787016666666667</v>
      </c>
    </row>
    <row r="33" spans="1:18" x14ac:dyDescent="0.35">
      <c r="A33" s="2">
        <v>2</v>
      </c>
      <c r="B33" s="7">
        <v>18000000</v>
      </c>
      <c r="C33" s="4">
        <v>1.2373842592592593E-4</v>
      </c>
      <c r="D33" s="7">
        <v>7.3</v>
      </c>
      <c r="E33" s="7">
        <f>B33/D33</f>
        <v>2465753.4246575343</v>
      </c>
      <c r="F33">
        <v>815704</v>
      </c>
      <c r="G33">
        <v>17184296</v>
      </c>
      <c r="H33" s="10">
        <f>F33/B33</f>
        <v>4.5316888888888886E-2</v>
      </c>
    </row>
    <row r="34" spans="1:18" x14ac:dyDescent="0.35">
      <c r="A34" s="2">
        <v>3</v>
      </c>
      <c r="B34" s="7">
        <v>18000000</v>
      </c>
      <c r="C34" s="4">
        <v>1.1564814814814816E-4</v>
      </c>
      <c r="D34" s="7">
        <v>7.1</v>
      </c>
      <c r="E34" s="7">
        <f>B34/D34</f>
        <v>2535211.2676056339</v>
      </c>
      <c r="F34">
        <v>689881</v>
      </c>
      <c r="G34">
        <v>17310119</v>
      </c>
      <c r="H34" s="10">
        <f>F34/B34</f>
        <v>3.832672222222222E-2</v>
      </c>
    </row>
    <row r="35" spans="1:18" x14ac:dyDescent="0.35">
      <c r="A35" s="2">
        <v>4</v>
      </c>
      <c r="B35" s="7">
        <v>18000000</v>
      </c>
      <c r="C35" s="4">
        <v>1.2532407407407406E-4</v>
      </c>
      <c r="D35" s="7">
        <v>7.3</v>
      </c>
      <c r="E35" s="7">
        <f>B35/D35</f>
        <v>2465753.4246575343</v>
      </c>
      <c r="F35">
        <v>842736</v>
      </c>
      <c r="G35">
        <v>17157264</v>
      </c>
      <c r="H35" s="10">
        <f>F35/B35</f>
        <v>4.6818666666666668E-2</v>
      </c>
    </row>
    <row r="36" spans="1:18" x14ac:dyDescent="0.35">
      <c r="B36" s="7">
        <f>SUM(B32:B35)</f>
        <v>72000000</v>
      </c>
      <c r="E36" s="8">
        <f>SUM(E32:E35)</f>
        <v>9584365.1757442337</v>
      </c>
      <c r="F36" s="7">
        <f>SUM(F32:F35)</f>
        <v>4649984</v>
      </c>
      <c r="G36" s="7">
        <f>SUM(G32:G35)</f>
        <v>67350016</v>
      </c>
      <c r="H36" s="11">
        <f>F36/B36</f>
        <v>6.4583111111111105E-2</v>
      </c>
    </row>
    <row r="37" spans="1:18" x14ac:dyDescent="0.35">
      <c r="G37" s="7"/>
    </row>
    <row r="38" spans="1:18" x14ac:dyDescent="0.35">
      <c r="A38" s="2" t="s">
        <v>48</v>
      </c>
      <c r="F38" s="7" t="s">
        <v>24</v>
      </c>
      <c r="G38" s="7" t="s">
        <v>49</v>
      </c>
      <c r="H38" s="7" t="s">
        <v>32</v>
      </c>
    </row>
    <row r="39" spans="1:18" x14ac:dyDescent="0.35">
      <c r="A39" s="2">
        <v>1</v>
      </c>
      <c r="B39" s="7">
        <v>15000000</v>
      </c>
      <c r="C39" s="4">
        <v>1.0831018518518519E-4</v>
      </c>
      <c r="D39" s="7">
        <v>8</v>
      </c>
      <c r="E39" s="7">
        <f>B39/D39</f>
        <v>1875000</v>
      </c>
      <c r="F39">
        <v>1120152</v>
      </c>
      <c r="G39">
        <v>13879848</v>
      </c>
      <c r="H39" s="10">
        <f>F39/B39</f>
        <v>7.4676800000000002E-2</v>
      </c>
    </row>
    <row r="40" spans="1:18" x14ac:dyDescent="0.35">
      <c r="A40" s="2">
        <v>2</v>
      </c>
      <c r="B40" s="7">
        <v>15000000</v>
      </c>
      <c r="C40" s="4">
        <v>1.0888888888888888E-4</v>
      </c>
      <c r="D40" s="7">
        <v>8</v>
      </c>
      <c r="E40" s="7">
        <f>B40/D40</f>
        <v>1875000</v>
      </c>
      <c r="F40">
        <v>1146841</v>
      </c>
      <c r="G40">
        <v>13853159</v>
      </c>
      <c r="H40" s="10">
        <f>F40/B40</f>
        <v>7.6456066666666669E-2</v>
      </c>
    </row>
    <row r="41" spans="1:18" x14ac:dyDescent="0.35">
      <c r="A41" s="2">
        <v>3</v>
      </c>
      <c r="B41" s="7">
        <v>15000000</v>
      </c>
      <c r="C41" s="4">
        <v>1.0796296296296296E-4</v>
      </c>
      <c r="D41" s="7">
        <v>8</v>
      </c>
      <c r="E41" s="7">
        <f>B41/D41</f>
        <v>1875000</v>
      </c>
      <c r="F41">
        <v>884393</v>
      </c>
      <c r="G41">
        <v>14115607</v>
      </c>
      <c r="H41" s="10">
        <f>F41/B41</f>
        <v>5.8959533333333335E-2</v>
      </c>
    </row>
    <row r="42" spans="1:18" x14ac:dyDescent="0.35">
      <c r="A42" s="2">
        <v>4</v>
      </c>
      <c r="B42" s="7">
        <v>15000000</v>
      </c>
      <c r="C42" s="4">
        <v>9.9664351851851853E-5</v>
      </c>
      <c r="D42" s="7">
        <v>7.5</v>
      </c>
      <c r="E42" s="7">
        <f>B42/D42</f>
        <v>2000000</v>
      </c>
      <c r="F42">
        <v>223047</v>
      </c>
      <c r="G42">
        <v>14776953</v>
      </c>
      <c r="H42" s="10">
        <f>F42/B42</f>
        <v>1.4869800000000001E-2</v>
      </c>
    </row>
    <row r="43" spans="1:18" x14ac:dyDescent="0.35">
      <c r="B43" s="7">
        <f>SUM(B39:B42)</f>
        <v>60000000</v>
      </c>
      <c r="E43" s="8">
        <f>SUM(E39:E42)</f>
        <v>7625000</v>
      </c>
      <c r="F43" s="7">
        <f>SUM(F39:F42)</f>
        <v>3374433</v>
      </c>
      <c r="G43" s="7">
        <f>SUM(G39:G42)</f>
        <v>56625567</v>
      </c>
      <c r="H43" s="11">
        <f>F43/B43</f>
        <v>5.624055E-2</v>
      </c>
    </row>
    <row r="45" spans="1:18" x14ac:dyDescent="0.35">
      <c r="F45" s="4"/>
      <c r="H45" s="4"/>
      <c r="I45" s="3"/>
    </row>
    <row r="46" spans="1:18" x14ac:dyDescent="0.35">
      <c r="A46" s="2" t="s">
        <v>53</v>
      </c>
      <c r="B46" s="4"/>
      <c r="F46" s="4"/>
      <c r="H46" s="4"/>
      <c r="I46" s="3"/>
    </row>
    <row r="47" spans="1:18" x14ac:dyDescent="0.35">
      <c r="B47" s="4"/>
      <c r="F47" s="4"/>
      <c r="H47" s="4"/>
      <c r="I47" s="3"/>
    </row>
    <row r="48" spans="1:18" x14ac:dyDescent="0.35">
      <c r="A48" s="2" t="s">
        <v>5</v>
      </c>
      <c r="B48" s="7">
        <v>1</v>
      </c>
      <c r="C48" s="7" t="s">
        <v>51</v>
      </c>
      <c r="D48" s="7">
        <v>6000000</v>
      </c>
      <c r="E48" s="7" t="s">
        <v>7</v>
      </c>
      <c r="F48" s="4">
        <v>8.4606481481481471E-5</v>
      </c>
      <c r="G48" s="9" t="s">
        <v>8</v>
      </c>
      <c r="H48" s="4">
        <v>9.8275462962962959E-5</v>
      </c>
      <c r="I48" s="3" t="s">
        <v>36</v>
      </c>
      <c r="J48">
        <v>0</v>
      </c>
      <c r="K48" t="s">
        <v>37</v>
      </c>
      <c r="L48">
        <v>6000000</v>
      </c>
      <c r="M48" t="s">
        <v>38</v>
      </c>
      <c r="N48">
        <v>0</v>
      </c>
      <c r="O48" t="s">
        <v>39</v>
      </c>
      <c r="P48">
        <v>0</v>
      </c>
      <c r="Q48" t="s">
        <v>40</v>
      </c>
      <c r="R48">
        <v>0</v>
      </c>
    </row>
    <row r="49" spans="1:24" x14ac:dyDescent="0.35">
      <c r="A49" s="2" t="s">
        <v>5</v>
      </c>
      <c r="B49" s="7">
        <v>2</v>
      </c>
      <c r="C49" s="7" t="s">
        <v>51</v>
      </c>
      <c r="D49" s="7">
        <v>6000000</v>
      </c>
      <c r="E49" s="7" t="s">
        <v>7</v>
      </c>
      <c r="F49" s="4">
        <v>8.4120370370370374E-5</v>
      </c>
      <c r="G49" s="9" t="s">
        <v>8</v>
      </c>
      <c r="H49" s="4">
        <v>9.8263888888888891E-5</v>
      </c>
      <c r="I49" s="3" t="s">
        <v>36</v>
      </c>
      <c r="J49">
        <v>0</v>
      </c>
      <c r="K49" t="s">
        <v>37</v>
      </c>
      <c r="L49">
        <v>6000000</v>
      </c>
      <c r="M49" t="s">
        <v>38</v>
      </c>
      <c r="N49">
        <v>0</v>
      </c>
      <c r="O49" t="s">
        <v>39</v>
      </c>
      <c r="P49">
        <v>0</v>
      </c>
      <c r="Q49" t="s">
        <v>40</v>
      </c>
      <c r="R49">
        <v>0</v>
      </c>
    </row>
    <row r="50" spans="1:24" x14ac:dyDescent="0.35">
      <c r="A50" s="2" t="s">
        <v>5</v>
      </c>
      <c r="B50" s="7">
        <v>3</v>
      </c>
      <c r="C50" s="7" t="s">
        <v>51</v>
      </c>
      <c r="D50" s="7">
        <v>6000000</v>
      </c>
      <c r="E50" s="7" t="s">
        <v>7</v>
      </c>
      <c r="F50" s="4">
        <v>8.729166666666667E-5</v>
      </c>
      <c r="G50" s="9" t="s">
        <v>8</v>
      </c>
      <c r="H50" s="4">
        <v>1.0188657407407408E-4</v>
      </c>
      <c r="I50" s="3" t="s">
        <v>36</v>
      </c>
      <c r="J50">
        <v>0</v>
      </c>
      <c r="K50" t="s">
        <v>37</v>
      </c>
      <c r="L50">
        <v>6000000</v>
      </c>
      <c r="M50" t="s">
        <v>38</v>
      </c>
      <c r="N50">
        <v>0</v>
      </c>
      <c r="O50" t="s">
        <v>39</v>
      </c>
      <c r="P50">
        <v>0</v>
      </c>
      <c r="Q50" t="s">
        <v>40</v>
      </c>
      <c r="R50">
        <v>0</v>
      </c>
    </row>
    <row r="51" spans="1:24" x14ac:dyDescent="0.35">
      <c r="A51" s="2" t="s">
        <v>5</v>
      </c>
      <c r="B51" s="7">
        <v>4</v>
      </c>
      <c r="C51" s="7" t="s">
        <v>51</v>
      </c>
      <c r="D51" s="7">
        <v>6000000</v>
      </c>
      <c r="E51" s="7" t="s">
        <v>7</v>
      </c>
      <c r="F51" s="4">
        <v>8.7789351851851849E-5</v>
      </c>
      <c r="G51" s="9" t="s">
        <v>8</v>
      </c>
      <c r="H51" s="4">
        <v>1.0402777777777777E-4</v>
      </c>
      <c r="I51" s="3" t="s">
        <v>36</v>
      </c>
      <c r="J51">
        <v>0</v>
      </c>
      <c r="K51" t="s">
        <v>37</v>
      </c>
      <c r="L51">
        <v>6000000</v>
      </c>
      <c r="M51" t="s">
        <v>38</v>
      </c>
      <c r="N51">
        <v>0</v>
      </c>
      <c r="O51" t="s">
        <v>39</v>
      </c>
      <c r="P51">
        <v>0</v>
      </c>
      <c r="Q51" t="s">
        <v>40</v>
      </c>
      <c r="R51">
        <v>0</v>
      </c>
    </row>
    <row r="52" spans="1:24" x14ac:dyDescent="0.35">
      <c r="A52" s="2" t="s">
        <v>5</v>
      </c>
      <c r="B52" s="7">
        <v>5</v>
      </c>
      <c r="C52" s="7" t="s">
        <v>50</v>
      </c>
      <c r="D52" s="7">
        <v>3000000</v>
      </c>
      <c r="E52" s="7" t="s">
        <v>7</v>
      </c>
      <c r="F52" s="4">
        <v>3.6226851851851849E-5</v>
      </c>
      <c r="G52" s="9" t="s">
        <v>8</v>
      </c>
      <c r="H52" s="4">
        <v>1.1909722222222221E-4</v>
      </c>
      <c r="I52" s="3" t="s">
        <v>42</v>
      </c>
      <c r="J52">
        <v>2624077</v>
      </c>
      <c r="K52" t="s">
        <v>14</v>
      </c>
      <c r="L52">
        <v>2624077</v>
      </c>
      <c r="M52" t="s">
        <v>15</v>
      </c>
      <c r="N52">
        <v>0</v>
      </c>
      <c r="O52" t="s">
        <v>38</v>
      </c>
      <c r="P52">
        <v>0</v>
      </c>
      <c r="Q52" t="s">
        <v>43</v>
      </c>
      <c r="R52">
        <v>0</v>
      </c>
      <c r="S52" t="s">
        <v>44</v>
      </c>
      <c r="T52">
        <v>375923</v>
      </c>
      <c r="U52" t="s">
        <v>39</v>
      </c>
      <c r="V52">
        <v>0</v>
      </c>
      <c r="W52" t="s">
        <v>40</v>
      </c>
      <c r="X52">
        <v>0</v>
      </c>
    </row>
    <row r="53" spans="1:24" x14ac:dyDescent="0.35">
      <c r="A53" s="2" t="s">
        <v>5</v>
      </c>
      <c r="B53" s="7">
        <v>6</v>
      </c>
      <c r="C53" s="7" t="s">
        <v>50</v>
      </c>
      <c r="D53" s="7">
        <v>3000000</v>
      </c>
      <c r="E53" s="7" t="s">
        <v>7</v>
      </c>
      <c r="F53" s="4">
        <v>3.7569444444444442E-5</v>
      </c>
      <c r="G53" s="9" t="s">
        <v>8</v>
      </c>
      <c r="H53" s="4">
        <v>1.2013888888888889E-4</v>
      </c>
      <c r="I53" s="3" t="s">
        <v>42</v>
      </c>
      <c r="J53">
        <v>2595291</v>
      </c>
      <c r="K53" t="s">
        <v>14</v>
      </c>
      <c r="L53">
        <v>2595291</v>
      </c>
      <c r="M53" t="s">
        <v>15</v>
      </c>
      <c r="N53">
        <v>0</v>
      </c>
      <c r="O53" t="s">
        <v>38</v>
      </c>
      <c r="P53">
        <v>0</v>
      </c>
      <c r="Q53" t="s">
        <v>43</v>
      </c>
      <c r="R53">
        <v>0</v>
      </c>
      <c r="S53" t="s">
        <v>44</v>
      </c>
      <c r="T53">
        <v>404709</v>
      </c>
      <c r="U53" t="s">
        <v>39</v>
      </c>
      <c r="V53">
        <v>0</v>
      </c>
      <c r="W53" t="s">
        <v>40</v>
      </c>
      <c r="X53">
        <v>0</v>
      </c>
    </row>
    <row r="54" spans="1:24" x14ac:dyDescent="0.35">
      <c r="A54" s="2" t="s">
        <v>5</v>
      </c>
      <c r="B54" s="7">
        <v>7</v>
      </c>
      <c r="C54" s="7" t="s">
        <v>50</v>
      </c>
      <c r="D54" s="7">
        <v>3000000</v>
      </c>
      <c r="E54" s="7" t="s">
        <v>7</v>
      </c>
      <c r="F54" s="4">
        <v>3.7175925925925927E-5</v>
      </c>
      <c r="G54" s="9" t="s">
        <v>8</v>
      </c>
      <c r="H54" s="4">
        <v>1.2019675925925925E-4</v>
      </c>
      <c r="I54" s="3" t="s">
        <v>42</v>
      </c>
      <c r="J54">
        <v>2603597</v>
      </c>
      <c r="K54" t="s">
        <v>14</v>
      </c>
      <c r="L54">
        <v>2603597</v>
      </c>
      <c r="M54" t="s">
        <v>15</v>
      </c>
      <c r="N54">
        <v>0</v>
      </c>
      <c r="O54" t="s">
        <v>38</v>
      </c>
      <c r="P54">
        <v>0</v>
      </c>
      <c r="Q54" t="s">
        <v>43</v>
      </c>
      <c r="R54">
        <v>0</v>
      </c>
      <c r="S54" t="s">
        <v>44</v>
      </c>
      <c r="T54">
        <v>396403</v>
      </c>
      <c r="U54" t="s">
        <v>39</v>
      </c>
      <c r="V54">
        <v>0</v>
      </c>
      <c r="W54" t="s">
        <v>40</v>
      </c>
      <c r="X54">
        <v>0</v>
      </c>
    </row>
    <row r="55" spans="1:24" x14ac:dyDescent="0.35">
      <c r="A55" s="2" t="s">
        <v>5</v>
      </c>
      <c r="B55" s="7">
        <v>8</v>
      </c>
      <c r="C55" s="7" t="s">
        <v>50</v>
      </c>
      <c r="D55" s="7">
        <v>3000000</v>
      </c>
      <c r="E55" s="7" t="s">
        <v>7</v>
      </c>
      <c r="F55" s="4">
        <v>3.7175925925925927E-5</v>
      </c>
      <c r="G55" s="9" t="s">
        <v>8</v>
      </c>
      <c r="H55" s="4">
        <v>1.2072916666666666E-4</v>
      </c>
      <c r="I55" s="3" t="s">
        <v>42</v>
      </c>
      <c r="J55">
        <v>2560224</v>
      </c>
      <c r="K55" t="s">
        <v>14</v>
      </c>
      <c r="L55">
        <v>2560224</v>
      </c>
      <c r="M55" t="s">
        <v>15</v>
      </c>
      <c r="N55">
        <v>0</v>
      </c>
      <c r="O55" t="s">
        <v>38</v>
      </c>
      <c r="P55">
        <v>0</v>
      </c>
      <c r="Q55" t="s">
        <v>43</v>
      </c>
      <c r="R55">
        <v>0</v>
      </c>
      <c r="S55" t="s">
        <v>44</v>
      </c>
      <c r="T55">
        <v>439776</v>
      </c>
      <c r="U55" t="s">
        <v>39</v>
      </c>
      <c r="V55">
        <v>0</v>
      </c>
      <c r="W55" t="s">
        <v>40</v>
      </c>
      <c r="X55">
        <v>0</v>
      </c>
    </row>
    <row r="56" spans="1:24" x14ac:dyDescent="0.35">
      <c r="A56" s="2" t="s">
        <v>5</v>
      </c>
      <c r="B56" s="7">
        <v>9</v>
      </c>
      <c r="C56" s="7" t="s">
        <v>52</v>
      </c>
      <c r="D56" s="7">
        <v>15000000</v>
      </c>
      <c r="E56" s="7" t="s">
        <v>7</v>
      </c>
      <c r="F56" s="4">
        <v>9.2106481481481477E-5</v>
      </c>
      <c r="G56" s="9" t="s">
        <v>8</v>
      </c>
      <c r="H56" s="4">
        <v>1.0831018518518519E-4</v>
      </c>
      <c r="I56" s="3" t="s">
        <v>17</v>
      </c>
      <c r="J56">
        <v>1120152</v>
      </c>
      <c r="K56" t="s">
        <v>38</v>
      </c>
      <c r="L56">
        <v>0</v>
      </c>
      <c r="M56" t="s">
        <v>43</v>
      </c>
      <c r="N56">
        <v>0</v>
      </c>
      <c r="O56" t="s">
        <v>44</v>
      </c>
      <c r="P56">
        <v>13879848</v>
      </c>
      <c r="Q56" t="s">
        <v>39</v>
      </c>
      <c r="R56">
        <v>0</v>
      </c>
      <c r="S56" t="s">
        <v>40</v>
      </c>
      <c r="T56">
        <v>0</v>
      </c>
    </row>
    <row r="57" spans="1:24" x14ac:dyDescent="0.35">
      <c r="A57" s="2" t="s">
        <v>5</v>
      </c>
      <c r="B57" s="7">
        <v>10</v>
      </c>
      <c r="C57" s="7" t="s">
        <v>52</v>
      </c>
      <c r="D57" s="7">
        <v>15000000</v>
      </c>
      <c r="E57" s="7" t="s">
        <v>7</v>
      </c>
      <c r="F57" s="4">
        <v>9.2453703703703697E-5</v>
      </c>
      <c r="G57" s="9" t="s">
        <v>8</v>
      </c>
      <c r="H57" s="4">
        <v>1.0888888888888888E-4</v>
      </c>
      <c r="I57" t="s">
        <v>17</v>
      </c>
      <c r="J57">
        <v>1146841</v>
      </c>
      <c r="K57" t="s">
        <v>38</v>
      </c>
      <c r="L57">
        <v>0</v>
      </c>
      <c r="M57" t="s">
        <v>43</v>
      </c>
      <c r="N57">
        <v>0</v>
      </c>
      <c r="O57" t="s">
        <v>44</v>
      </c>
      <c r="P57">
        <v>13853159</v>
      </c>
      <c r="Q57" t="s">
        <v>39</v>
      </c>
      <c r="R57">
        <v>0</v>
      </c>
      <c r="S57" t="s">
        <v>40</v>
      </c>
      <c r="T57">
        <v>0</v>
      </c>
    </row>
    <row r="58" spans="1:24" x14ac:dyDescent="0.35">
      <c r="A58" s="2" t="s">
        <v>5</v>
      </c>
      <c r="B58" s="7">
        <v>11</v>
      </c>
      <c r="C58" s="7" t="s">
        <v>52</v>
      </c>
      <c r="D58" s="7">
        <v>15000000</v>
      </c>
      <c r="E58" s="7" t="s">
        <v>7</v>
      </c>
      <c r="F58" s="4">
        <v>9.2754629629629616E-5</v>
      </c>
      <c r="G58" s="9" t="s">
        <v>8</v>
      </c>
      <c r="H58" s="4">
        <v>1.0796296296296296E-4</v>
      </c>
      <c r="I58" t="s">
        <v>17</v>
      </c>
      <c r="J58">
        <v>884393</v>
      </c>
      <c r="K58" t="s">
        <v>38</v>
      </c>
      <c r="L58">
        <v>0</v>
      </c>
      <c r="M58" t="s">
        <v>43</v>
      </c>
      <c r="N58">
        <v>0</v>
      </c>
      <c r="O58" t="s">
        <v>44</v>
      </c>
      <c r="P58">
        <v>14115607</v>
      </c>
      <c r="Q58" t="s">
        <v>39</v>
      </c>
      <c r="R58">
        <v>0</v>
      </c>
      <c r="S58" t="s">
        <v>40</v>
      </c>
      <c r="T58">
        <v>0</v>
      </c>
    </row>
    <row r="59" spans="1:24" x14ac:dyDescent="0.35">
      <c r="A59" s="2" t="s">
        <v>5</v>
      </c>
      <c r="B59" s="7">
        <v>12</v>
      </c>
      <c r="C59" s="7" t="s">
        <v>52</v>
      </c>
      <c r="D59" s="7">
        <v>15000000</v>
      </c>
      <c r="E59" s="7" t="s">
        <v>7</v>
      </c>
      <c r="F59" s="4">
        <v>8.6643518518518517E-5</v>
      </c>
      <c r="G59" s="9" t="s">
        <v>8</v>
      </c>
      <c r="H59" s="4">
        <v>9.9664351851851853E-5</v>
      </c>
      <c r="I59" t="s">
        <v>17</v>
      </c>
      <c r="J59">
        <v>223047</v>
      </c>
      <c r="K59" t="s">
        <v>38</v>
      </c>
      <c r="L59">
        <v>0</v>
      </c>
      <c r="M59" t="s">
        <v>43</v>
      </c>
      <c r="N59">
        <v>0</v>
      </c>
      <c r="O59" t="s">
        <v>44</v>
      </c>
      <c r="P59">
        <v>14776953</v>
      </c>
      <c r="Q59" t="s">
        <v>39</v>
      </c>
      <c r="R59">
        <v>0</v>
      </c>
      <c r="S59" t="s">
        <v>40</v>
      </c>
      <c r="T59">
        <v>0</v>
      </c>
    </row>
    <row r="60" spans="1:24" x14ac:dyDescent="0.35">
      <c r="A60" s="2" t="s">
        <v>19</v>
      </c>
      <c r="B60" s="4"/>
    </row>
    <row r="61" spans="1:24" x14ac:dyDescent="0.35">
      <c r="A61" s="2" t="s">
        <v>54</v>
      </c>
    </row>
    <row r="63" spans="1:24" x14ac:dyDescent="0.35">
      <c r="A63" s="2" t="s">
        <v>5</v>
      </c>
      <c r="B63" s="7">
        <v>1</v>
      </c>
      <c r="C63" s="7" t="s">
        <v>6</v>
      </c>
      <c r="D63" s="7">
        <v>12000000</v>
      </c>
      <c r="E63" s="7" t="s">
        <v>7</v>
      </c>
      <c r="F63" s="4">
        <v>1.2440972222222223E-4</v>
      </c>
      <c r="G63" s="9" t="s">
        <v>8</v>
      </c>
      <c r="H63" s="4">
        <v>1.6991898148148151E-4</v>
      </c>
      <c r="I63" t="s">
        <v>9</v>
      </c>
      <c r="J63">
        <v>324545</v>
      </c>
      <c r="K63" t="s">
        <v>10</v>
      </c>
      <c r="L63">
        <v>11675455</v>
      </c>
    </row>
    <row r="64" spans="1:24" x14ac:dyDescent="0.35">
      <c r="A64" s="2" t="s">
        <v>5</v>
      </c>
      <c r="B64" s="7">
        <v>2</v>
      </c>
      <c r="C64" s="7" t="s">
        <v>6</v>
      </c>
      <c r="D64" s="7">
        <v>12000000</v>
      </c>
      <c r="E64" s="7" t="s">
        <v>7</v>
      </c>
      <c r="F64" s="4">
        <v>1.2453703703703704E-4</v>
      </c>
      <c r="G64" s="9" t="s">
        <v>8</v>
      </c>
      <c r="H64" s="4">
        <v>1.7099537037037037E-4</v>
      </c>
      <c r="I64" t="s">
        <v>9</v>
      </c>
      <c r="J64">
        <v>330934</v>
      </c>
      <c r="K64" t="s">
        <v>10</v>
      </c>
      <c r="L64">
        <v>11669066</v>
      </c>
    </row>
    <row r="65" spans="1:16" x14ac:dyDescent="0.35">
      <c r="A65" s="2" t="s">
        <v>5</v>
      </c>
      <c r="B65" s="7">
        <v>3</v>
      </c>
      <c r="C65" s="7" t="s">
        <v>6</v>
      </c>
      <c r="D65" s="7">
        <v>12000000</v>
      </c>
      <c r="E65" s="7" t="s">
        <v>7</v>
      </c>
      <c r="F65" s="4">
        <v>1.2722222222222223E-4</v>
      </c>
      <c r="G65" s="9" t="s">
        <v>8</v>
      </c>
      <c r="H65" s="4">
        <v>1.7952546296296296E-4</v>
      </c>
      <c r="I65" t="s">
        <v>9</v>
      </c>
      <c r="J65">
        <v>365033</v>
      </c>
      <c r="K65" t="s">
        <v>10</v>
      </c>
      <c r="L65">
        <v>11634967</v>
      </c>
    </row>
    <row r="66" spans="1:16" x14ac:dyDescent="0.35">
      <c r="A66" s="2" t="s">
        <v>5</v>
      </c>
      <c r="B66" s="7">
        <v>4</v>
      </c>
      <c r="C66" s="7" t="s">
        <v>11</v>
      </c>
      <c r="D66" s="7">
        <v>4000000</v>
      </c>
      <c r="E66" s="7" t="s">
        <v>7</v>
      </c>
      <c r="F66" s="4">
        <v>3.8437499999999999E-5</v>
      </c>
      <c r="G66" s="9" t="s">
        <v>8</v>
      </c>
      <c r="H66" s="4">
        <v>1.8255787037037036E-4</v>
      </c>
      <c r="I66" t="s">
        <v>12</v>
      </c>
      <c r="J66">
        <v>3861057</v>
      </c>
      <c r="K66" t="s">
        <v>13</v>
      </c>
      <c r="L66">
        <v>138943</v>
      </c>
      <c r="M66" t="s">
        <v>14</v>
      </c>
      <c r="N66">
        <v>3861057</v>
      </c>
      <c r="O66" t="s">
        <v>15</v>
      </c>
      <c r="P66">
        <v>0</v>
      </c>
    </row>
    <row r="67" spans="1:16" x14ac:dyDescent="0.35">
      <c r="A67" s="2" t="s">
        <v>5</v>
      </c>
      <c r="B67" s="7">
        <v>5</v>
      </c>
      <c r="C67" s="7" t="s">
        <v>11</v>
      </c>
      <c r="D67" s="7">
        <v>4000000</v>
      </c>
      <c r="E67" s="7" t="s">
        <v>7</v>
      </c>
      <c r="F67" s="4">
        <v>3.6898148148148153E-5</v>
      </c>
      <c r="G67" s="9" t="s">
        <v>8</v>
      </c>
      <c r="H67" s="4">
        <v>1.8554398148148146E-4</v>
      </c>
      <c r="I67" t="s">
        <v>12</v>
      </c>
      <c r="J67">
        <v>3849098</v>
      </c>
      <c r="K67" t="s">
        <v>13</v>
      </c>
      <c r="L67">
        <v>150902</v>
      </c>
      <c r="M67" t="s">
        <v>14</v>
      </c>
      <c r="N67">
        <v>3849098</v>
      </c>
      <c r="O67" t="s">
        <v>15</v>
      </c>
      <c r="P67">
        <v>0</v>
      </c>
    </row>
    <row r="68" spans="1:16" x14ac:dyDescent="0.35">
      <c r="A68" s="2" t="s">
        <v>5</v>
      </c>
      <c r="B68" s="7">
        <v>6</v>
      </c>
      <c r="C68" s="7" t="s">
        <v>11</v>
      </c>
      <c r="D68" s="7">
        <v>4000000</v>
      </c>
      <c r="E68" s="7" t="s">
        <v>7</v>
      </c>
      <c r="F68" s="4">
        <v>3.7511574074074072E-5</v>
      </c>
      <c r="G68" s="9" t="s">
        <v>8</v>
      </c>
      <c r="H68" s="4">
        <v>1.8753472222222221E-4</v>
      </c>
      <c r="I68" t="s">
        <v>12</v>
      </c>
      <c r="J68">
        <v>3837109</v>
      </c>
      <c r="K68" t="s">
        <v>13</v>
      </c>
      <c r="L68">
        <v>162891</v>
      </c>
      <c r="M68" t="s">
        <v>14</v>
      </c>
      <c r="N68">
        <v>3837109</v>
      </c>
      <c r="O68" t="s">
        <v>15</v>
      </c>
      <c r="P68">
        <v>0</v>
      </c>
    </row>
    <row r="69" spans="1:16" x14ac:dyDescent="0.35">
      <c r="A69" s="2" t="s">
        <v>5</v>
      </c>
      <c r="B69" s="7">
        <v>7</v>
      </c>
      <c r="C69" s="7" t="s">
        <v>11</v>
      </c>
      <c r="D69" s="7">
        <v>4000000</v>
      </c>
      <c r="E69" s="7" t="s">
        <v>7</v>
      </c>
      <c r="F69" s="4">
        <v>3.8599537037037034E-5</v>
      </c>
      <c r="G69" s="9" t="s">
        <v>8</v>
      </c>
      <c r="H69" s="4">
        <v>1.890046296296296E-4</v>
      </c>
      <c r="I69" t="s">
        <v>12</v>
      </c>
      <c r="J69">
        <v>3830367</v>
      </c>
      <c r="K69" t="s">
        <v>13</v>
      </c>
      <c r="L69">
        <v>169633</v>
      </c>
      <c r="M69" t="s">
        <v>14</v>
      </c>
      <c r="N69">
        <v>3830367</v>
      </c>
      <c r="O69" t="s">
        <v>15</v>
      </c>
      <c r="P69">
        <v>0</v>
      </c>
    </row>
    <row r="70" spans="1:16" x14ac:dyDescent="0.35">
      <c r="A70" s="2" t="s">
        <v>5</v>
      </c>
      <c r="B70" s="7">
        <v>8</v>
      </c>
      <c r="C70" s="7" t="s">
        <v>6</v>
      </c>
      <c r="D70" s="7">
        <v>12000000</v>
      </c>
      <c r="E70" s="7" t="s">
        <v>7</v>
      </c>
      <c r="F70" s="4">
        <v>1.2879629629629629E-4</v>
      </c>
      <c r="G70" s="9" t="s">
        <v>8</v>
      </c>
      <c r="H70" s="4">
        <v>1.8550925925925923E-4</v>
      </c>
      <c r="I70" t="s">
        <v>9</v>
      </c>
      <c r="J70">
        <v>629472</v>
      </c>
      <c r="K70" t="s">
        <v>10</v>
      </c>
      <c r="L70">
        <v>11370528</v>
      </c>
    </row>
    <row r="71" spans="1:16" x14ac:dyDescent="0.35">
      <c r="A71" s="2" t="s">
        <v>5</v>
      </c>
      <c r="B71" s="7">
        <v>9</v>
      </c>
      <c r="C71" s="7" t="s">
        <v>16</v>
      </c>
      <c r="D71" s="7">
        <v>18000000</v>
      </c>
      <c r="E71" s="7" t="s">
        <v>7</v>
      </c>
      <c r="F71" s="4">
        <v>9.835648148148148E-5</v>
      </c>
      <c r="G71" s="9" t="s">
        <v>8</v>
      </c>
      <c r="H71" s="4">
        <v>2.1563657407407406E-4</v>
      </c>
      <c r="I71" t="s">
        <v>17</v>
      </c>
      <c r="J71">
        <v>2301663</v>
      </c>
      <c r="K71" t="s">
        <v>18</v>
      </c>
      <c r="L71">
        <v>15698337</v>
      </c>
      <c r="M71" t="s">
        <v>14</v>
      </c>
      <c r="N71">
        <v>2301663</v>
      </c>
      <c r="O71" t="s">
        <v>15</v>
      </c>
      <c r="P71">
        <v>0</v>
      </c>
    </row>
    <row r="72" spans="1:16" x14ac:dyDescent="0.35">
      <c r="A72" s="2" t="s">
        <v>5</v>
      </c>
      <c r="B72" s="7">
        <v>10</v>
      </c>
      <c r="C72" s="7" t="s">
        <v>16</v>
      </c>
      <c r="D72" s="7">
        <v>18000000</v>
      </c>
      <c r="E72" s="7" t="s">
        <v>7</v>
      </c>
      <c r="F72" s="4">
        <v>8.4328703703703703E-5</v>
      </c>
      <c r="G72" s="9" t="s">
        <v>8</v>
      </c>
      <c r="H72" s="4">
        <v>1.2373842592592593E-4</v>
      </c>
      <c r="I72" t="s">
        <v>17</v>
      </c>
      <c r="J72">
        <v>815704</v>
      </c>
      <c r="K72" t="s">
        <v>18</v>
      </c>
      <c r="L72">
        <v>17184296</v>
      </c>
      <c r="M72" t="s">
        <v>14</v>
      </c>
      <c r="N72">
        <v>815704</v>
      </c>
      <c r="O72" t="s">
        <v>15</v>
      </c>
      <c r="P72">
        <v>0</v>
      </c>
    </row>
    <row r="73" spans="1:16" x14ac:dyDescent="0.35">
      <c r="A73" s="2" t="s">
        <v>5</v>
      </c>
      <c r="B73" s="7">
        <v>11</v>
      </c>
      <c r="C73" s="7" t="s">
        <v>16</v>
      </c>
      <c r="D73" s="7">
        <v>18000000</v>
      </c>
      <c r="E73" s="7" t="s">
        <v>7</v>
      </c>
      <c r="F73" s="4">
        <v>8.2187499999999999E-5</v>
      </c>
      <c r="G73" s="9" t="s">
        <v>8</v>
      </c>
      <c r="H73" s="4">
        <v>1.1564814814814816E-4</v>
      </c>
      <c r="I73" t="s">
        <v>17</v>
      </c>
      <c r="J73">
        <v>689881</v>
      </c>
      <c r="K73" t="s">
        <v>18</v>
      </c>
      <c r="L73">
        <v>17310119</v>
      </c>
      <c r="M73" t="s">
        <v>14</v>
      </c>
      <c r="N73">
        <v>689881</v>
      </c>
      <c r="O73" t="s">
        <v>15</v>
      </c>
      <c r="P73">
        <v>0</v>
      </c>
    </row>
    <row r="74" spans="1:16" x14ac:dyDescent="0.35">
      <c r="A74" s="2" t="s">
        <v>5</v>
      </c>
      <c r="B74" s="7">
        <v>12</v>
      </c>
      <c r="C74" s="7" t="s">
        <v>16</v>
      </c>
      <c r="D74" s="7">
        <v>18000000</v>
      </c>
      <c r="E74" s="7" t="s">
        <v>7</v>
      </c>
      <c r="F74" s="4">
        <v>8.4641203703703704E-5</v>
      </c>
      <c r="G74" s="9" t="s">
        <v>8</v>
      </c>
      <c r="H74" s="4">
        <v>1.2532407407407406E-4</v>
      </c>
      <c r="I74" t="s">
        <v>17</v>
      </c>
      <c r="J74">
        <v>842736</v>
      </c>
      <c r="K74" t="s">
        <v>18</v>
      </c>
      <c r="L74">
        <v>17157264</v>
      </c>
      <c r="M74" t="s">
        <v>14</v>
      </c>
      <c r="N74">
        <v>842736</v>
      </c>
      <c r="O74" t="s">
        <v>15</v>
      </c>
      <c r="P74">
        <v>0</v>
      </c>
    </row>
    <row r="75" spans="1:16" x14ac:dyDescent="0.35">
      <c r="A75" s="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174D7-851A-4260-A121-CC5EC6DCF15D}">
  <dimension ref="A1:X75"/>
  <sheetViews>
    <sheetView workbookViewId="0"/>
  </sheetViews>
  <sheetFormatPr defaultRowHeight="14.5" x14ac:dyDescent="0.35"/>
  <cols>
    <col min="1" max="1" width="18.1796875" bestFit="1" customWidth="1"/>
    <col min="2" max="2" width="10.7265625" customWidth="1"/>
    <col min="3" max="3" width="45" bestFit="1" customWidth="1"/>
    <col min="4" max="4" width="8.81640625" bestFit="1" customWidth="1"/>
    <col min="5" max="5" width="21.6328125" bestFit="1" customWidth="1"/>
    <col min="6" max="6" width="13.7265625" bestFit="1" customWidth="1"/>
    <col min="7" max="7" width="15.08984375" bestFit="1" customWidth="1"/>
    <col min="8" max="8" width="23.54296875" bestFit="1" customWidth="1"/>
  </cols>
  <sheetData>
    <row r="1" spans="1:16" x14ac:dyDescent="0.35">
      <c r="A1" s="2" t="s">
        <v>0</v>
      </c>
      <c r="B1" s="5" t="s">
        <v>4</v>
      </c>
      <c r="C1" s="5" t="s">
        <v>28</v>
      </c>
      <c r="D1" s="5" t="s">
        <v>23</v>
      </c>
      <c r="E1" s="5" t="s">
        <v>20</v>
      </c>
      <c r="F1" s="5"/>
      <c r="G1" s="6"/>
      <c r="H1" s="5" t="s">
        <v>22</v>
      </c>
      <c r="I1" s="5"/>
      <c r="J1" s="5"/>
      <c r="K1" s="5"/>
      <c r="L1" s="5"/>
      <c r="M1" s="5"/>
      <c r="N1" s="5"/>
      <c r="O1" s="5"/>
      <c r="P1" s="5"/>
    </row>
    <row r="2" spans="1:16" x14ac:dyDescent="0.35">
      <c r="A2" s="2"/>
      <c r="B2" s="7"/>
      <c r="C2" s="7"/>
      <c r="D2" s="7"/>
      <c r="E2" s="7"/>
      <c r="F2" s="7"/>
      <c r="G2" s="9"/>
      <c r="H2" s="7"/>
    </row>
    <row r="3" spans="1:16" x14ac:dyDescent="0.35">
      <c r="A3" s="2" t="s">
        <v>65</v>
      </c>
      <c r="B3" s="7"/>
      <c r="C3" s="7"/>
      <c r="D3" s="7"/>
      <c r="E3" s="7"/>
      <c r="F3" s="7" t="s">
        <v>21</v>
      </c>
      <c r="G3" s="9" t="s">
        <v>29</v>
      </c>
      <c r="H3" s="7" t="s">
        <v>34</v>
      </c>
      <c r="I3" s="7"/>
      <c r="J3" s="7"/>
      <c r="K3" s="7"/>
      <c r="L3" s="7"/>
      <c r="M3" s="7"/>
      <c r="N3" s="7"/>
      <c r="O3" s="7"/>
      <c r="P3" s="7"/>
    </row>
    <row r="4" spans="1:16" x14ac:dyDescent="0.35">
      <c r="A4" s="2">
        <v>1</v>
      </c>
      <c r="B4" s="7">
        <v>20000000</v>
      </c>
      <c r="C4" s="4">
        <v>2.1621527777777779E-4</v>
      </c>
      <c r="D4" s="7">
        <v>14.8</v>
      </c>
      <c r="E4" s="7">
        <f>B4/D4</f>
        <v>1351351.3513513512</v>
      </c>
      <c r="F4">
        <v>594454</v>
      </c>
      <c r="G4">
        <v>19405546</v>
      </c>
      <c r="H4" s="10">
        <f>F4/B4</f>
        <v>2.9722700000000001E-2</v>
      </c>
    </row>
    <row r="5" spans="1:16" x14ac:dyDescent="0.35">
      <c r="A5" s="2">
        <v>2</v>
      </c>
      <c r="B5" s="7">
        <v>20000000</v>
      </c>
      <c r="C5" s="4">
        <v>2.2554398148148146E-4</v>
      </c>
      <c r="D5" s="7">
        <v>15.9</v>
      </c>
      <c r="E5" s="7">
        <f>B5/D5</f>
        <v>1257861.6352201258</v>
      </c>
      <c r="F5">
        <v>616612</v>
      </c>
      <c r="G5">
        <v>19383388</v>
      </c>
      <c r="H5" s="10">
        <f>F5/B5</f>
        <v>3.08306E-2</v>
      </c>
    </row>
    <row r="6" spans="1:16" x14ac:dyDescent="0.35">
      <c r="A6" s="2">
        <v>3</v>
      </c>
      <c r="B6" s="7">
        <v>20000000</v>
      </c>
      <c r="C6" s="4">
        <v>2.2819444444444447E-4</v>
      </c>
      <c r="D6" s="7">
        <v>16.2</v>
      </c>
      <c r="E6" s="7">
        <f>B6/D6</f>
        <v>1234567.9012345679</v>
      </c>
      <c r="F6">
        <v>726519</v>
      </c>
      <c r="G6">
        <v>19273481</v>
      </c>
      <c r="H6" s="10">
        <f>F6/B6</f>
        <v>3.6325950000000003E-2</v>
      </c>
    </row>
    <row r="7" spans="1:16" x14ac:dyDescent="0.35">
      <c r="A7" s="2">
        <v>4</v>
      </c>
      <c r="B7" s="7">
        <v>20000000</v>
      </c>
      <c r="C7" s="4">
        <v>2.4671296296296296E-4</v>
      </c>
      <c r="D7" s="7">
        <v>17.2</v>
      </c>
      <c r="E7" s="7">
        <f>B7/D7</f>
        <v>1162790.6976744186</v>
      </c>
      <c r="F7">
        <v>1623985</v>
      </c>
      <c r="G7">
        <v>18376015</v>
      </c>
      <c r="H7" s="10">
        <f>F7/B7</f>
        <v>8.1199250000000001E-2</v>
      </c>
    </row>
    <row r="8" spans="1:16" x14ac:dyDescent="0.35">
      <c r="A8" s="2"/>
      <c r="B8" s="7">
        <f>SUM(B4:B7)</f>
        <v>80000000</v>
      </c>
      <c r="C8" s="7"/>
      <c r="D8" s="7"/>
      <c r="E8" s="8">
        <f>SUM(E4:E7)</f>
        <v>5006571.5854804637</v>
      </c>
      <c r="F8" s="7">
        <f>SUM(F4:F7)</f>
        <v>3561570</v>
      </c>
      <c r="G8" s="7">
        <f>SUM(G4:G7)</f>
        <v>76438430</v>
      </c>
      <c r="H8" s="11">
        <f>F8/B8</f>
        <v>4.4519625E-2</v>
      </c>
    </row>
    <row r="9" spans="1:16" x14ac:dyDescent="0.35">
      <c r="A9" s="2"/>
      <c r="B9" s="7"/>
      <c r="C9" s="7"/>
      <c r="D9" s="7"/>
      <c r="E9" s="7"/>
      <c r="F9" s="7"/>
      <c r="G9" s="7"/>
      <c r="H9" s="10"/>
    </row>
    <row r="10" spans="1:16" x14ac:dyDescent="0.35">
      <c r="A10" s="2" t="s">
        <v>56</v>
      </c>
      <c r="B10" s="7"/>
      <c r="C10" s="7"/>
      <c r="D10" s="7"/>
      <c r="E10" s="7"/>
      <c r="F10" s="7" t="s">
        <v>31</v>
      </c>
      <c r="G10" s="7"/>
      <c r="H10" s="7" t="s">
        <v>46</v>
      </c>
    </row>
    <row r="11" spans="1:16" x14ac:dyDescent="0.35">
      <c r="A11" s="2">
        <v>1</v>
      </c>
      <c r="B11" s="7">
        <v>14000000</v>
      </c>
      <c r="C11" s="4">
        <v>5.5053240740740746E-4</v>
      </c>
      <c r="D11" s="7">
        <v>41.4</v>
      </c>
      <c r="E11" s="7">
        <f>B11/D11</f>
        <v>338164.25120772945</v>
      </c>
      <c r="F11">
        <v>14000000</v>
      </c>
      <c r="G11" s="7"/>
      <c r="H11" s="10">
        <f>F11/B11</f>
        <v>1</v>
      </c>
    </row>
    <row r="12" spans="1:16" x14ac:dyDescent="0.35">
      <c r="A12" s="2">
        <v>2</v>
      </c>
      <c r="B12" s="7">
        <v>14000000</v>
      </c>
      <c r="C12" s="4">
        <v>5.4317129629629626E-4</v>
      </c>
      <c r="D12" s="7">
        <v>41.3</v>
      </c>
      <c r="E12" s="7">
        <f>B12/D12</f>
        <v>338983.05084745766</v>
      </c>
      <c r="F12">
        <v>14000000</v>
      </c>
      <c r="G12" s="7"/>
      <c r="H12" s="10">
        <f>F12/B12</f>
        <v>1</v>
      </c>
    </row>
    <row r="13" spans="1:16" x14ac:dyDescent="0.35">
      <c r="A13" s="2">
        <v>3</v>
      </c>
      <c r="B13" s="7">
        <v>14000000</v>
      </c>
      <c r="C13" s="4">
        <v>5.9082175925925925E-4</v>
      </c>
      <c r="D13" s="7">
        <v>42.6</v>
      </c>
      <c r="E13" s="7">
        <f>B13/D13</f>
        <v>328638.49765258213</v>
      </c>
      <c r="F13">
        <v>14000000</v>
      </c>
      <c r="G13" s="7"/>
      <c r="H13" s="10">
        <f>F13/B13</f>
        <v>1</v>
      </c>
    </row>
    <row r="14" spans="1:16" x14ac:dyDescent="0.35">
      <c r="A14" s="2">
        <v>4</v>
      </c>
      <c r="B14" s="7">
        <v>14000000</v>
      </c>
      <c r="C14" s="4">
        <v>6.0192129629629625E-4</v>
      </c>
      <c r="D14" s="7">
        <v>42.8</v>
      </c>
      <c r="E14" s="7">
        <f>B14/D14</f>
        <v>327102.8037383178</v>
      </c>
      <c r="F14">
        <v>14000000</v>
      </c>
      <c r="G14" s="7"/>
      <c r="H14" s="10">
        <f>F14/B14</f>
        <v>1</v>
      </c>
    </row>
    <row r="15" spans="1:16" x14ac:dyDescent="0.35">
      <c r="A15" s="2"/>
      <c r="B15" s="7">
        <f>SUM(B11:B14)</f>
        <v>56000000</v>
      </c>
      <c r="C15" s="7"/>
      <c r="D15" s="7"/>
      <c r="E15" s="8">
        <f>SUM(E11:E14)</f>
        <v>1332888.6034460869</v>
      </c>
      <c r="F15" s="7">
        <f>SUM(F11:F14)</f>
        <v>56000000</v>
      </c>
      <c r="G15" s="7"/>
      <c r="H15" s="11">
        <f>F15/B15</f>
        <v>1</v>
      </c>
    </row>
    <row r="16" spans="1:16" x14ac:dyDescent="0.35">
      <c r="A16" s="2"/>
      <c r="B16" s="7"/>
      <c r="C16" s="7"/>
      <c r="D16" s="7"/>
      <c r="E16" s="7"/>
      <c r="F16" s="7"/>
      <c r="G16" s="7"/>
      <c r="H16" s="10"/>
    </row>
    <row r="17" spans="1:8" x14ac:dyDescent="0.35">
      <c r="A17" s="2" t="s">
        <v>64</v>
      </c>
      <c r="B17" s="7"/>
      <c r="C17" s="7"/>
      <c r="D17" s="7"/>
      <c r="E17" s="7"/>
      <c r="F17" s="7" t="s">
        <v>26</v>
      </c>
      <c r="G17" s="7" t="s">
        <v>27</v>
      </c>
      <c r="H17" s="7" t="s">
        <v>33</v>
      </c>
    </row>
    <row r="18" spans="1:8" x14ac:dyDescent="0.35">
      <c r="A18" s="2">
        <v>1</v>
      </c>
      <c r="B18" s="7">
        <v>14000000</v>
      </c>
      <c r="C18" s="4">
        <v>2.5885416666666667E-4</v>
      </c>
      <c r="D18" s="7">
        <v>2.9</v>
      </c>
      <c r="E18" s="7">
        <f>B18/D18</f>
        <v>4827586.2068965519</v>
      </c>
      <c r="F18">
        <v>7274602</v>
      </c>
      <c r="G18">
        <v>6725398</v>
      </c>
      <c r="H18" s="10">
        <f>F18/B18</f>
        <v>0.51961442857142859</v>
      </c>
    </row>
    <row r="19" spans="1:8" x14ac:dyDescent="0.35">
      <c r="A19" s="2">
        <v>2</v>
      </c>
      <c r="B19" s="7">
        <v>14000000</v>
      </c>
      <c r="C19" s="4">
        <v>2.5940972222222224E-4</v>
      </c>
      <c r="D19" s="7">
        <v>2.9</v>
      </c>
      <c r="E19" s="7">
        <f>B19/D19</f>
        <v>4827586.2068965519</v>
      </c>
      <c r="F19">
        <v>6887359</v>
      </c>
      <c r="G19">
        <v>7112641</v>
      </c>
      <c r="H19" s="10">
        <f>F19/B19</f>
        <v>0.49195421428571429</v>
      </c>
    </row>
    <row r="20" spans="1:8" x14ac:dyDescent="0.35">
      <c r="A20" s="2">
        <v>3</v>
      </c>
      <c r="B20" s="7">
        <v>14000000</v>
      </c>
      <c r="C20" s="4">
        <v>2.6025462962962965E-4</v>
      </c>
      <c r="D20" s="7">
        <v>2.9</v>
      </c>
      <c r="E20" s="7">
        <f>B20/D20</f>
        <v>4827586.2068965519</v>
      </c>
      <c r="F20">
        <v>6672713</v>
      </c>
      <c r="G20">
        <v>7327287</v>
      </c>
      <c r="H20" s="10">
        <f>F20/B20</f>
        <v>0.47662235714285717</v>
      </c>
    </row>
    <row r="21" spans="1:8" x14ac:dyDescent="0.35">
      <c r="A21" s="2">
        <v>4</v>
      </c>
      <c r="B21" s="7">
        <v>14000000</v>
      </c>
      <c r="C21" s="4">
        <v>2.6052083333333336E-4</v>
      </c>
      <c r="D21" s="7">
        <v>2.7</v>
      </c>
      <c r="E21" s="7">
        <f>B21/D21</f>
        <v>5185185.1851851847</v>
      </c>
      <c r="F21">
        <v>6751913</v>
      </c>
      <c r="G21">
        <v>7248087</v>
      </c>
      <c r="H21" s="10">
        <f>F21/B21</f>
        <v>0.48227950000000003</v>
      </c>
    </row>
    <row r="22" spans="1:8" x14ac:dyDescent="0.35">
      <c r="A22" s="2"/>
      <c r="B22" s="7">
        <f>SUM(B18:B21)</f>
        <v>56000000</v>
      </c>
      <c r="C22" s="7"/>
      <c r="D22" s="7"/>
      <c r="E22" s="8">
        <f>SUM(E18:E21)</f>
        <v>19667943.805874839</v>
      </c>
      <c r="F22" s="7">
        <f>SUM(F18:F21)</f>
        <v>27586587</v>
      </c>
      <c r="G22" s="7">
        <f>SUM(G18:G21)</f>
        <v>28413413</v>
      </c>
      <c r="H22" s="11">
        <f>F22/B22</f>
        <v>0.492617625</v>
      </c>
    </row>
    <row r="23" spans="1:8" x14ac:dyDescent="0.35">
      <c r="A23" s="2"/>
      <c r="B23" s="7"/>
      <c r="C23" s="7"/>
      <c r="D23" s="7"/>
      <c r="E23" s="7"/>
      <c r="F23" s="7"/>
      <c r="G23" s="7"/>
      <c r="H23" s="7"/>
    </row>
    <row r="24" spans="1:8" x14ac:dyDescent="0.35">
      <c r="A24" s="2" t="s">
        <v>57</v>
      </c>
      <c r="B24" s="7"/>
      <c r="C24" s="7"/>
      <c r="D24" s="7"/>
      <c r="E24" s="7"/>
      <c r="F24" s="7" t="s">
        <v>26</v>
      </c>
      <c r="G24" s="7" t="s">
        <v>49</v>
      </c>
      <c r="H24" s="7" t="s">
        <v>33</v>
      </c>
    </row>
    <row r="25" spans="1:8" x14ac:dyDescent="0.35">
      <c r="A25" s="2">
        <v>1</v>
      </c>
      <c r="B25" s="7">
        <v>14000000</v>
      </c>
      <c r="C25" s="4">
        <v>6.0675925925925925E-4</v>
      </c>
      <c r="D25" s="7">
        <v>27.1</v>
      </c>
      <c r="E25" s="7">
        <f>B25/D25</f>
        <v>516605.16605166049</v>
      </c>
      <c r="F25">
        <v>4371857</v>
      </c>
      <c r="G25">
        <v>9628143</v>
      </c>
      <c r="H25" s="10">
        <f>F25/B25</f>
        <v>0.31227549999999998</v>
      </c>
    </row>
    <row r="26" spans="1:8" x14ac:dyDescent="0.35">
      <c r="A26" s="2">
        <v>2</v>
      </c>
      <c r="B26" s="7">
        <v>14000000</v>
      </c>
      <c r="C26" s="4">
        <v>6.159490740740741E-4</v>
      </c>
      <c r="D26" s="7">
        <v>27.1</v>
      </c>
      <c r="E26" s="7">
        <f>B26/D26</f>
        <v>516605.16605166049</v>
      </c>
      <c r="F26">
        <v>4033077</v>
      </c>
      <c r="G26">
        <v>9966923</v>
      </c>
      <c r="H26" s="10">
        <f>F26/B26</f>
        <v>0.28807692857142858</v>
      </c>
    </row>
    <row r="27" spans="1:8" x14ac:dyDescent="0.35">
      <c r="A27" s="2">
        <v>3</v>
      </c>
      <c r="B27" s="7">
        <v>14000000</v>
      </c>
      <c r="C27" s="4">
        <v>6.1912037037037035E-4</v>
      </c>
      <c r="D27" s="7">
        <v>27.6</v>
      </c>
      <c r="E27" s="7">
        <f>B27/D27</f>
        <v>507246.37681159418</v>
      </c>
      <c r="F27">
        <v>3905523</v>
      </c>
      <c r="G27">
        <v>10094477</v>
      </c>
      <c r="H27" s="10">
        <f>F27/B27</f>
        <v>0.27896592857142855</v>
      </c>
    </row>
    <row r="28" spans="1:8" x14ac:dyDescent="0.35">
      <c r="A28" s="2">
        <v>4</v>
      </c>
      <c r="B28" s="7">
        <v>14000000</v>
      </c>
      <c r="C28" s="4">
        <v>6.1934027777777779E-4</v>
      </c>
      <c r="D28" s="7">
        <v>27</v>
      </c>
      <c r="E28" s="7">
        <f>B28/D28</f>
        <v>518518.51851851854</v>
      </c>
      <c r="F28">
        <v>3883483</v>
      </c>
      <c r="G28">
        <v>10116517</v>
      </c>
      <c r="H28" s="10">
        <f>F28/B28</f>
        <v>0.27739164285714285</v>
      </c>
    </row>
    <row r="29" spans="1:8" x14ac:dyDescent="0.35">
      <c r="A29" s="2"/>
      <c r="B29" s="7">
        <f>SUM(B25:B28)</f>
        <v>56000000</v>
      </c>
      <c r="C29" s="7"/>
      <c r="D29" s="7"/>
      <c r="E29" s="8">
        <f>SUM(E25:E28)</f>
        <v>2058975.2274334338</v>
      </c>
      <c r="F29" s="7">
        <f>SUM(F25:F28)</f>
        <v>16193940</v>
      </c>
      <c r="G29" s="7">
        <f>SUM(G25:G28)</f>
        <v>39806060</v>
      </c>
      <c r="H29" s="11">
        <f>F29/B29</f>
        <v>0.28917749999999998</v>
      </c>
    </row>
    <row r="30" spans="1:8" x14ac:dyDescent="0.35">
      <c r="A30" s="2"/>
      <c r="B30" s="7"/>
      <c r="C30" s="7"/>
      <c r="D30" s="7"/>
      <c r="E30" s="7"/>
      <c r="F30" s="7"/>
      <c r="G30" s="7"/>
      <c r="H30" s="7"/>
    </row>
    <row r="31" spans="1:8" x14ac:dyDescent="0.35">
      <c r="A31" s="2" t="s">
        <v>63</v>
      </c>
      <c r="B31" s="7"/>
      <c r="C31" s="7"/>
      <c r="D31" s="7"/>
      <c r="E31" s="7"/>
      <c r="F31" s="7" t="s">
        <v>24</v>
      </c>
      <c r="G31" s="7" t="s">
        <v>25</v>
      </c>
      <c r="H31" s="7" t="s">
        <v>32</v>
      </c>
    </row>
    <row r="32" spans="1:8" x14ac:dyDescent="0.35">
      <c r="A32" s="2">
        <v>1</v>
      </c>
      <c r="B32" s="7">
        <v>25000000</v>
      </c>
      <c r="C32" s="4">
        <v>2.9369212962962964E-4</v>
      </c>
      <c r="D32" s="7">
        <v>18.8</v>
      </c>
      <c r="E32" s="7">
        <f>B32/D32</f>
        <v>1329787.2340425532</v>
      </c>
      <c r="F32">
        <v>1538299</v>
      </c>
      <c r="G32">
        <v>23461701</v>
      </c>
      <c r="H32" s="10">
        <f>F32/B32</f>
        <v>6.1531959999999997E-2</v>
      </c>
    </row>
    <row r="33" spans="1:18" x14ac:dyDescent="0.35">
      <c r="A33" s="2">
        <v>2</v>
      </c>
      <c r="B33" s="7">
        <v>25000000</v>
      </c>
      <c r="C33" s="4">
        <v>2.8348379629629627E-4</v>
      </c>
      <c r="D33" s="7">
        <v>18.5</v>
      </c>
      <c r="E33" s="7">
        <f>B33/D33</f>
        <v>1351351.3513513512</v>
      </c>
      <c r="F33">
        <v>1401423</v>
      </c>
      <c r="G33">
        <v>23598577</v>
      </c>
      <c r="H33" s="10">
        <f>F33/B33</f>
        <v>5.6056920000000003E-2</v>
      </c>
    </row>
    <row r="34" spans="1:18" x14ac:dyDescent="0.35">
      <c r="A34" s="2">
        <v>3</v>
      </c>
      <c r="B34" s="7">
        <v>25000000</v>
      </c>
      <c r="C34" s="4">
        <v>2.0530092592592591E-4</v>
      </c>
      <c r="D34" s="7">
        <v>15.2</v>
      </c>
      <c r="E34" s="7">
        <f>B34/D34</f>
        <v>1644736.8421052631</v>
      </c>
      <c r="F34">
        <v>348891</v>
      </c>
      <c r="G34">
        <v>24651109</v>
      </c>
      <c r="H34" s="10">
        <f>F34/B34</f>
        <v>1.395564E-2</v>
      </c>
    </row>
    <row r="35" spans="1:18" x14ac:dyDescent="0.35">
      <c r="A35" s="2">
        <v>4</v>
      </c>
      <c r="B35" s="7">
        <v>25000000</v>
      </c>
      <c r="C35" s="4">
        <v>1.9719907407407408E-4</v>
      </c>
      <c r="D35" s="7">
        <v>15</v>
      </c>
      <c r="E35" s="7">
        <f>B35/D35</f>
        <v>1666666.6666666667</v>
      </c>
      <c r="F35">
        <v>272958</v>
      </c>
      <c r="G35">
        <v>24727042</v>
      </c>
      <c r="H35" s="10">
        <f>F35/B35</f>
        <v>1.091832E-2</v>
      </c>
    </row>
    <row r="36" spans="1:18" x14ac:dyDescent="0.35">
      <c r="A36" s="2"/>
      <c r="B36" s="7">
        <f>SUM(B32:B35)</f>
        <v>100000000</v>
      </c>
      <c r="C36" s="7"/>
      <c r="D36" s="7"/>
      <c r="E36" s="8">
        <f>SUM(E32:E35)</f>
        <v>5992542.0941658346</v>
      </c>
      <c r="F36" s="7">
        <f>SUM(F32:F35)</f>
        <v>3561571</v>
      </c>
      <c r="G36" s="7">
        <f>SUM(G32:G35)</f>
        <v>96438429</v>
      </c>
      <c r="H36" s="11">
        <f>F36/B36</f>
        <v>3.5615710000000002E-2</v>
      </c>
    </row>
    <row r="37" spans="1:18" x14ac:dyDescent="0.35">
      <c r="A37" s="2"/>
      <c r="B37" s="7"/>
      <c r="C37" s="7"/>
      <c r="D37" s="7"/>
      <c r="E37" s="7"/>
      <c r="F37" s="7"/>
      <c r="G37" s="7"/>
      <c r="H37" s="7"/>
    </row>
    <row r="38" spans="1:18" x14ac:dyDescent="0.35">
      <c r="A38" s="2" t="s">
        <v>58</v>
      </c>
      <c r="B38" s="7"/>
      <c r="C38" s="7"/>
      <c r="D38" s="7"/>
      <c r="E38" s="7"/>
      <c r="F38" s="7" t="s">
        <v>24</v>
      </c>
      <c r="G38" s="7" t="s">
        <v>49</v>
      </c>
      <c r="H38" s="7" t="s">
        <v>32</v>
      </c>
    </row>
    <row r="39" spans="1:18" x14ac:dyDescent="0.35">
      <c r="A39" s="2">
        <v>1</v>
      </c>
      <c r="B39" s="7">
        <v>70000000</v>
      </c>
      <c r="C39" s="4">
        <v>7.1421296296296293E-4</v>
      </c>
      <c r="D39" s="7">
        <v>45.7</v>
      </c>
      <c r="E39" s="7">
        <f>B39/D39</f>
        <v>1531728.6652078773</v>
      </c>
      <c r="F39">
        <v>8414372</v>
      </c>
      <c r="G39">
        <v>61585628</v>
      </c>
      <c r="H39" s="10">
        <f>F39/B39</f>
        <v>0.12020531428571428</v>
      </c>
    </row>
    <row r="40" spans="1:18" x14ac:dyDescent="0.35">
      <c r="A40" s="2">
        <v>2</v>
      </c>
      <c r="B40" s="7">
        <v>70000000</v>
      </c>
      <c r="C40" s="4">
        <v>5.6334490740740748E-4</v>
      </c>
      <c r="D40" s="7">
        <v>37.4</v>
      </c>
      <c r="E40" s="7">
        <f>B40/D40</f>
        <v>1871657.7540106953</v>
      </c>
      <c r="F40">
        <v>4272205</v>
      </c>
      <c r="G40">
        <v>65727795</v>
      </c>
      <c r="H40" s="10">
        <f>F40/B40</f>
        <v>6.1031500000000002E-2</v>
      </c>
    </row>
    <row r="41" spans="1:18" x14ac:dyDescent="0.35">
      <c r="A41" s="2">
        <v>3</v>
      </c>
      <c r="B41" s="7">
        <v>70000000</v>
      </c>
      <c r="C41" s="4">
        <v>6.2680555555555558E-4</v>
      </c>
      <c r="D41" s="7">
        <v>38.4</v>
      </c>
      <c r="E41" s="7">
        <f>B41/D41</f>
        <v>1822916.6666666667</v>
      </c>
      <c r="F41">
        <v>3901160</v>
      </c>
      <c r="G41">
        <v>66098840</v>
      </c>
      <c r="H41" s="10">
        <f>F41/B41</f>
        <v>5.5730857142857144E-2</v>
      </c>
    </row>
    <row r="42" spans="1:18" x14ac:dyDescent="0.35">
      <c r="A42" s="2">
        <v>4</v>
      </c>
      <c r="B42" s="7">
        <v>70000000</v>
      </c>
      <c r="C42" s="4">
        <v>6.0859953703703705E-4</v>
      </c>
      <c r="D42" s="7">
        <v>38.299999999999997</v>
      </c>
      <c r="E42" s="7">
        <f>B42/D42</f>
        <v>1827676.2402088775</v>
      </c>
      <c r="F42">
        <v>3867330</v>
      </c>
      <c r="G42">
        <v>66132670</v>
      </c>
      <c r="H42" s="10">
        <f>F42/B42</f>
        <v>5.5247571428571431E-2</v>
      </c>
    </row>
    <row r="43" spans="1:18" x14ac:dyDescent="0.35">
      <c r="A43" s="2"/>
      <c r="B43" s="7">
        <f>SUM(B39:B42)</f>
        <v>280000000</v>
      </c>
      <c r="C43" s="7"/>
      <c r="D43" s="7"/>
      <c r="E43" s="8">
        <f>SUM(E39:E42)</f>
        <v>7053979.326094117</v>
      </c>
      <c r="F43" s="7">
        <f>SUM(F39:F42)</f>
        <v>20455067</v>
      </c>
      <c r="G43" s="7">
        <f>SUM(G39:G42)</f>
        <v>259544933</v>
      </c>
      <c r="H43" s="11">
        <f>F43/B43</f>
        <v>7.3053810714285711E-2</v>
      </c>
    </row>
    <row r="44" spans="1:18" x14ac:dyDescent="0.35">
      <c r="A44" s="2"/>
      <c r="B44" s="7"/>
      <c r="C44" s="7"/>
      <c r="D44" s="7"/>
      <c r="E44" s="7"/>
      <c r="F44" s="7"/>
      <c r="G44" s="9"/>
      <c r="H44" s="7"/>
    </row>
    <row r="45" spans="1:18" x14ac:dyDescent="0.35">
      <c r="A45" s="2"/>
      <c r="B45" s="7"/>
      <c r="C45" s="7"/>
      <c r="D45" s="7"/>
      <c r="E45" s="7"/>
      <c r="F45" s="4"/>
      <c r="G45" s="9"/>
      <c r="H45" s="4"/>
      <c r="I45" s="3"/>
    </row>
    <row r="46" spans="1:18" x14ac:dyDescent="0.35">
      <c r="A46" s="2" t="s">
        <v>53</v>
      </c>
      <c r="B46" s="4"/>
      <c r="C46" s="7"/>
      <c r="D46" s="7"/>
      <c r="E46" s="7"/>
      <c r="F46" s="4"/>
      <c r="G46" s="9"/>
      <c r="H46" s="4"/>
      <c r="I46" s="3"/>
    </row>
    <row r="47" spans="1:18" x14ac:dyDescent="0.35">
      <c r="A47" s="2"/>
      <c r="B47" s="4"/>
      <c r="C47" s="7"/>
      <c r="D47" s="7"/>
      <c r="E47" s="7"/>
      <c r="F47" s="4"/>
      <c r="G47" s="9"/>
      <c r="H47" s="4"/>
      <c r="I47" s="3"/>
    </row>
    <row r="48" spans="1:18" x14ac:dyDescent="0.35">
      <c r="A48" s="2" t="s">
        <v>5</v>
      </c>
      <c r="B48" s="7">
        <v>1</v>
      </c>
      <c r="C48" s="7" t="s">
        <v>35</v>
      </c>
      <c r="D48" s="7">
        <v>14000000</v>
      </c>
      <c r="E48" s="7" t="s">
        <v>7</v>
      </c>
      <c r="F48" s="4">
        <v>4.7872685185185187E-4</v>
      </c>
      <c r="G48" s="9" t="s">
        <v>8</v>
      </c>
      <c r="H48" s="4">
        <v>5.5053240740740746E-4</v>
      </c>
      <c r="I48" s="3" t="s">
        <v>36</v>
      </c>
      <c r="J48">
        <v>0</v>
      </c>
      <c r="K48" t="s">
        <v>37</v>
      </c>
      <c r="L48">
        <v>14000000</v>
      </c>
      <c r="M48" t="s">
        <v>38</v>
      </c>
      <c r="N48">
        <v>0</v>
      </c>
      <c r="O48" t="s">
        <v>39</v>
      </c>
      <c r="P48">
        <v>0</v>
      </c>
      <c r="Q48" t="s">
        <v>40</v>
      </c>
      <c r="R48">
        <v>0</v>
      </c>
    </row>
    <row r="49" spans="1:24" x14ac:dyDescent="0.35">
      <c r="A49" s="2" t="s">
        <v>5</v>
      </c>
      <c r="B49" s="7">
        <v>2</v>
      </c>
      <c r="C49" s="7" t="s">
        <v>35</v>
      </c>
      <c r="D49" s="7">
        <v>14000000</v>
      </c>
      <c r="E49" s="7" t="s">
        <v>7</v>
      </c>
      <c r="F49" s="4">
        <v>4.7778935185185186E-4</v>
      </c>
      <c r="G49" s="9" t="s">
        <v>8</v>
      </c>
      <c r="H49" s="4">
        <v>5.4317129629629626E-4</v>
      </c>
      <c r="I49" s="3" t="s">
        <v>36</v>
      </c>
      <c r="J49">
        <v>0</v>
      </c>
      <c r="K49" t="s">
        <v>37</v>
      </c>
      <c r="L49">
        <v>14000000</v>
      </c>
      <c r="M49" t="s">
        <v>38</v>
      </c>
      <c r="N49">
        <v>0</v>
      </c>
      <c r="O49" t="s">
        <v>39</v>
      </c>
      <c r="P49">
        <v>0</v>
      </c>
      <c r="Q49" t="s">
        <v>40</v>
      </c>
      <c r="R49">
        <v>0</v>
      </c>
    </row>
    <row r="50" spans="1:24" x14ac:dyDescent="0.35">
      <c r="A50" s="2" t="s">
        <v>5</v>
      </c>
      <c r="B50" s="7">
        <v>3</v>
      </c>
      <c r="C50" s="7" t="s">
        <v>35</v>
      </c>
      <c r="D50" s="7">
        <v>14000000</v>
      </c>
      <c r="E50" s="7" t="s">
        <v>7</v>
      </c>
      <c r="F50" s="4">
        <v>4.9270833333333339E-4</v>
      </c>
      <c r="G50" s="9" t="s">
        <v>8</v>
      </c>
      <c r="H50" s="4">
        <v>5.9082175925925925E-4</v>
      </c>
      <c r="I50" s="3" t="s">
        <v>36</v>
      </c>
      <c r="J50">
        <v>0</v>
      </c>
      <c r="K50" t="s">
        <v>37</v>
      </c>
      <c r="L50">
        <v>14000000</v>
      </c>
      <c r="M50" t="s">
        <v>38</v>
      </c>
      <c r="N50">
        <v>0</v>
      </c>
      <c r="O50" t="s">
        <v>39</v>
      </c>
      <c r="P50">
        <v>0</v>
      </c>
      <c r="Q50" t="s">
        <v>40</v>
      </c>
      <c r="R50">
        <v>0</v>
      </c>
    </row>
    <row r="51" spans="1:24" x14ac:dyDescent="0.35">
      <c r="A51" s="2" t="s">
        <v>5</v>
      </c>
      <c r="B51" s="7">
        <v>4</v>
      </c>
      <c r="C51" s="7" t="s">
        <v>35</v>
      </c>
      <c r="D51" s="7">
        <v>14000000</v>
      </c>
      <c r="E51" s="7" t="s">
        <v>7</v>
      </c>
      <c r="F51" s="4">
        <v>4.9533564814814807E-4</v>
      </c>
      <c r="G51" s="9" t="s">
        <v>8</v>
      </c>
      <c r="H51" s="4">
        <v>6.0192129629629625E-4</v>
      </c>
      <c r="I51" s="3" t="s">
        <v>36</v>
      </c>
      <c r="J51">
        <v>0</v>
      </c>
      <c r="K51" t="s">
        <v>37</v>
      </c>
      <c r="L51">
        <v>14000000</v>
      </c>
      <c r="M51" t="s">
        <v>38</v>
      </c>
      <c r="N51">
        <v>0</v>
      </c>
      <c r="O51" t="s">
        <v>39</v>
      </c>
      <c r="P51">
        <v>0</v>
      </c>
      <c r="Q51" t="s">
        <v>40</v>
      </c>
      <c r="R51">
        <v>0</v>
      </c>
    </row>
    <row r="52" spans="1:24" x14ac:dyDescent="0.35">
      <c r="A52" s="2" t="s">
        <v>5</v>
      </c>
      <c r="B52" s="7">
        <v>5</v>
      </c>
      <c r="C52" s="7" t="s">
        <v>41</v>
      </c>
      <c r="D52" s="7">
        <v>14000000</v>
      </c>
      <c r="E52" s="7" t="s">
        <v>7</v>
      </c>
      <c r="F52" s="4">
        <v>3.1309027777777775E-4</v>
      </c>
      <c r="G52" s="9" t="s">
        <v>8</v>
      </c>
      <c r="H52" s="4">
        <v>6.0675925925925925E-4</v>
      </c>
      <c r="I52" s="3" t="s">
        <v>42</v>
      </c>
      <c r="J52">
        <v>4371857</v>
      </c>
      <c r="K52" t="s">
        <v>14</v>
      </c>
      <c r="L52">
        <v>4371857</v>
      </c>
      <c r="M52" t="s">
        <v>15</v>
      </c>
      <c r="N52">
        <v>0</v>
      </c>
      <c r="O52" t="s">
        <v>38</v>
      </c>
      <c r="P52">
        <v>0</v>
      </c>
      <c r="Q52" t="s">
        <v>43</v>
      </c>
      <c r="R52">
        <v>0</v>
      </c>
      <c r="S52" t="s">
        <v>44</v>
      </c>
      <c r="T52">
        <v>9628143</v>
      </c>
      <c r="U52" t="s">
        <v>39</v>
      </c>
      <c r="V52">
        <v>0</v>
      </c>
      <c r="W52" t="s">
        <v>40</v>
      </c>
      <c r="X52">
        <v>0</v>
      </c>
    </row>
    <row r="53" spans="1:24" x14ac:dyDescent="0.35">
      <c r="A53" s="2" t="s">
        <v>5</v>
      </c>
      <c r="B53" s="7">
        <v>6</v>
      </c>
      <c r="C53" s="7" t="s">
        <v>41</v>
      </c>
      <c r="D53" s="7">
        <v>14000000</v>
      </c>
      <c r="E53" s="7" t="s">
        <v>7</v>
      </c>
      <c r="F53" s="4">
        <v>3.1399305555555559E-4</v>
      </c>
      <c r="G53" s="9" t="s">
        <v>8</v>
      </c>
      <c r="H53" s="4">
        <v>6.159490740740741E-4</v>
      </c>
      <c r="I53" s="3" t="s">
        <v>42</v>
      </c>
      <c r="J53">
        <v>4033077</v>
      </c>
      <c r="K53" t="s">
        <v>14</v>
      </c>
      <c r="L53">
        <v>4033077</v>
      </c>
      <c r="M53" t="s">
        <v>15</v>
      </c>
      <c r="N53">
        <v>0</v>
      </c>
      <c r="O53" t="s">
        <v>38</v>
      </c>
      <c r="P53">
        <v>0</v>
      </c>
      <c r="Q53" t="s">
        <v>43</v>
      </c>
      <c r="R53">
        <v>0</v>
      </c>
      <c r="S53" t="s">
        <v>44</v>
      </c>
      <c r="T53">
        <v>9966923</v>
      </c>
      <c r="U53" t="s">
        <v>39</v>
      </c>
      <c r="V53">
        <v>0</v>
      </c>
      <c r="W53" t="s">
        <v>40</v>
      </c>
      <c r="X53">
        <v>0</v>
      </c>
    </row>
    <row r="54" spans="1:24" x14ac:dyDescent="0.35">
      <c r="A54" s="2" t="s">
        <v>5</v>
      </c>
      <c r="B54" s="7">
        <v>7</v>
      </c>
      <c r="C54" s="7" t="s">
        <v>41</v>
      </c>
      <c r="D54" s="7">
        <v>14000000</v>
      </c>
      <c r="E54" s="7" t="s">
        <v>7</v>
      </c>
      <c r="F54" s="4">
        <v>3.1927083333333335E-4</v>
      </c>
      <c r="G54" s="9" t="s">
        <v>8</v>
      </c>
      <c r="H54" s="4">
        <v>6.1912037037037035E-4</v>
      </c>
      <c r="I54" s="3" t="s">
        <v>42</v>
      </c>
      <c r="J54">
        <v>3905523</v>
      </c>
      <c r="K54" t="s">
        <v>14</v>
      </c>
      <c r="L54">
        <v>3905523</v>
      </c>
      <c r="M54" t="s">
        <v>15</v>
      </c>
      <c r="N54">
        <v>0</v>
      </c>
      <c r="O54" t="s">
        <v>38</v>
      </c>
      <c r="P54">
        <v>0</v>
      </c>
      <c r="Q54" t="s">
        <v>43</v>
      </c>
      <c r="R54">
        <v>0</v>
      </c>
      <c r="S54" t="s">
        <v>44</v>
      </c>
      <c r="T54">
        <v>10094477</v>
      </c>
      <c r="U54" t="s">
        <v>39</v>
      </c>
      <c r="V54">
        <v>0</v>
      </c>
      <c r="W54" t="s">
        <v>40</v>
      </c>
      <c r="X54">
        <v>0</v>
      </c>
    </row>
    <row r="55" spans="1:24" x14ac:dyDescent="0.35">
      <c r="A55" s="2" t="s">
        <v>5</v>
      </c>
      <c r="B55" s="7">
        <v>8</v>
      </c>
      <c r="C55" s="7" t="s">
        <v>41</v>
      </c>
      <c r="D55" s="7">
        <v>14000000</v>
      </c>
      <c r="E55" s="7" t="s">
        <v>7</v>
      </c>
      <c r="F55" s="4">
        <v>3.1203703703703705E-4</v>
      </c>
      <c r="G55" s="9" t="s">
        <v>8</v>
      </c>
      <c r="H55" s="4">
        <v>6.1934027777777779E-4</v>
      </c>
      <c r="I55" s="3" t="s">
        <v>42</v>
      </c>
      <c r="J55">
        <v>3883483</v>
      </c>
      <c r="K55" t="s">
        <v>14</v>
      </c>
      <c r="L55">
        <v>3883483</v>
      </c>
      <c r="M55" t="s">
        <v>15</v>
      </c>
      <c r="N55">
        <v>0</v>
      </c>
      <c r="O55" t="s">
        <v>38</v>
      </c>
      <c r="P55">
        <v>0</v>
      </c>
      <c r="Q55" t="s">
        <v>43</v>
      </c>
      <c r="R55">
        <v>0</v>
      </c>
      <c r="S55" t="s">
        <v>44</v>
      </c>
      <c r="T55">
        <v>10116517</v>
      </c>
      <c r="U55" t="s">
        <v>39</v>
      </c>
      <c r="V55">
        <v>0</v>
      </c>
      <c r="W55" t="s">
        <v>40</v>
      </c>
      <c r="X55">
        <v>0</v>
      </c>
    </row>
    <row r="56" spans="1:24" x14ac:dyDescent="0.35">
      <c r="A56" s="2" t="s">
        <v>5</v>
      </c>
      <c r="B56" s="7">
        <v>9</v>
      </c>
      <c r="C56" s="7" t="s">
        <v>45</v>
      </c>
      <c r="D56" s="7">
        <v>70000000</v>
      </c>
      <c r="E56" s="7" t="s">
        <v>7</v>
      </c>
      <c r="F56" s="4">
        <v>5.2923611111111107E-4</v>
      </c>
      <c r="G56" s="9" t="s">
        <v>8</v>
      </c>
      <c r="H56" s="4">
        <v>7.1421296296296293E-4</v>
      </c>
      <c r="I56" s="3" t="s">
        <v>17</v>
      </c>
      <c r="J56">
        <v>8414372</v>
      </c>
      <c r="K56" t="s">
        <v>38</v>
      </c>
      <c r="L56">
        <v>0</v>
      </c>
      <c r="M56" t="s">
        <v>43</v>
      </c>
      <c r="N56">
        <v>0</v>
      </c>
      <c r="O56" t="s">
        <v>44</v>
      </c>
      <c r="P56">
        <v>61585628</v>
      </c>
      <c r="Q56" t="s">
        <v>39</v>
      </c>
      <c r="R56">
        <v>0</v>
      </c>
      <c r="S56" t="s">
        <v>40</v>
      </c>
      <c r="T56">
        <v>0</v>
      </c>
    </row>
    <row r="57" spans="1:24" x14ac:dyDescent="0.35">
      <c r="A57" s="2" t="s">
        <v>5</v>
      </c>
      <c r="B57" s="7">
        <v>10</v>
      </c>
      <c r="C57" s="7" t="s">
        <v>45</v>
      </c>
      <c r="D57" s="7">
        <v>70000000</v>
      </c>
      <c r="E57" s="7" t="s">
        <v>7</v>
      </c>
      <c r="F57" s="4">
        <v>4.3303240740740742E-4</v>
      </c>
      <c r="G57" s="9" t="s">
        <v>8</v>
      </c>
      <c r="H57" s="4">
        <v>5.6334490740740748E-4</v>
      </c>
      <c r="I57" t="s">
        <v>17</v>
      </c>
      <c r="J57">
        <v>4272205</v>
      </c>
      <c r="K57" t="s">
        <v>38</v>
      </c>
      <c r="L57">
        <v>0</v>
      </c>
      <c r="M57" t="s">
        <v>43</v>
      </c>
      <c r="N57">
        <v>0</v>
      </c>
      <c r="O57" t="s">
        <v>44</v>
      </c>
      <c r="P57">
        <v>65727795</v>
      </c>
      <c r="Q57" t="s">
        <v>39</v>
      </c>
      <c r="R57">
        <v>0</v>
      </c>
      <c r="S57" t="s">
        <v>40</v>
      </c>
      <c r="T57">
        <v>0</v>
      </c>
    </row>
    <row r="58" spans="1:24" x14ac:dyDescent="0.35">
      <c r="A58" s="2" t="s">
        <v>5</v>
      </c>
      <c r="B58" s="7">
        <v>11</v>
      </c>
      <c r="C58" s="7" t="s">
        <v>45</v>
      </c>
      <c r="D58" s="7">
        <v>70000000</v>
      </c>
      <c r="E58" s="7" t="s">
        <v>7</v>
      </c>
      <c r="F58" s="4">
        <v>4.446643518518518E-4</v>
      </c>
      <c r="G58" s="9" t="s">
        <v>8</v>
      </c>
      <c r="H58" s="4">
        <v>6.2680555555555558E-4</v>
      </c>
      <c r="I58" t="s">
        <v>17</v>
      </c>
      <c r="J58">
        <v>3901160</v>
      </c>
      <c r="K58" t="s">
        <v>38</v>
      </c>
      <c r="L58">
        <v>0</v>
      </c>
      <c r="M58" t="s">
        <v>43</v>
      </c>
      <c r="N58">
        <v>0</v>
      </c>
      <c r="O58" t="s">
        <v>44</v>
      </c>
      <c r="P58">
        <v>66098840</v>
      </c>
      <c r="Q58" t="s">
        <v>39</v>
      </c>
      <c r="R58">
        <v>0</v>
      </c>
      <c r="S58" t="s">
        <v>40</v>
      </c>
      <c r="T58">
        <v>0</v>
      </c>
    </row>
    <row r="59" spans="1:24" x14ac:dyDescent="0.35">
      <c r="A59" s="2" t="s">
        <v>5</v>
      </c>
      <c r="B59" s="7">
        <v>12</v>
      </c>
      <c r="C59" s="7" t="s">
        <v>45</v>
      </c>
      <c r="D59" s="7">
        <v>70000000</v>
      </c>
      <c r="E59" s="7" t="s">
        <v>7</v>
      </c>
      <c r="F59" s="4">
        <v>4.4289351851851852E-4</v>
      </c>
      <c r="G59" s="9" t="s">
        <v>8</v>
      </c>
      <c r="H59" s="4">
        <v>6.0859953703703705E-4</v>
      </c>
      <c r="I59" t="s">
        <v>17</v>
      </c>
      <c r="J59">
        <v>3867330</v>
      </c>
      <c r="K59" t="s">
        <v>38</v>
      </c>
      <c r="L59">
        <v>0</v>
      </c>
      <c r="M59" t="s">
        <v>43</v>
      </c>
      <c r="N59">
        <v>0</v>
      </c>
      <c r="O59" t="s">
        <v>44</v>
      </c>
      <c r="P59">
        <v>66132670</v>
      </c>
      <c r="Q59" t="s">
        <v>39</v>
      </c>
      <c r="R59">
        <v>0</v>
      </c>
      <c r="S59" t="s">
        <v>40</v>
      </c>
      <c r="T59">
        <v>0</v>
      </c>
    </row>
    <row r="60" spans="1:24" x14ac:dyDescent="0.35">
      <c r="A60" s="2" t="s">
        <v>55</v>
      </c>
      <c r="B60" s="4"/>
      <c r="C60" s="7"/>
      <c r="D60" s="7"/>
      <c r="E60" s="7"/>
      <c r="F60" s="7"/>
      <c r="G60" s="9"/>
      <c r="H60" s="7"/>
    </row>
    <row r="61" spans="1:24" x14ac:dyDescent="0.35">
      <c r="A61" s="2" t="s">
        <v>54</v>
      </c>
      <c r="B61" s="7"/>
      <c r="C61" s="7"/>
      <c r="D61" s="7"/>
      <c r="E61" s="7"/>
      <c r="F61" s="7"/>
      <c r="G61" s="9"/>
      <c r="H61" s="7"/>
    </row>
    <row r="62" spans="1:24" x14ac:dyDescent="0.35">
      <c r="A62" s="2"/>
      <c r="B62" s="7"/>
      <c r="C62" s="7"/>
      <c r="D62" s="7"/>
      <c r="E62" s="7"/>
      <c r="F62" s="7"/>
      <c r="G62" s="9"/>
      <c r="H62" s="7"/>
    </row>
    <row r="63" spans="1:24" x14ac:dyDescent="0.35">
      <c r="A63" s="2" t="s">
        <v>5</v>
      </c>
      <c r="B63" s="7">
        <v>1</v>
      </c>
      <c r="C63" s="7" t="s">
        <v>59</v>
      </c>
      <c r="D63" s="7">
        <v>20000000</v>
      </c>
      <c r="E63" s="7" t="s">
        <v>7</v>
      </c>
      <c r="F63" s="4">
        <v>1.7187499999999999E-4</v>
      </c>
      <c r="G63" s="9" t="s">
        <v>8</v>
      </c>
      <c r="H63" s="4">
        <v>2.1621527777777779E-4</v>
      </c>
      <c r="I63" t="s">
        <v>9</v>
      </c>
      <c r="J63">
        <v>594454</v>
      </c>
      <c r="K63" t="s">
        <v>60</v>
      </c>
      <c r="L63">
        <v>19405546</v>
      </c>
    </row>
    <row r="64" spans="1:24" x14ac:dyDescent="0.35">
      <c r="A64" s="2" t="s">
        <v>5</v>
      </c>
      <c r="B64" s="7">
        <v>2</v>
      </c>
      <c r="C64" s="7" t="s">
        <v>59</v>
      </c>
      <c r="D64" s="7">
        <v>20000000</v>
      </c>
      <c r="E64" s="7" t="s">
        <v>7</v>
      </c>
      <c r="F64" s="4">
        <v>1.8349537037037035E-4</v>
      </c>
      <c r="G64" s="9" t="s">
        <v>8</v>
      </c>
      <c r="H64" s="4">
        <v>2.2554398148148146E-4</v>
      </c>
      <c r="I64" t="s">
        <v>9</v>
      </c>
      <c r="J64">
        <v>616612</v>
      </c>
      <c r="K64" t="s">
        <v>60</v>
      </c>
      <c r="L64">
        <v>19383388</v>
      </c>
    </row>
    <row r="65" spans="1:16" x14ac:dyDescent="0.35">
      <c r="A65" s="2" t="s">
        <v>5</v>
      </c>
      <c r="B65" s="7">
        <v>3</v>
      </c>
      <c r="C65" s="7" t="s">
        <v>59</v>
      </c>
      <c r="D65" s="7">
        <v>20000000</v>
      </c>
      <c r="E65" s="7" t="s">
        <v>7</v>
      </c>
      <c r="F65" s="4">
        <v>1.8708333333333335E-4</v>
      </c>
      <c r="G65" s="9" t="s">
        <v>8</v>
      </c>
      <c r="H65" s="4">
        <v>2.2819444444444447E-4</v>
      </c>
      <c r="I65" t="s">
        <v>9</v>
      </c>
      <c r="J65">
        <v>726519</v>
      </c>
      <c r="K65" t="s">
        <v>60</v>
      </c>
      <c r="L65">
        <v>19273481</v>
      </c>
    </row>
    <row r="66" spans="1:16" x14ac:dyDescent="0.35">
      <c r="A66" s="2" t="s">
        <v>5</v>
      </c>
      <c r="B66" s="7">
        <v>4</v>
      </c>
      <c r="C66" s="7" t="s">
        <v>59</v>
      </c>
      <c r="D66" s="7">
        <v>20000000</v>
      </c>
      <c r="E66" s="7" t="s">
        <v>7</v>
      </c>
      <c r="F66" s="4">
        <v>1.9892361111111112E-4</v>
      </c>
      <c r="G66" s="9" t="s">
        <v>8</v>
      </c>
      <c r="H66" s="4">
        <v>2.4671296296296296E-4</v>
      </c>
      <c r="I66" t="s">
        <v>9</v>
      </c>
      <c r="J66">
        <v>1623985</v>
      </c>
      <c r="K66" t="s">
        <v>60</v>
      </c>
      <c r="L66">
        <v>18376015</v>
      </c>
    </row>
    <row r="67" spans="1:16" x14ac:dyDescent="0.35">
      <c r="A67" s="2" t="s">
        <v>5</v>
      </c>
      <c r="B67" s="7">
        <v>5</v>
      </c>
      <c r="C67" s="7" t="s">
        <v>61</v>
      </c>
      <c r="D67" s="7">
        <v>14000000</v>
      </c>
      <c r="E67" s="7" t="s">
        <v>7</v>
      </c>
      <c r="F67" s="4">
        <v>3.3020833333333327E-5</v>
      </c>
      <c r="G67" s="9" t="s">
        <v>8</v>
      </c>
      <c r="H67" s="4">
        <v>2.5885416666666667E-4</v>
      </c>
      <c r="I67" t="s">
        <v>12</v>
      </c>
      <c r="J67">
        <v>7274602</v>
      </c>
      <c r="K67" t="s">
        <v>13</v>
      </c>
      <c r="L67">
        <v>6725398</v>
      </c>
      <c r="M67" t="s">
        <v>14</v>
      </c>
      <c r="N67">
        <v>7274602</v>
      </c>
      <c r="O67" t="s">
        <v>15</v>
      </c>
      <c r="P67">
        <v>0</v>
      </c>
    </row>
    <row r="68" spans="1:16" x14ac:dyDescent="0.35">
      <c r="A68" s="2" t="s">
        <v>5</v>
      </c>
      <c r="B68" s="7">
        <v>6</v>
      </c>
      <c r="C68" s="7" t="s">
        <v>61</v>
      </c>
      <c r="D68" s="7">
        <v>14000000</v>
      </c>
      <c r="E68" s="7" t="s">
        <v>7</v>
      </c>
      <c r="F68" s="4">
        <v>3.3391203703703698E-5</v>
      </c>
      <c r="G68" s="9" t="s">
        <v>8</v>
      </c>
      <c r="H68" s="4">
        <v>2.5940972222222224E-4</v>
      </c>
      <c r="I68" t="s">
        <v>12</v>
      </c>
      <c r="J68">
        <v>6887359</v>
      </c>
      <c r="K68" t="s">
        <v>13</v>
      </c>
      <c r="L68">
        <v>7112641</v>
      </c>
      <c r="M68" t="s">
        <v>14</v>
      </c>
      <c r="N68">
        <v>6887359</v>
      </c>
      <c r="O68" t="s">
        <v>15</v>
      </c>
      <c r="P68">
        <v>0</v>
      </c>
    </row>
    <row r="69" spans="1:16" x14ac:dyDescent="0.35">
      <c r="A69" s="2" t="s">
        <v>5</v>
      </c>
      <c r="B69" s="7">
        <v>7</v>
      </c>
      <c r="C69" s="7" t="s">
        <v>61</v>
      </c>
      <c r="D69" s="7">
        <v>14000000</v>
      </c>
      <c r="E69" s="7" t="s">
        <v>7</v>
      </c>
      <c r="F69" s="4">
        <v>3.3298611111111109E-5</v>
      </c>
      <c r="G69" s="9" t="s">
        <v>8</v>
      </c>
      <c r="H69" s="4">
        <v>2.6025462962962965E-4</v>
      </c>
      <c r="I69" t="s">
        <v>12</v>
      </c>
      <c r="J69">
        <v>6672713</v>
      </c>
      <c r="K69" t="s">
        <v>13</v>
      </c>
      <c r="L69">
        <v>7327287</v>
      </c>
      <c r="M69" t="s">
        <v>14</v>
      </c>
      <c r="N69">
        <v>6672713</v>
      </c>
      <c r="O69" t="s">
        <v>15</v>
      </c>
      <c r="P69">
        <v>0</v>
      </c>
    </row>
    <row r="70" spans="1:16" x14ac:dyDescent="0.35">
      <c r="A70" s="2" t="s">
        <v>5</v>
      </c>
      <c r="B70" s="7">
        <v>8</v>
      </c>
      <c r="C70" s="7" t="s">
        <v>61</v>
      </c>
      <c r="D70" s="7">
        <v>14000000</v>
      </c>
      <c r="E70" s="7" t="s">
        <v>7</v>
      </c>
      <c r="F70" s="4">
        <v>3.1724537037037036E-5</v>
      </c>
      <c r="G70" s="9" t="s">
        <v>8</v>
      </c>
      <c r="H70" s="4">
        <v>2.6052083333333336E-4</v>
      </c>
      <c r="I70" t="s">
        <v>12</v>
      </c>
      <c r="J70">
        <v>6751913</v>
      </c>
      <c r="K70" t="s">
        <v>13</v>
      </c>
      <c r="L70">
        <v>7248087</v>
      </c>
      <c r="M70" t="s">
        <v>14</v>
      </c>
      <c r="N70">
        <v>6751913</v>
      </c>
      <c r="O70" t="s">
        <v>15</v>
      </c>
      <c r="P70">
        <v>0</v>
      </c>
    </row>
    <row r="71" spans="1:16" x14ac:dyDescent="0.35">
      <c r="A71" s="2" t="s">
        <v>5</v>
      </c>
      <c r="B71" s="7">
        <v>9</v>
      </c>
      <c r="C71" s="7" t="s">
        <v>62</v>
      </c>
      <c r="D71" s="7">
        <v>25000000</v>
      </c>
      <c r="E71" s="7" t="s">
        <v>7</v>
      </c>
      <c r="F71" s="4">
        <v>2.1796296296296296E-4</v>
      </c>
      <c r="G71" s="9" t="s">
        <v>8</v>
      </c>
      <c r="H71" s="4">
        <v>2.9369212962962964E-4</v>
      </c>
      <c r="I71" t="s">
        <v>17</v>
      </c>
      <c r="J71">
        <v>1538299</v>
      </c>
      <c r="K71" t="s">
        <v>18</v>
      </c>
      <c r="L71">
        <v>23461701</v>
      </c>
      <c r="M71" t="s">
        <v>14</v>
      </c>
      <c r="N71">
        <v>1538299</v>
      </c>
      <c r="O71" t="s">
        <v>15</v>
      </c>
      <c r="P71">
        <v>0</v>
      </c>
    </row>
    <row r="72" spans="1:16" x14ac:dyDescent="0.35">
      <c r="A72" s="2" t="s">
        <v>5</v>
      </c>
      <c r="B72" s="7">
        <v>10</v>
      </c>
      <c r="C72" s="7" t="s">
        <v>62</v>
      </c>
      <c r="D72" s="7">
        <v>25000000</v>
      </c>
      <c r="E72" s="7" t="s">
        <v>7</v>
      </c>
      <c r="F72" s="4">
        <v>2.1383101851851853E-4</v>
      </c>
      <c r="G72" s="9" t="s">
        <v>8</v>
      </c>
      <c r="H72" s="4">
        <v>2.8348379629629627E-4</v>
      </c>
      <c r="I72" t="s">
        <v>17</v>
      </c>
      <c r="J72">
        <v>1401423</v>
      </c>
      <c r="K72" t="s">
        <v>18</v>
      </c>
      <c r="L72">
        <v>23598577</v>
      </c>
      <c r="M72" t="s">
        <v>14</v>
      </c>
      <c r="N72">
        <v>1401423</v>
      </c>
      <c r="O72" t="s">
        <v>15</v>
      </c>
      <c r="P72">
        <v>0</v>
      </c>
    </row>
    <row r="73" spans="1:16" x14ac:dyDescent="0.35">
      <c r="A73" s="2" t="s">
        <v>5</v>
      </c>
      <c r="B73" s="7">
        <v>11</v>
      </c>
      <c r="C73" s="7" t="s">
        <v>62</v>
      </c>
      <c r="D73" s="7">
        <v>25000000</v>
      </c>
      <c r="E73" s="7" t="s">
        <v>7</v>
      </c>
      <c r="F73" s="4">
        <v>1.7636574074074074E-4</v>
      </c>
      <c r="G73" s="9" t="s">
        <v>8</v>
      </c>
      <c r="H73" s="4">
        <v>2.0530092592592591E-4</v>
      </c>
      <c r="I73" t="s">
        <v>17</v>
      </c>
      <c r="J73">
        <v>348891</v>
      </c>
      <c r="K73" t="s">
        <v>18</v>
      </c>
      <c r="L73">
        <v>24651109</v>
      </c>
      <c r="M73" t="s">
        <v>14</v>
      </c>
      <c r="N73">
        <v>348891</v>
      </c>
      <c r="O73" t="s">
        <v>15</v>
      </c>
      <c r="P73">
        <v>0</v>
      </c>
    </row>
    <row r="74" spans="1:16" x14ac:dyDescent="0.35">
      <c r="A74" s="2" t="s">
        <v>5</v>
      </c>
      <c r="B74" s="7">
        <v>12</v>
      </c>
      <c r="C74" s="7" t="s">
        <v>62</v>
      </c>
      <c r="D74" s="7">
        <v>25000000</v>
      </c>
      <c r="E74" s="7" t="s">
        <v>7</v>
      </c>
      <c r="F74" s="4">
        <v>1.7340277777777777E-4</v>
      </c>
      <c r="G74" s="9" t="s">
        <v>8</v>
      </c>
      <c r="H74" s="4">
        <v>1.9719907407407408E-4</v>
      </c>
      <c r="I74" t="s">
        <v>17</v>
      </c>
      <c r="J74">
        <v>272958</v>
      </c>
      <c r="K74" t="s">
        <v>18</v>
      </c>
      <c r="L74">
        <v>24727042</v>
      </c>
      <c r="M74" t="s">
        <v>14</v>
      </c>
      <c r="N74">
        <v>272958</v>
      </c>
      <c r="O74" t="s">
        <v>15</v>
      </c>
      <c r="P74">
        <v>0</v>
      </c>
    </row>
    <row r="75" spans="1:16" x14ac:dyDescent="0.35">
      <c r="A7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Random</vt:lpstr>
      <vt:lpstr>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dalei yang</dc:creator>
  <cp:lastModifiedBy>Xuchen ( Lelle )  Yang</cp:lastModifiedBy>
  <dcterms:created xsi:type="dcterms:W3CDTF">2024-03-21T07:58:23Z</dcterms:created>
  <dcterms:modified xsi:type="dcterms:W3CDTF">2024-11-04T08:10:20Z</dcterms:modified>
</cp:coreProperties>
</file>