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6" tabRatio="581"/>
  </bookViews>
  <sheets>
    <sheet name="Master" sheetId="1" r:id="rId1"/>
    <sheet name="person" sheetId="7" r:id="rId2"/>
    <sheet name="res.users" sheetId="8" r:id="rId3"/>
  </sheets>
  <definedNames>
    <definedName name="_xlnm.Print_Area" localSheetId="1">person!$A$1:$H$25</definedName>
    <definedName name="_xlnm.Print_Area">#REF!</definedName>
    <definedName name="Print_Area_1">#REF!</definedName>
  </definedNames>
  <calcPr calcId="145621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3" i="8" l="1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" i="8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4" i="7"/>
  <c r="E25" i="7" l="1"/>
  <c r="G25" i="7"/>
  <c r="F25" i="7"/>
  <c r="A25" i="7"/>
  <c r="E24" i="7"/>
  <c r="G24" i="7"/>
  <c r="F24" i="7"/>
  <c r="A24" i="7"/>
  <c r="E23" i="7"/>
  <c r="G23" i="7"/>
  <c r="F23" i="7"/>
  <c r="A23" i="7"/>
  <c r="E22" i="7"/>
  <c r="G22" i="7"/>
  <c r="F22" i="7"/>
  <c r="A22" i="7"/>
  <c r="E21" i="7"/>
  <c r="G21" i="7"/>
  <c r="F21" i="7"/>
  <c r="A21" i="7"/>
  <c r="E20" i="7"/>
  <c r="G20" i="7"/>
  <c r="F20" i="7"/>
  <c r="A20" i="7"/>
  <c r="E19" i="7"/>
  <c r="G19" i="7"/>
  <c r="F19" i="7"/>
  <c r="A19" i="7"/>
  <c r="E18" i="7"/>
  <c r="G18" i="7"/>
  <c r="F18" i="7"/>
  <c r="A18" i="7"/>
  <c r="E17" i="7"/>
  <c r="G17" i="7"/>
  <c r="F17" i="7"/>
  <c r="A17" i="7"/>
  <c r="E16" i="7"/>
  <c r="G16" i="7"/>
  <c r="F16" i="7"/>
  <c r="A16" i="7"/>
  <c r="E15" i="7"/>
  <c r="G15" i="7"/>
  <c r="F15" i="7"/>
  <c r="A15" i="7"/>
  <c r="E14" i="7"/>
  <c r="G14" i="7"/>
  <c r="F14" i="7"/>
  <c r="A14" i="7"/>
  <c r="E13" i="7"/>
  <c r="G13" i="7"/>
  <c r="F13" i="7"/>
  <c r="A13" i="7"/>
  <c r="E12" i="7"/>
  <c r="G12" i="7"/>
  <c r="F12" i="7"/>
  <c r="A12" i="7"/>
  <c r="E11" i="7"/>
  <c r="G11" i="7"/>
  <c r="F11" i="7"/>
  <c r="A11" i="7"/>
  <c r="E10" i="7"/>
  <c r="G10" i="7"/>
  <c r="F10" i="7"/>
  <c r="A10" i="7"/>
  <c r="E9" i="7"/>
  <c r="G9" i="7"/>
  <c r="F9" i="7"/>
  <c r="A9" i="7"/>
  <c r="E8" i="7"/>
  <c r="G8" i="7"/>
  <c r="F8" i="7"/>
  <c r="A8" i="7"/>
  <c r="E7" i="7"/>
  <c r="G7" i="7"/>
  <c r="F7" i="7"/>
  <c r="A7" i="7"/>
  <c r="E6" i="7"/>
  <c r="G6" i="7"/>
  <c r="F6" i="7"/>
  <c r="A6" i="7"/>
  <c r="E5" i="7"/>
  <c r="G5" i="7"/>
  <c r="F5" i="7"/>
  <c r="A5" i="7"/>
  <c r="E4" i="7"/>
  <c r="G4" i="7"/>
  <c r="F4" i="7"/>
  <c r="A4" i="7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F24" i="1"/>
  <c r="D25" i="7" s="1"/>
  <c r="F23" i="1"/>
  <c r="D24" i="7" s="1"/>
  <c r="F22" i="1"/>
  <c r="D23" i="7" s="1"/>
  <c r="F21" i="1"/>
  <c r="D22" i="7" s="1"/>
  <c r="F20" i="1"/>
  <c r="D21" i="7" s="1"/>
  <c r="F19" i="1"/>
  <c r="D20" i="7" s="1"/>
  <c r="F18" i="1"/>
  <c r="D19" i="7" s="1"/>
  <c r="F17" i="1"/>
  <c r="D18" i="7" s="1"/>
  <c r="F16" i="1"/>
  <c r="D17" i="7" s="1"/>
  <c r="F15" i="1"/>
  <c r="D16" i="7" s="1"/>
  <c r="F14" i="1"/>
  <c r="D15" i="7" s="1"/>
  <c r="F13" i="1"/>
  <c r="D14" i="7" s="1"/>
  <c r="F12" i="1"/>
  <c r="D13" i="7" s="1"/>
  <c r="F11" i="1"/>
  <c r="D12" i="7" s="1"/>
  <c r="F10" i="1"/>
  <c r="D11" i="7" s="1"/>
  <c r="F9" i="1"/>
  <c r="D10" i="7" s="1"/>
  <c r="F8" i="1"/>
  <c r="D9" i="7" s="1"/>
  <c r="F7" i="1"/>
  <c r="D8" i="7" s="1"/>
  <c r="F6" i="1"/>
  <c r="D7" i="7" s="1"/>
  <c r="F5" i="1"/>
  <c r="D6" i="7" s="1"/>
  <c r="F4" i="1"/>
  <c r="D5" i="7" s="1"/>
  <c r="F3" i="1"/>
  <c r="D4" i="7" s="1"/>
</calcChain>
</file>

<file path=xl/comments1.xml><?xml version="1.0" encoding="utf-8"?>
<comments xmlns="http://schemas.openxmlformats.org/spreadsheetml/2006/main">
  <authors>
    <author>dale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dale:</t>
        </r>
        <r>
          <rPr>
            <sz val="9"/>
            <color indexed="81"/>
            <rFont val="Tahoma"/>
            <charset val="1"/>
          </rPr>
          <t xml:space="preserve">
0=inactive
1=active
</t>
        </r>
      </text>
    </comment>
  </commentList>
</comments>
</file>

<file path=xl/sharedStrings.xml><?xml version="1.0" encoding="utf-8"?>
<sst xmlns="http://schemas.openxmlformats.org/spreadsheetml/2006/main" count="594" uniqueCount="235">
  <si>
    <t>First Name</t>
  </si>
  <si>
    <t>Last Name</t>
  </si>
  <si>
    <t>Title</t>
  </si>
  <si>
    <t>Department</t>
  </si>
  <si>
    <t>Username</t>
  </si>
  <si>
    <t>Email</t>
  </si>
  <si>
    <t>Password</t>
  </si>
  <si>
    <t>Date of Birth</t>
  </si>
  <si>
    <t>Home Address1</t>
  </si>
  <si>
    <t>Home City</t>
  </si>
  <si>
    <t>Home State</t>
  </si>
  <si>
    <t>Home PostalCode</t>
  </si>
  <si>
    <t>Home Country</t>
  </si>
  <si>
    <t>Company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</si>
  <si>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</si>
  <si>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</si>
  <si>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</si>
  <si>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</si>
  <si>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</si>
  <si>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</si>
  <si>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</si>
  <si>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Barcoe</t>
  </si>
  <si>
    <t>Jenks</t>
  </si>
  <si>
    <t>Hardware Engineer</t>
  </si>
  <si>
    <t>Engineering</t>
  </si>
  <si>
    <t>bjenks</t>
  </si>
  <si>
    <t>#1 - 2 Swift Way</t>
  </si>
  <si>
    <t>Shopton</t>
  </si>
  <si>
    <t>NY</t>
  </si>
  <si>
    <t>USA</t>
  </si>
  <si>
    <t>Swift Construction Company</t>
  </si>
  <si>
    <t>1 Swift Way</t>
  </si>
  <si>
    <t>1-315-123-4567</t>
  </si>
  <si>
    <t>1-315-123-4568</t>
  </si>
  <si>
    <t>Barton</t>
  </si>
  <si>
    <t>Swift</t>
  </si>
  <si>
    <t>President</t>
  </si>
  <si>
    <t>Management</t>
  </si>
  <si>
    <t>bswift</t>
  </si>
  <si>
    <t>#2 - 2 Swift Way</t>
  </si>
  <si>
    <t>Bub</t>
  </si>
  <si>
    <t>Armstrong</t>
  </si>
  <si>
    <t>Mechanical Engineer</t>
  </si>
  <si>
    <t>barmstrong</t>
  </si>
  <si>
    <t>#3 - 2 Swift Way</t>
  </si>
  <si>
    <t>Frank</t>
  </si>
  <si>
    <t>Mason</t>
  </si>
  <si>
    <t>Engineering Project Coordinator</t>
  </si>
  <si>
    <t>fmason</t>
  </si>
  <si>
    <t>#4 - 2 Swift Way</t>
  </si>
  <si>
    <t>Garret</t>
  </si>
  <si>
    <t>Jackson</t>
  </si>
  <si>
    <t>Production Planner</t>
  </si>
  <si>
    <t>Manufacturing</t>
  </si>
  <si>
    <t>gjackson</t>
  </si>
  <si>
    <t>#5 - 2 Swift Way</t>
  </si>
  <si>
    <t>Hank</t>
  </si>
  <si>
    <t>Baldwin</t>
  </si>
  <si>
    <t>Lead Hand</t>
  </si>
  <si>
    <t>hbaldwin</t>
  </si>
  <si>
    <t>#6 - 2 Swift Way</t>
  </si>
  <si>
    <t>Helen</t>
  </si>
  <si>
    <t>Randall</t>
  </si>
  <si>
    <t>AP Clerk</t>
  </si>
  <si>
    <t>Finance</t>
  </si>
  <si>
    <t>hrandall</t>
  </si>
  <si>
    <t>#7 - 2 Swift Way</t>
  </si>
  <si>
    <t>Jacab</t>
  </si>
  <si>
    <t>Wood</t>
  </si>
  <si>
    <t>Sales Agent</t>
  </si>
  <si>
    <t>Sales &amp; Marketing</t>
  </si>
  <si>
    <t>jwood</t>
  </si>
  <si>
    <t>#8 - 2 Swift Way</t>
  </si>
  <si>
    <t>James</t>
  </si>
  <si>
    <t>Period</t>
  </si>
  <si>
    <t>Director, Sales &amp; Marketing</t>
  </si>
  <si>
    <t>jperiod</t>
  </si>
  <si>
    <t>#9 - 2 Swift Way</t>
  </si>
  <si>
    <t>Jennie</t>
  </si>
  <si>
    <t>Haddon</t>
  </si>
  <si>
    <t>Buyer</t>
  </si>
  <si>
    <t>jhaddon</t>
  </si>
  <si>
    <t>#10 - 2 Swift Way</t>
  </si>
  <si>
    <t>Morse</t>
  </si>
  <si>
    <t>AR Clerk</t>
  </si>
  <si>
    <t>jmorse</t>
  </si>
  <si>
    <t>#11 - 2 Swift Way</t>
  </si>
  <si>
    <t>John</t>
  </si>
  <si>
    <t>Sharp</t>
  </si>
  <si>
    <t>Director, Prod Mgmt</t>
  </si>
  <si>
    <t>Product Management</t>
  </si>
  <si>
    <t>jsharp</t>
  </si>
  <si>
    <t>#12 - 2 Swift Way</t>
  </si>
  <si>
    <t>Martha</t>
  </si>
  <si>
    <t>Baggert</t>
  </si>
  <si>
    <t>Director, Human Resources</t>
  </si>
  <si>
    <t>Human Resources</t>
  </si>
  <si>
    <t>mbaggert</t>
  </si>
  <si>
    <t>#13 - 2 Swift Way</t>
  </si>
  <si>
    <t>Mary</t>
  </si>
  <si>
    <t>Nestor</t>
  </si>
  <si>
    <t>Director, MIS-IT</t>
  </si>
  <si>
    <t>MIS/IT</t>
  </si>
  <si>
    <t>mnestor</t>
  </si>
  <si>
    <t>#14 - 2 Swift Way</t>
  </si>
  <si>
    <t>Minnie</t>
  </si>
  <si>
    <t>Blair</t>
  </si>
  <si>
    <t>Software Engineer</t>
  </si>
  <si>
    <t>mblair</t>
  </si>
  <si>
    <t>#15 - 2 Swift Way</t>
  </si>
  <si>
    <t>Miquel</t>
  </si>
  <si>
    <t>DeLazes</t>
  </si>
  <si>
    <t>Director, Manufacturing</t>
  </si>
  <si>
    <t>mdelazes</t>
  </si>
  <si>
    <t>#16 - 2 Swift Way</t>
  </si>
  <si>
    <t>Ned</t>
  </si>
  <si>
    <t>Newton</t>
  </si>
  <si>
    <t>Chief Financial Officer</t>
  </si>
  <si>
    <t>nnewton</t>
  </si>
  <si>
    <t>#17 - 2 Swift Way</t>
  </si>
  <si>
    <t>Rad</t>
  </si>
  <si>
    <t>Sampson</t>
  </si>
  <si>
    <t>Director, Quality</t>
  </si>
  <si>
    <t>Quality</t>
  </si>
  <si>
    <t>rsampson</t>
  </si>
  <si>
    <t>#18 - 2 Swift Way</t>
  </si>
  <si>
    <t>Sarah</t>
  </si>
  <si>
    <t>Malloy</t>
  </si>
  <si>
    <t>Receiver</t>
  </si>
  <si>
    <t>smalloy</t>
  </si>
  <si>
    <t>#19 - 2 Swift Way</t>
  </si>
  <si>
    <t>Tom</t>
  </si>
  <si>
    <t>Director, Engineering</t>
  </si>
  <si>
    <t>tswift</t>
  </si>
  <si>
    <t>#20 - 2 Swift Way</t>
  </si>
  <si>
    <t>Wakefield</t>
  </si>
  <si>
    <t>Damon</t>
  </si>
  <si>
    <t>Technical Writer</t>
  </si>
  <si>
    <t>wdamon</t>
  </si>
  <si>
    <t>#21 - 2 Swift Way</t>
  </si>
  <si>
    <t>William</t>
  </si>
  <si>
    <t>Crawford</t>
  </si>
  <si>
    <t>Director, Legal</t>
  </si>
  <si>
    <t>Legal</t>
  </si>
  <si>
    <t>wcrawford</t>
  </si>
  <si>
    <t>#22 - 2 Swift Way</t>
  </si>
  <si>
    <t>DO NOT EDIT (calculated value)</t>
  </si>
  <si>
    <t>Role</t>
  </si>
  <si>
    <t>grpEng</t>
  </si>
  <si>
    <t>Specifies electronics parts and BOMs, and suppliers</t>
  </si>
  <si>
    <t>grpView</t>
  </si>
  <si>
    <t>Manager</t>
  </si>
  <si>
    <t>Specifies mechanical parts and BOMs, and suppliers</t>
  </si>
  <si>
    <t>Specifies misc parts and BOMs, and suppliers (e.g., mktg, manuals, etc.)</t>
  </si>
  <si>
    <t>grpMfgBuild</t>
  </si>
  <si>
    <t>Plans and manages builds, issues material, sets overkit and minimum stocking level quantities</t>
  </si>
  <si>
    <t>Assembles product</t>
  </si>
  <si>
    <t>grpFinance</t>
  </si>
  <si>
    <t>Maintains appropriate financial data for PO's (date closed) and Vendors (account info)</t>
  </si>
  <si>
    <t>grpSales</t>
  </si>
  <si>
    <t>Creates and maintains appropriate customer data (contact, addresses, etc.), creates and maintains appropriate job data (created data, promised date, shipped date, customer order, etc.).</t>
  </si>
  <si>
    <t>grpPurchRcv</t>
  </si>
  <si>
    <t>Issues PO's and manages delivery of goods.</t>
  </si>
  <si>
    <t>Maintains appropriate financial data for Customers (account info) and Jobs  (invoiced date, completed date)</t>
  </si>
  <si>
    <t>PVAdmin</t>
  </si>
  <si>
    <t>Specifies software as supporting document to electronics hardware assembly. Submits software files to the document repository.</t>
  </si>
  <si>
    <t>grpRelCtrl</t>
  </si>
  <si>
    <t>Changes part Status to Released when part is deemed “released”. Upon a change request, archives current revision BOM and changes Status to Unreleased with new rev level. Otherwise has only grpView permissions</t>
  </si>
  <si>
    <t>Receives goods into stock and assigns stock location.</t>
  </si>
  <si>
    <t>Provides documents to Eng Prj Coordinator, who updates parts &amp; BOMs. Submits documents to the document repository.</t>
  </si>
  <si>
    <t>Supervisor</t>
  </si>
  <si>
    <t>Function Level</t>
  </si>
  <si>
    <t>Tom Swift</t>
  </si>
  <si>
    <t>Professional Technical 08</t>
  </si>
  <si>
    <t>Management 13</t>
  </si>
  <si>
    <t>Professional Technical 09</t>
  </si>
  <si>
    <t>Miguel DeLazes</t>
  </si>
  <si>
    <t>Management 06</t>
  </si>
  <si>
    <t>Production 05</t>
  </si>
  <si>
    <t>Ned Newton</t>
  </si>
  <si>
    <t>Clerical 02</t>
  </si>
  <si>
    <t>James Period</t>
  </si>
  <si>
    <t>Sales &amp; Marketing 07</t>
  </si>
  <si>
    <t>Barton Swift</t>
  </si>
  <si>
    <t>Management 10</t>
  </si>
  <si>
    <t>Clerical 03</t>
  </si>
  <si>
    <t>Clerical 04</t>
  </si>
  <si>
    <t>Sysadmin</t>
  </si>
  <si>
    <t>Management 09</t>
  </si>
  <si>
    <t>Management 11</t>
  </si>
  <si>
    <t>Production 02</t>
  </si>
  <si>
    <t>Management 12</t>
  </si>
  <si>
    <t>John Sharp</t>
  </si>
  <si>
    <t>Technical 07</t>
  </si>
  <si>
    <t>firefly.scc.loc</t>
  </si>
  <si>
    <t>AUTHENTICATION</t>
  </si>
  <si>
    <t>Team Member</t>
  </si>
  <si>
    <t>PERSONAL</t>
  </si>
  <si>
    <t>EMPLOYER</t>
  </si>
  <si>
    <t>RESIDENCE</t>
  </si>
  <si>
    <t>Profile1</t>
  </si>
  <si>
    <t>username</t>
  </si>
  <si>
    <t>status</t>
  </si>
  <si>
    <t>Status</t>
  </si>
  <si>
    <t>password</t>
  </si>
  <si>
    <t>lname</t>
  </si>
  <si>
    <t>fname</t>
  </si>
  <si>
    <t>initial</t>
  </si>
  <si>
    <t>Mail domain:</t>
  </si>
  <si>
    <t>0=inactive</t>
  </si>
  <si>
    <t>ProfileNum</t>
  </si>
  <si>
    <t>ProfileName</t>
  </si>
  <si>
    <t>profile</t>
  </si>
  <si>
    <t>email</t>
  </si>
  <si>
    <t>nick</t>
  </si>
  <si>
    <t>admin</t>
  </si>
  <si>
    <t>admin@firefly.scc.loc</t>
  </si>
  <si>
    <t>Administrator</t>
  </si>
  <si>
    <t>System</t>
  </si>
  <si>
    <t>SA</t>
  </si>
  <si>
    <t>demo</t>
  </si>
  <si>
    <t>demo@firefly.scc.loc</t>
  </si>
  <si>
    <t>User</t>
  </si>
  <si>
    <t>Demo</t>
  </si>
  <si>
    <t>DU</t>
  </si>
  <si>
    <t>id</t>
  </si>
  <si>
    <t>active</t>
  </si>
  <si>
    <t>name</t>
  </si>
  <si>
    <t>login</t>
  </si>
  <si>
    <t>notification_email_send</t>
  </si>
  <si>
    <t>signature</t>
  </si>
  <si>
    <t>YES</t>
  </si>
  <si>
    <t>Never</t>
  </si>
  <si>
    <t>Initials</t>
  </si>
  <si>
    <t>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</si>
</sst>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\-[$$-1009]#,##0.00"/>
  </numFmts>
  <fonts count="5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C0C0C0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86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3" xfId="0" applyFont="1" applyBorder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 applyAlignment="1">
      <alignment wrapText="1"/>
    </xf>
    <xf numFmtId="0" fontId="2" fillId="0" borderId="19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/>
    <xf numFmtId="0" fontId="2" fillId="0" borderId="21" xfId="0" applyFont="1" applyBorder="1" applyAlignment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" xfId="0" applyFont="1" applyBorder="1"/>
    <xf numFmtId="0" fontId="2" fillId="0" borderId="6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/>
    <xf numFmtId="0" fontId="2" fillId="0" borderId="22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31" xfId="0" applyFont="1" applyBorder="1" applyAlignment="1"/>
    <xf numFmtId="0" fontId="2" fillId="0" borderId="3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14" xfId="0" applyFont="1" applyBorder="1" applyAlignment="1">
      <alignment wrapText="1"/>
    </xf>
    <xf numFmtId="0" fontId="2" fillId="2" borderId="0" xfId="0" applyFont="1" applyFill="1"/>
    <xf numFmtId="0" fontId="2" fillId="2" borderId="9" xfId="0" applyFont="1" applyFill="1" applyBorder="1"/>
    <xf numFmtId="0" fontId="2" fillId="2" borderId="2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14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18" xfId="0" applyFont="1" applyBorder="1"/>
    <xf numFmtId="0" fontId="2" fillId="2" borderId="24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B4E3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8"/>
  <sheetViews>
    <sheetView tabSelected="1" zoomScaleNormal="100" workbookViewId="0"/>
  </sheetViews>
  <sheetFormatPr defaultColWidth="9" defaultRowHeight="13.2" x14ac:dyDescent="0.25"/>
  <cols>
    <col min="1" max="1" width="10" style="66" bestFit="1" customWidth="1"/>
    <col min="2" max="4" width="10.59765625" style="1" customWidth="1"/>
    <col min="5" max="5" width="11.69921875" style="1" customWidth="1"/>
    <col min="6" max="6" width="20.3984375" style="1" bestFit="1" customWidth="1"/>
    <col min="7" max="8" width="9" style="1"/>
    <col min="9" max="9" width="11.19921875" style="1" bestFit="1" customWidth="1"/>
    <col min="10" max="10" width="11.19921875" style="66" bestFit="1" customWidth="1"/>
    <col min="11" max="11" width="11.8984375" style="1" bestFit="1" customWidth="1"/>
    <col min="12" max="12" width="21.69921875" style="1" bestFit="1" customWidth="1"/>
    <col min="13" max="13" width="24.09765625" style="1" bestFit="1" customWidth="1"/>
    <col min="14" max="14" width="19.59765625" style="1" bestFit="1" customWidth="1"/>
    <col min="15" max="15" width="16.5" style="1" bestFit="1" customWidth="1"/>
    <col min="16" max="16" width="40.8984375" style="1" customWidth="1"/>
    <col min="17" max="17" width="12.5" style="1" bestFit="1" customWidth="1"/>
    <col min="18" max="18" width="12.09765625" style="1" bestFit="1" customWidth="1"/>
    <col min="19" max="19" width="8.09765625" style="1" bestFit="1" customWidth="1"/>
    <col min="20" max="20" width="9.09765625" style="1" bestFit="1" customWidth="1"/>
    <col min="21" max="21" width="13.69921875" style="1" bestFit="1" customWidth="1"/>
    <col min="22" max="22" width="10.8984375" style="1" bestFit="1" customWidth="1"/>
    <col min="23" max="24" width="12" style="1" bestFit="1" customWidth="1"/>
    <col min="25" max="25" width="13.8984375" style="1" bestFit="1" customWidth="1"/>
    <col min="26" max="26" width="8.5" style="1" bestFit="1" customWidth="1"/>
    <col min="27" max="27" width="9.5" style="1" bestFit="1" customWidth="1"/>
    <col min="28" max="28" width="14.09765625" style="1" bestFit="1" customWidth="1"/>
    <col min="29" max="29" width="11.19921875" style="1" bestFit="1" customWidth="1"/>
    <col min="30" max="16384" width="9" style="1"/>
  </cols>
  <sheetData>
    <row r="1" spans="1:29" x14ac:dyDescent="0.25">
      <c r="A1" s="67" t="s">
        <v>203</v>
      </c>
      <c r="B1" s="31" t="s">
        <v>197</v>
      </c>
      <c r="C1" s="34"/>
      <c r="D1" s="34"/>
      <c r="E1" s="34"/>
      <c r="F1" s="30"/>
      <c r="G1" s="29" t="s">
        <v>195</v>
      </c>
      <c r="H1" s="29"/>
      <c r="I1" s="34"/>
      <c r="J1" s="71"/>
      <c r="K1" s="30"/>
      <c r="L1" s="29" t="s">
        <v>198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0"/>
      <c r="Y1" s="28" t="s">
        <v>199</v>
      </c>
      <c r="Z1" s="29"/>
      <c r="AA1" s="29"/>
      <c r="AB1" s="29"/>
      <c r="AC1" s="30"/>
    </row>
    <row r="2" spans="1:29" x14ac:dyDescent="0.25">
      <c r="A2" s="68" t="s">
        <v>209</v>
      </c>
      <c r="B2" s="27" t="s">
        <v>0</v>
      </c>
      <c r="C2" s="26" t="s">
        <v>1</v>
      </c>
      <c r="D2" s="83" t="s">
        <v>233</v>
      </c>
      <c r="E2" s="76" t="s">
        <v>7</v>
      </c>
      <c r="F2" s="82" t="s">
        <v>5</v>
      </c>
      <c r="G2" s="33" t="s">
        <v>4</v>
      </c>
      <c r="H2" s="25" t="s">
        <v>6</v>
      </c>
      <c r="I2" s="3" t="s">
        <v>200</v>
      </c>
      <c r="J2" s="10" t="s">
        <v>210</v>
      </c>
      <c r="K2" s="52" t="s">
        <v>211</v>
      </c>
      <c r="L2" s="32" t="s">
        <v>13</v>
      </c>
      <c r="M2" s="33" t="s">
        <v>2</v>
      </c>
      <c r="N2" s="44" t="s">
        <v>171</v>
      </c>
      <c r="O2" s="44" t="s">
        <v>3</v>
      </c>
      <c r="P2" s="44" t="s">
        <v>147</v>
      </c>
      <c r="Q2" s="44" t="s">
        <v>170</v>
      </c>
      <c r="R2" s="45" t="s">
        <v>14</v>
      </c>
      <c r="S2" s="46" t="s">
        <v>15</v>
      </c>
      <c r="T2" s="46" t="s">
        <v>16</v>
      </c>
      <c r="U2" s="47" t="s">
        <v>17</v>
      </c>
      <c r="V2" s="46" t="s">
        <v>18</v>
      </c>
      <c r="W2" s="45" t="s">
        <v>19</v>
      </c>
      <c r="X2" s="48" t="s">
        <v>20</v>
      </c>
      <c r="Y2" s="49" t="s">
        <v>8</v>
      </c>
      <c r="Z2" s="50" t="s">
        <v>9</v>
      </c>
      <c r="AA2" s="46" t="s">
        <v>10</v>
      </c>
      <c r="AB2" s="47" t="s">
        <v>11</v>
      </c>
      <c r="AC2" s="51" t="s">
        <v>12</v>
      </c>
    </row>
    <row r="3" spans="1:29" ht="26.4" x14ac:dyDescent="0.25">
      <c r="A3" s="69">
        <v>1</v>
      </c>
      <c r="B3" s="2" t="s">
        <v>21</v>
      </c>
      <c r="C3" s="3" t="s">
        <v>22</v>
      </c>
      <c r="D3" s="84" t="str">
        <f>CONCATENATE(LEFT(B3),LEFT(C3))</f>
        <v>BJ</v>
      </c>
      <c r="E3" s="77">
        <v>21551</v>
      </c>
      <c r="F3" s="59" t="str">
        <f t="shared" ref="F3:F24" si="0">CONCATENATE(G3,"@",$C$26)</f>
        <v>bjenks@firefly.scc.loc</v>
      </c>
      <c r="G3" s="80" t="s">
        <v>25</v>
      </c>
      <c r="H3" s="3" t="s">
        <v>234</v>
      </c>
      <c r="I3" s="3" t="s">
        <v>196</v>
      </c>
      <c r="J3" s="10">
        <v>2</v>
      </c>
      <c r="K3" s="52" t="s">
        <v>148</v>
      </c>
      <c r="L3" s="8" t="s">
        <v>30</v>
      </c>
      <c r="M3" s="35" t="s">
        <v>23</v>
      </c>
      <c r="N3" s="4" t="s">
        <v>173</v>
      </c>
      <c r="O3" s="4" t="s">
        <v>24</v>
      </c>
      <c r="P3" s="4" t="s">
        <v>149</v>
      </c>
      <c r="Q3" s="4" t="s">
        <v>172</v>
      </c>
      <c r="R3" s="9" t="s">
        <v>31</v>
      </c>
      <c r="S3" s="10" t="s">
        <v>27</v>
      </c>
      <c r="T3" s="10" t="s">
        <v>28</v>
      </c>
      <c r="U3" s="38">
        <v>13054</v>
      </c>
      <c r="V3" s="10" t="s">
        <v>29</v>
      </c>
      <c r="W3" s="9" t="s">
        <v>32</v>
      </c>
      <c r="X3" s="11" t="s">
        <v>33</v>
      </c>
      <c r="Y3" s="5" t="s">
        <v>26</v>
      </c>
      <c r="Z3" s="41" t="s">
        <v>27</v>
      </c>
      <c r="AA3" s="39" t="s">
        <v>28</v>
      </c>
      <c r="AB3" s="37">
        <v>13054</v>
      </c>
      <c r="AC3" s="42" t="s">
        <v>29</v>
      </c>
    </row>
    <row r="4" spans="1:29" x14ac:dyDescent="0.25">
      <c r="A4" s="69">
        <v>1</v>
      </c>
      <c r="B4" s="12" t="s">
        <v>34</v>
      </c>
      <c r="C4" s="13" t="s">
        <v>35</v>
      </c>
      <c r="D4" s="63" t="str">
        <f t="shared" ref="D4:D24" si="1">CONCATENATE(LEFT(B4),LEFT(C4))</f>
        <v>BS</v>
      </c>
      <c r="E4" s="78">
        <v>14277</v>
      </c>
      <c r="F4" s="60" t="str">
        <f t="shared" si="0"/>
        <v>bswift@firefly.scc.loc</v>
      </c>
      <c r="G4" s="15" t="s">
        <v>38</v>
      </c>
      <c r="H4" s="13" t="s">
        <v>234</v>
      </c>
      <c r="I4" s="13" t="s">
        <v>151</v>
      </c>
      <c r="J4" s="39">
        <v>1</v>
      </c>
      <c r="K4" s="53" t="s">
        <v>150</v>
      </c>
      <c r="L4" s="12" t="s">
        <v>30</v>
      </c>
      <c r="M4" s="15" t="s">
        <v>36</v>
      </c>
      <c r="N4" s="14" t="s">
        <v>174</v>
      </c>
      <c r="O4" s="14" t="s">
        <v>37</v>
      </c>
      <c r="P4" s="55" t="s">
        <v>151</v>
      </c>
      <c r="Q4" s="55"/>
      <c r="R4" s="6" t="s">
        <v>31</v>
      </c>
      <c r="S4" s="39" t="s">
        <v>27</v>
      </c>
      <c r="T4" s="39" t="s">
        <v>28</v>
      </c>
      <c r="U4" s="37">
        <v>13054</v>
      </c>
      <c r="V4" s="39" t="s">
        <v>29</v>
      </c>
      <c r="W4" s="6" t="s">
        <v>32</v>
      </c>
      <c r="X4" s="7" t="s">
        <v>33</v>
      </c>
      <c r="Y4" s="5" t="s">
        <v>39</v>
      </c>
      <c r="Z4" s="41" t="s">
        <v>27</v>
      </c>
      <c r="AA4" s="39" t="s">
        <v>28</v>
      </c>
      <c r="AB4" s="37">
        <v>13054</v>
      </c>
      <c r="AC4" s="42" t="s">
        <v>29</v>
      </c>
    </row>
    <row r="5" spans="1:29" x14ac:dyDescent="0.25">
      <c r="A5" s="69">
        <v>1</v>
      </c>
      <c r="B5" s="12" t="s">
        <v>40</v>
      </c>
      <c r="C5" s="13" t="s">
        <v>41</v>
      </c>
      <c r="D5" s="63" t="str">
        <f t="shared" si="1"/>
        <v>BA</v>
      </c>
      <c r="E5" s="78">
        <v>21610</v>
      </c>
      <c r="F5" s="60" t="str">
        <f t="shared" si="0"/>
        <v>barmstrong@firefly.scc.loc</v>
      </c>
      <c r="G5" s="15" t="s">
        <v>43</v>
      </c>
      <c r="H5" s="13" t="s">
        <v>234</v>
      </c>
      <c r="I5" s="13" t="s">
        <v>196</v>
      </c>
      <c r="J5" s="39">
        <v>2</v>
      </c>
      <c r="K5" s="53" t="s">
        <v>148</v>
      </c>
      <c r="L5" s="12" t="s">
        <v>30</v>
      </c>
      <c r="M5" s="15" t="s">
        <v>42</v>
      </c>
      <c r="N5" s="14" t="s">
        <v>175</v>
      </c>
      <c r="O5" s="14" t="s">
        <v>24</v>
      </c>
      <c r="P5" s="55" t="s">
        <v>152</v>
      </c>
      <c r="Q5" s="55" t="s">
        <v>172</v>
      </c>
      <c r="R5" s="6" t="s">
        <v>31</v>
      </c>
      <c r="S5" s="39" t="s">
        <v>27</v>
      </c>
      <c r="T5" s="39" t="s">
        <v>28</v>
      </c>
      <c r="U5" s="37">
        <v>13054</v>
      </c>
      <c r="V5" s="39" t="s">
        <v>29</v>
      </c>
      <c r="W5" s="6" t="s">
        <v>32</v>
      </c>
      <c r="X5" s="7" t="s">
        <v>33</v>
      </c>
      <c r="Y5" s="5" t="s">
        <v>44</v>
      </c>
      <c r="Z5" s="41" t="s">
        <v>27</v>
      </c>
      <c r="AA5" s="39" t="s">
        <v>28</v>
      </c>
      <c r="AB5" s="37">
        <v>13054</v>
      </c>
      <c r="AC5" s="42" t="s">
        <v>29</v>
      </c>
    </row>
    <row r="6" spans="1:29" ht="26.4" x14ac:dyDescent="0.25">
      <c r="A6" s="69">
        <v>1</v>
      </c>
      <c r="B6" s="12" t="s">
        <v>45</v>
      </c>
      <c r="C6" s="13" t="s">
        <v>46</v>
      </c>
      <c r="D6" s="63" t="str">
        <f t="shared" si="1"/>
        <v>FM</v>
      </c>
      <c r="E6" s="78">
        <v>21641</v>
      </c>
      <c r="F6" s="60" t="str">
        <f t="shared" si="0"/>
        <v>fmason@firefly.scc.loc</v>
      </c>
      <c r="G6" s="15" t="s">
        <v>48</v>
      </c>
      <c r="H6" s="13" t="s">
        <v>234</v>
      </c>
      <c r="I6" s="13" t="s">
        <v>196</v>
      </c>
      <c r="J6" s="39">
        <v>2</v>
      </c>
      <c r="K6" s="53" t="s">
        <v>148</v>
      </c>
      <c r="L6" s="12" t="s">
        <v>30</v>
      </c>
      <c r="M6" s="15" t="s">
        <v>47</v>
      </c>
      <c r="N6" s="14" t="s">
        <v>175</v>
      </c>
      <c r="O6" s="14" t="s">
        <v>24</v>
      </c>
      <c r="P6" s="55" t="s">
        <v>153</v>
      </c>
      <c r="Q6" s="55" t="s">
        <v>172</v>
      </c>
      <c r="R6" s="6" t="s">
        <v>31</v>
      </c>
      <c r="S6" s="39" t="s">
        <v>27</v>
      </c>
      <c r="T6" s="39" t="s">
        <v>28</v>
      </c>
      <c r="U6" s="37">
        <v>13054</v>
      </c>
      <c r="V6" s="39" t="s">
        <v>29</v>
      </c>
      <c r="W6" s="6" t="s">
        <v>32</v>
      </c>
      <c r="X6" s="7" t="s">
        <v>33</v>
      </c>
      <c r="Y6" s="5" t="s">
        <v>49</v>
      </c>
      <c r="Z6" s="41" t="s">
        <v>27</v>
      </c>
      <c r="AA6" s="39" t="s">
        <v>28</v>
      </c>
      <c r="AB6" s="37">
        <v>13054</v>
      </c>
      <c r="AC6" s="42" t="s">
        <v>29</v>
      </c>
    </row>
    <row r="7" spans="1:29" ht="26.4" x14ac:dyDescent="0.25">
      <c r="A7" s="69">
        <v>1</v>
      </c>
      <c r="B7" s="12" t="s">
        <v>50</v>
      </c>
      <c r="C7" s="13" t="s">
        <v>51</v>
      </c>
      <c r="D7" s="63" t="str">
        <f t="shared" si="1"/>
        <v>GJ</v>
      </c>
      <c r="E7" s="78">
        <v>21671</v>
      </c>
      <c r="F7" s="60" t="str">
        <f t="shared" si="0"/>
        <v>gjackson@firefly.scc.loc</v>
      </c>
      <c r="G7" s="15" t="s">
        <v>54</v>
      </c>
      <c r="H7" s="13" t="s">
        <v>234</v>
      </c>
      <c r="I7" s="13" t="s">
        <v>196</v>
      </c>
      <c r="J7" s="39">
        <v>3</v>
      </c>
      <c r="K7" s="53" t="s">
        <v>154</v>
      </c>
      <c r="L7" s="12" t="s">
        <v>30</v>
      </c>
      <c r="M7" s="15" t="s">
        <v>52</v>
      </c>
      <c r="N7" s="14" t="s">
        <v>177</v>
      </c>
      <c r="O7" s="14" t="s">
        <v>53</v>
      </c>
      <c r="P7" s="55" t="s">
        <v>155</v>
      </c>
      <c r="Q7" s="55" t="s">
        <v>176</v>
      </c>
      <c r="R7" s="6" t="s">
        <v>31</v>
      </c>
      <c r="S7" s="39" t="s">
        <v>27</v>
      </c>
      <c r="T7" s="39" t="s">
        <v>28</v>
      </c>
      <c r="U7" s="37">
        <v>13054</v>
      </c>
      <c r="V7" s="39" t="s">
        <v>29</v>
      </c>
      <c r="W7" s="6" t="s">
        <v>32</v>
      </c>
      <c r="X7" s="7" t="s">
        <v>33</v>
      </c>
      <c r="Y7" s="5" t="s">
        <v>55</v>
      </c>
      <c r="Z7" s="41" t="s">
        <v>27</v>
      </c>
      <c r="AA7" s="39" t="s">
        <v>28</v>
      </c>
      <c r="AB7" s="37">
        <v>13054</v>
      </c>
      <c r="AC7" s="42" t="s">
        <v>29</v>
      </c>
    </row>
    <row r="8" spans="1:29" x14ac:dyDescent="0.25">
      <c r="A8" s="69">
        <v>1</v>
      </c>
      <c r="B8" s="12" t="s">
        <v>56</v>
      </c>
      <c r="C8" s="13" t="s">
        <v>57</v>
      </c>
      <c r="D8" s="63" t="str">
        <f t="shared" si="1"/>
        <v>HB</v>
      </c>
      <c r="E8" s="78">
        <v>21702</v>
      </c>
      <c r="F8" s="60" t="str">
        <f t="shared" si="0"/>
        <v>hbaldwin@firefly.scc.loc</v>
      </c>
      <c r="G8" s="15" t="s">
        <v>59</v>
      </c>
      <c r="H8" s="13" t="s">
        <v>234</v>
      </c>
      <c r="I8" s="13" t="s">
        <v>196</v>
      </c>
      <c r="J8" s="39">
        <v>1</v>
      </c>
      <c r="K8" s="53" t="s">
        <v>150</v>
      </c>
      <c r="L8" s="12" t="s">
        <v>30</v>
      </c>
      <c r="M8" s="15" t="s">
        <v>58</v>
      </c>
      <c r="N8" s="14" t="s">
        <v>178</v>
      </c>
      <c r="O8" s="14" t="s">
        <v>53</v>
      </c>
      <c r="P8" s="55" t="s">
        <v>156</v>
      </c>
      <c r="Q8" s="55" t="s">
        <v>176</v>
      </c>
      <c r="R8" s="6" t="s">
        <v>31</v>
      </c>
      <c r="S8" s="39" t="s">
        <v>27</v>
      </c>
      <c r="T8" s="39" t="s">
        <v>28</v>
      </c>
      <c r="U8" s="37">
        <v>13054</v>
      </c>
      <c r="V8" s="39" t="s">
        <v>29</v>
      </c>
      <c r="W8" s="6" t="s">
        <v>32</v>
      </c>
      <c r="X8" s="7" t="s">
        <v>33</v>
      </c>
      <c r="Y8" s="5" t="s">
        <v>60</v>
      </c>
      <c r="Z8" s="41" t="s">
        <v>27</v>
      </c>
      <c r="AA8" s="39" t="s">
        <v>28</v>
      </c>
      <c r="AB8" s="37">
        <v>13054</v>
      </c>
      <c r="AC8" s="42" t="s">
        <v>29</v>
      </c>
    </row>
    <row r="9" spans="1:29" ht="26.4" x14ac:dyDescent="0.25">
      <c r="A9" s="69">
        <v>1</v>
      </c>
      <c r="B9" s="12" t="s">
        <v>61</v>
      </c>
      <c r="C9" s="13" t="s">
        <v>62</v>
      </c>
      <c r="D9" s="63" t="str">
        <f t="shared" si="1"/>
        <v>HR</v>
      </c>
      <c r="E9" s="78">
        <v>21732</v>
      </c>
      <c r="F9" s="60" t="str">
        <f t="shared" si="0"/>
        <v>hrandall@firefly.scc.loc</v>
      </c>
      <c r="G9" s="15" t="s">
        <v>65</v>
      </c>
      <c r="H9" s="13" t="s">
        <v>234</v>
      </c>
      <c r="I9" s="13" t="s">
        <v>196</v>
      </c>
      <c r="J9" s="39">
        <v>4</v>
      </c>
      <c r="K9" s="53" t="s">
        <v>157</v>
      </c>
      <c r="L9" s="12" t="s">
        <v>30</v>
      </c>
      <c r="M9" s="15" t="s">
        <v>63</v>
      </c>
      <c r="N9" s="14" t="s">
        <v>180</v>
      </c>
      <c r="O9" s="14" t="s">
        <v>64</v>
      </c>
      <c r="P9" s="55" t="s">
        <v>158</v>
      </c>
      <c r="Q9" s="55" t="s">
        <v>179</v>
      </c>
      <c r="R9" s="6" t="s">
        <v>31</v>
      </c>
      <c r="S9" s="39" t="s">
        <v>27</v>
      </c>
      <c r="T9" s="39" t="s">
        <v>28</v>
      </c>
      <c r="U9" s="37">
        <v>13054</v>
      </c>
      <c r="V9" s="39" t="s">
        <v>29</v>
      </c>
      <c r="W9" s="6" t="s">
        <v>32</v>
      </c>
      <c r="X9" s="7" t="s">
        <v>33</v>
      </c>
      <c r="Y9" s="5" t="s">
        <v>66</v>
      </c>
      <c r="Z9" s="41" t="s">
        <v>27</v>
      </c>
      <c r="AA9" s="39" t="s">
        <v>28</v>
      </c>
      <c r="AB9" s="37">
        <v>13054</v>
      </c>
      <c r="AC9" s="42" t="s">
        <v>29</v>
      </c>
    </row>
    <row r="10" spans="1:29" ht="52.8" x14ac:dyDescent="0.25">
      <c r="A10" s="69">
        <v>1</v>
      </c>
      <c r="B10" s="12" t="s">
        <v>67</v>
      </c>
      <c r="C10" s="13" t="s">
        <v>68</v>
      </c>
      <c r="D10" s="63" t="str">
        <f t="shared" si="1"/>
        <v>JW</v>
      </c>
      <c r="E10" s="78">
        <v>21763</v>
      </c>
      <c r="F10" s="60" t="str">
        <f t="shared" si="0"/>
        <v>jwood@firefly.scc.loc</v>
      </c>
      <c r="G10" s="15" t="s">
        <v>71</v>
      </c>
      <c r="H10" s="13" t="s">
        <v>234</v>
      </c>
      <c r="I10" s="13" t="s">
        <v>196</v>
      </c>
      <c r="J10" s="39">
        <v>5</v>
      </c>
      <c r="K10" s="53" t="s">
        <v>159</v>
      </c>
      <c r="L10" s="12" t="s">
        <v>30</v>
      </c>
      <c r="M10" s="15" t="s">
        <v>69</v>
      </c>
      <c r="N10" s="14" t="s">
        <v>182</v>
      </c>
      <c r="O10" s="14" t="s">
        <v>70</v>
      </c>
      <c r="P10" s="55" t="s">
        <v>160</v>
      </c>
      <c r="Q10" s="55" t="s">
        <v>181</v>
      </c>
      <c r="R10" s="6" t="s">
        <v>31</v>
      </c>
      <c r="S10" s="39" t="s">
        <v>27</v>
      </c>
      <c r="T10" s="39" t="s">
        <v>28</v>
      </c>
      <c r="U10" s="37">
        <v>13054</v>
      </c>
      <c r="V10" s="39" t="s">
        <v>29</v>
      </c>
      <c r="W10" s="6" t="s">
        <v>32</v>
      </c>
      <c r="X10" s="7" t="s">
        <v>33</v>
      </c>
      <c r="Y10" s="5" t="s">
        <v>72</v>
      </c>
      <c r="Z10" s="41" t="s">
        <v>27</v>
      </c>
      <c r="AA10" s="39" t="s">
        <v>28</v>
      </c>
      <c r="AB10" s="37">
        <v>13054</v>
      </c>
      <c r="AC10" s="42" t="s">
        <v>29</v>
      </c>
    </row>
    <row r="11" spans="1:29" x14ac:dyDescent="0.25">
      <c r="A11" s="69">
        <v>1</v>
      </c>
      <c r="B11" s="12" t="s">
        <v>73</v>
      </c>
      <c r="C11" s="13" t="s">
        <v>74</v>
      </c>
      <c r="D11" s="63" t="str">
        <f t="shared" si="1"/>
        <v>JP</v>
      </c>
      <c r="E11" s="78">
        <v>21794</v>
      </c>
      <c r="F11" s="60" t="str">
        <f t="shared" si="0"/>
        <v>jperiod@firefly.scc.loc</v>
      </c>
      <c r="G11" s="15" t="s">
        <v>76</v>
      </c>
      <c r="H11" s="13" t="s">
        <v>234</v>
      </c>
      <c r="I11" s="13" t="s">
        <v>151</v>
      </c>
      <c r="J11" s="39">
        <v>1</v>
      </c>
      <c r="K11" s="53" t="s">
        <v>150</v>
      </c>
      <c r="L11" s="12" t="s">
        <v>30</v>
      </c>
      <c r="M11" s="15" t="s">
        <v>75</v>
      </c>
      <c r="N11" s="14" t="s">
        <v>184</v>
      </c>
      <c r="O11" s="14" t="s">
        <v>70</v>
      </c>
      <c r="P11" s="55" t="s">
        <v>151</v>
      </c>
      <c r="Q11" s="55" t="s">
        <v>183</v>
      </c>
      <c r="R11" s="6" t="s">
        <v>31</v>
      </c>
      <c r="S11" s="39" t="s">
        <v>27</v>
      </c>
      <c r="T11" s="39" t="s">
        <v>28</v>
      </c>
      <c r="U11" s="37">
        <v>13054</v>
      </c>
      <c r="V11" s="39" t="s">
        <v>29</v>
      </c>
      <c r="W11" s="6" t="s">
        <v>32</v>
      </c>
      <c r="X11" s="7" t="s">
        <v>33</v>
      </c>
      <c r="Y11" s="5" t="s">
        <v>77</v>
      </c>
      <c r="Z11" s="41" t="s">
        <v>27</v>
      </c>
      <c r="AA11" s="39" t="s">
        <v>28</v>
      </c>
      <c r="AB11" s="37">
        <v>13054</v>
      </c>
      <c r="AC11" s="42" t="s">
        <v>29</v>
      </c>
    </row>
    <row r="12" spans="1:29" x14ac:dyDescent="0.25">
      <c r="A12" s="69">
        <v>1</v>
      </c>
      <c r="B12" s="12" t="s">
        <v>78</v>
      </c>
      <c r="C12" s="13" t="s">
        <v>79</v>
      </c>
      <c r="D12" s="63" t="str">
        <f t="shared" si="1"/>
        <v>JH</v>
      </c>
      <c r="E12" s="78">
        <v>21824</v>
      </c>
      <c r="F12" s="60" t="str">
        <f t="shared" si="0"/>
        <v>jhaddon@firefly.scc.loc</v>
      </c>
      <c r="G12" s="15" t="s">
        <v>81</v>
      </c>
      <c r="H12" s="13" t="s">
        <v>234</v>
      </c>
      <c r="I12" s="13" t="s">
        <v>196</v>
      </c>
      <c r="J12" s="39">
        <v>6</v>
      </c>
      <c r="K12" s="53" t="s">
        <v>161</v>
      </c>
      <c r="L12" s="12" t="s">
        <v>30</v>
      </c>
      <c r="M12" s="15" t="s">
        <v>80</v>
      </c>
      <c r="N12" s="14" t="s">
        <v>185</v>
      </c>
      <c r="O12" s="14" t="s">
        <v>53</v>
      </c>
      <c r="P12" s="55" t="s">
        <v>162</v>
      </c>
      <c r="Q12" s="55" t="s">
        <v>176</v>
      </c>
      <c r="R12" s="6" t="s">
        <v>31</v>
      </c>
      <c r="S12" s="39" t="s">
        <v>27</v>
      </c>
      <c r="T12" s="39" t="s">
        <v>28</v>
      </c>
      <c r="U12" s="37">
        <v>13054</v>
      </c>
      <c r="V12" s="39" t="s">
        <v>29</v>
      </c>
      <c r="W12" s="6" t="s">
        <v>32</v>
      </c>
      <c r="X12" s="7" t="s">
        <v>33</v>
      </c>
      <c r="Y12" s="5" t="s">
        <v>82</v>
      </c>
      <c r="Z12" s="41" t="s">
        <v>27</v>
      </c>
      <c r="AA12" s="39" t="s">
        <v>28</v>
      </c>
      <c r="AB12" s="37">
        <v>13054</v>
      </c>
      <c r="AC12" s="42" t="s">
        <v>29</v>
      </c>
    </row>
    <row r="13" spans="1:29" ht="39.6" x14ac:dyDescent="0.25">
      <c r="A13" s="69">
        <v>1</v>
      </c>
      <c r="B13" s="12" t="s">
        <v>78</v>
      </c>
      <c r="C13" s="13" t="s">
        <v>83</v>
      </c>
      <c r="D13" s="63" t="str">
        <f t="shared" si="1"/>
        <v>JM</v>
      </c>
      <c r="E13" s="78">
        <v>21855</v>
      </c>
      <c r="F13" s="60" t="str">
        <f t="shared" si="0"/>
        <v>jmorse@firefly.scc.loc</v>
      </c>
      <c r="G13" s="15" t="s">
        <v>85</v>
      </c>
      <c r="H13" s="13" t="s">
        <v>234</v>
      </c>
      <c r="I13" s="13" t="s">
        <v>196</v>
      </c>
      <c r="J13" s="39">
        <v>4</v>
      </c>
      <c r="K13" s="53" t="s">
        <v>157</v>
      </c>
      <c r="L13" s="12" t="s">
        <v>30</v>
      </c>
      <c r="M13" s="15" t="s">
        <v>84</v>
      </c>
      <c r="N13" s="14" t="s">
        <v>186</v>
      </c>
      <c r="O13" s="14" t="s">
        <v>64</v>
      </c>
      <c r="P13" s="55" t="s">
        <v>163</v>
      </c>
      <c r="Q13" s="55" t="s">
        <v>179</v>
      </c>
      <c r="R13" s="6" t="s">
        <v>31</v>
      </c>
      <c r="S13" s="39" t="s">
        <v>27</v>
      </c>
      <c r="T13" s="39" t="s">
        <v>28</v>
      </c>
      <c r="U13" s="37">
        <v>13054</v>
      </c>
      <c r="V13" s="39" t="s">
        <v>29</v>
      </c>
      <c r="W13" s="6" t="s">
        <v>32</v>
      </c>
      <c r="X13" s="7" t="s">
        <v>33</v>
      </c>
      <c r="Y13" s="5" t="s">
        <v>86</v>
      </c>
      <c r="Z13" s="41" t="s">
        <v>27</v>
      </c>
      <c r="AA13" s="39" t="s">
        <v>28</v>
      </c>
      <c r="AB13" s="37">
        <v>13054</v>
      </c>
      <c r="AC13" s="42" t="s">
        <v>29</v>
      </c>
    </row>
    <row r="14" spans="1:29" x14ac:dyDescent="0.25">
      <c r="A14" s="69">
        <v>1</v>
      </c>
      <c r="B14" s="12" t="s">
        <v>87</v>
      </c>
      <c r="C14" s="13" t="s">
        <v>88</v>
      </c>
      <c r="D14" s="63" t="str">
        <f t="shared" si="1"/>
        <v>JS</v>
      </c>
      <c r="E14" s="78">
        <v>21885</v>
      </c>
      <c r="F14" s="60" t="str">
        <f t="shared" si="0"/>
        <v>jsharp@firefly.scc.loc</v>
      </c>
      <c r="G14" s="15" t="s">
        <v>91</v>
      </c>
      <c r="H14" s="13" t="s">
        <v>234</v>
      </c>
      <c r="I14" s="13" t="s">
        <v>151</v>
      </c>
      <c r="J14" s="39">
        <v>1</v>
      </c>
      <c r="K14" s="53" t="s">
        <v>150</v>
      </c>
      <c r="L14" s="12" t="s">
        <v>30</v>
      </c>
      <c r="M14" s="15" t="s">
        <v>89</v>
      </c>
      <c r="N14" s="14" t="s">
        <v>184</v>
      </c>
      <c r="O14" s="14" t="s">
        <v>90</v>
      </c>
      <c r="P14" s="55" t="s">
        <v>151</v>
      </c>
      <c r="Q14" s="55" t="s">
        <v>183</v>
      </c>
      <c r="R14" s="6" t="s">
        <v>31</v>
      </c>
      <c r="S14" s="39" t="s">
        <v>27</v>
      </c>
      <c r="T14" s="39" t="s">
        <v>28</v>
      </c>
      <c r="U14" s="37">
        <v>13054</v>
      </c>
      <c r="V14" s="39" t="s">
        <v>29</v>
      </c>
      <c r="W14" s="6" t="s">
        <v>32</v>
      </c>
      <c r="X14" s="7" t="s">
        <v>33</v>
      </c>
      <c r="Y14" s="5" t="s">
        <v>92</v>
      </c>
      <c r="Z14" s="41" t="s">
        <v>27</v>
      </c>
      <c r="AA14" s="39" t="s">
        <v>28</v>
      </c>
      <c r="AB14" s="37">
        <v>13054</v>
      </c>
      <c r="AC14" s="42" t="s">
        <v>29</v>
      </c>
    </row>
    <row r="15" spans="1:29" x14ac:dyDescent="0.25">
      <c r="A15" s="69">
        <v>1</v>
      </c>
      <c r="B15" s="12" t="s">
        <v>93</v>
      </c>
      <c r="C15" s="13" t="s">
        <v>94</v>
      </c>
      <c r="D15" s="63" t="str">
        <f t="shared" si="1"/>
        <v>MB</v>
      </c>
      <c r="E15" s="78">
        <v>12785</v>
      </c>
      <c r="F15" s="60" t="str">
        <f t="shared" si="0"/>
        <v>mbaggert@firefly.scc.loc</v>
      </c>
      <c r="G15" s="15" t="s">
        <v>97</v>
      </c>
      <c r="H15" s="13" t="s">
        <v>234</v>
      </c>
      <c r="I15" s="13" t="s">
        <v>151</v>
      </c>
      <c r="J15" s="39">
        <v>1</v>
      </c>
      <c r="K15" s="53" t="s">
        <v>150</v>
      </c>
      <c r="L15" s="12" t="s">
        <v>30</v>
      </c>
      <c r="M15" s="15" t="s">
        <v>95</v>
      </c>
      <c r="N15" s="14" t="s">
        <v>184</v>
      </c>
      <c r="O15" s="14" t="s">
        <v>96</v>
      </c>
      <c r="P15" s="55" t="s">
        <v>151</v>
      </c>
      <c r="Q15" s="55" t="s">
        <v>183</v>
      </c>
      <c r="R15" s="6" t="s">
        <v>31</v>
      </c>
      <c r="S15" s="39" t="s">
        <v>27</v>
      </c>
      <c r="T15" s="39" t="s">
        <v>28</v>
      </c>
      <c r="U15" s="37">
        <v>13054</v>
      </c>
      <c r="V15" s="39" t="s">
        <v>29</v>
      </c>
      <c r="W15" s="6" t="s">
        <v>32</v>
      </c>
      <c r="X15" s="7" t="s">
        <v>33</v>
      </c>
      <c r="Y15" s="5" t="s">
        <v>98</v>
      </c>
      <c r="Z15" s="41" t="s">
        <v>27</v>
      </c>
      <c r="AA15" s="39" t="s">
        <v>28</v>
      </c>
      <c r="AB15" s="37">
        <v>13054</v>
      </c>
      <c r="AC15" s="42" t="s">
        <v>29</v>
      </c>
    </row>
    <row r="16" spans="1:29" x14ac:dyDescent="0.25">
      <c r="A16" s="69">
        <v>1</v>
      </c>
      <c r="B16" s="12" t="s">
        <v>99</v>
      </c>
      <c r="C16" s="13" t="s">
        <v>100</v>
      </c>
      <c r="D16" s="63" t="str">
        <f t="shared" si="1"/>
        <v>MN</v>
      </c>
      <c r="E16" s="78">
        <v>23815</v>
      </c>
      <c r="F16" s="60" t="str">
        <f t="shared" si="0"/>
        <v>mnestor@firefly.scc.loc</v>
      </c>
      <c r="G16" s="15" t="s">
        <v>103</v>
      </c>
      <c r="H16" s="13" t="s">
        <v>234</v>
      </c>
      <c r="I16" s="13" t="s">
        <v>187</v>
      </c>
      <c r="J16" s="39">
        <v>0</v>
      </c>
      <c r="K16" s="53" t="s">
        <v>164</v>
      </c>
      <c r="L16" s="12" t="s">
        <v>30</v>
      </c>
      <c r="M16" s="15" t="s">
        <v>101</v>
      </c>
      <c r="N16" s="14" t="s">
        <v>184</v>
      </c>
      <c r="O16" s="14" t="s">
        <v>102</v>
      </c>
      <c r="P16" s="55" t="s">
        <v>151</v>
      </c>
      <c r="Q16" s="55" t="s">
        <v>183</v>
      </c>
      <c r="R16" s="6" t="s">
        <v>31</v>
      </c>
      <c r="S16" s="39" t="s">
        <v>27</v>
      </c>
      <c r="T16" s="39" t="s">
        <v>28</v>
      </c>
      <c r="U16" s="37">
        <v>13054</v>
      </c>
      <c r="V16" s="39" t="s">
        <v>29</v>
      </c>
      <c r="W16" s="6" t="s">
        <v>32</v>
      </c>
      <c r="X16" s="7" t="s">
        <v>33</v>
      </c>
      <c r="Y16" s="5" t="s">
        <v>104</v>
      </c>
      <c r="Z16" s="41" t="s">
        <v>27</v>
      </c>
      <c r="AA16" s="39" t="s">
        <v>28</v>
      </c>
      <c r="AB16" s="37">
        <v>13054</v>
      </c>
      <c r="AC16" s="42" t="s">
        <v>29</v>
      </c>
    </row>
    <row r="17" spans="1:29" ht="39.6" x14ac:dyDescent="0.25">
      <c r="A17" s="69">
        <v>1</v>
      </c>
      <c r="B17" s="12" t="s">
        <v>105</v>
      </c>
      <c r="C17" s="13" t="s">
        <v>106</v>
      </c>
      <c r="D17" s="63" t="str">
        <f t="shared" si="1"/>
        <v>MB</v>
      </c>
      <c r="E17" s="78">
        <v>21976</v>
      </c>
      <c r="F17" s="60" t="str">
        <f t="shared" si="0"/>
        <v>mblair@firefly.scc.loc</v>
      </c>
      <c r="G17" s="15" t="s">
        <v>108</v>
      </c>
      <c r="H17" s="13" t="s">
        <v>234</v>
      </c>
      <c r="I17" s="13" t="s">
        <v>196</v>
      </c>
      <c r="J17" s="39">
        <v>2</v>
      </c>
      <c r="K17" s="53" t="s">
        <v>148</v>
      </c>
      <c r="L17" s="12" t="s">
        <v>30</v>
      </c>
      <c r="M17" s="15" t="s">
        <v>107</v>
      </c>
      <c r="N17" s="14" t="s">
        <v>175</v>
      </c>
      <c r="O17" s="14" t="s">
        <v>24</v>
      </c>
      <c r="P17" s="55" t="s">
        <v>165</v>
      </c>
      <c r="Q17" s="55" t="s">
        <v>172</v>
      </c>
      <c r="R17" s="6" t="s">
        <v>31</v>
      </c>
      <c r="S17" s="39" t="s">
        <v>27</v>
      </c>
      <c r="T17" s="39" t="s">
        <v>28</v>
      </c>
      <c r="U17" s="37">
        <v>13054</v>
      </c>
      <c r="V17" s="39" t="s">
        <v>29</v>
      </c>
      <c r="W17" s="6" t="s">
        <v>32</v>
      </c>
      <c r="X17" s="7" t="s">
        <v>33</v>
      </c>
      <c r="Y17" s="5" t="s">
        <v>109</v>
      </c>
      <c r="Z17" s="41" t="s">
        <v>27</v>
      </c>
      <c r="AA17" s="39" t="s">
        <v>28</v>
      </c>
      <c r="AB17" s="37">
        <v>13054</v>
      </c>
      <c r="AC17" s="42" t="s">
        <v>29</v>
      </c>
    </row>
    <row r="18" spans="1:29" ht="66" x14ac:dyDescent="0.25">
      <c r="A18" s="69">
        <v>1</v>
      </c>
      <c r="B18" s="12" t="s">
        <v>110</v>
      </c>
      <c r="C18" s="13" t="s">
        <v>111</v>
      </c>
      <c r="D18" s="63" t="str">
        <f t="shared" si="1"/>
        <v>MD</v>
      </c>
      <c r="E18" s="78">
        <v>22007</v>
      </c>
      <c r="F18" s="60" t="str">
        <f t="shared" si="0"/>
        <v>mdelazes@firefly.scc.loc</v>
      </c>
      <c r="G18" s="15" t="s">
        <v>113</v>
      </c>
      <c r="H18" s="13" t="s">
        <v>234</v>
      </c>
      <c r="I18" s="13" t="s">
        <v>196</v>
      </c>
      <c r="J18" s="39">
        <v>7</v>
      </c>
      <c r="K18" s="53" t="s">
        <v>166</v>
      </c>
      <c r="L18" s="12" t="s">
        <v>30</v>
      </c>
      <c r="M18" s="15" t="s">
        <v>112</v>
      </c>
      <c r="N18" s="14" t="s">
        <v>188</v>
      </c>
      <c r="O18" s="14" t="s">
        <v>53</v>
      </c>
      <c r="P18" s="55" t="s">
        <v>167</v>
      </c>
      <c r="Q18" s="55" t="s">
        <v>183</v>
      </c>
      <c r="R18" s="6" t="s">
        <v>31</v>
      </c>
      <c r="S18" s="39" t="s">
        <v>27</v>
      </c>
      <c r="T18" s="39" t="s">
        <v>28</v>
      </c>
      <c r="U18" s="37">
        <v>13054</v>
      </c>
      <c r="V18" s="39" t="s">
        <v>29</v>
      </c>
      <c r="W18" s="6" t="s">
        <v>32</v>
      </c>
      <c r="X18" s="7" t="s">
        <v>33</v>
      </c>
      <c r="Y18" s="5" t="s">
        <v>114</v>
      </c>
      <c r="Z18" s="41" t="s">
        <v>27</v>
      </c>
      <c r="AA18" s="39" t="s">
        <v>28</v>
      </c>
      <c r="AB18" s="37">
        <v>13054</v>
      </c>
      <c r="AC18" s="42" t="s">
        <v>29</v>
      </c>
    </row>
    <row r="19" spans="1:29" x14ac:dyDescent="0.25">
      <c r="A19" s="69">
        <v>1</v>
      </c>
      <c r="B19" s="12" t="s">
        <v>115</v>
      </c>
      <c r="C19" s="13" t="s">
        <v>116</v>
      </c>
      <c r="D19" s="63" t="str">
        <f t="shared" si="1"/>
        <v>NN</v>
      </c>
      <c r="E19" s="78">
        <v>22037</v>
      </c>
      <c r="F19" s="60" t="str">
        <f t="shared" si="0"/>
        <v>nnewton@firefly.scc.loc</v>
      </c>
      <c r="G19" s="15" t="s">
        <v>118</v>
      </c>
      <c r="H19" s="13" t="s">
        <v>234</v>
      </c>
      <c r="I19" s="13" t="s">
        <v>151</v>
      </c>
      <c r="J19" s="39">
        <v>1</v>
      </c>
      <c r="K19" s="53" t="s">
        <v>150</v>
      </c>
      <c r="L19" s="12" t="s">
        <v>30</v>
      </c>
      <c r="M19" s="15" t="s">
        <v>117</v>
      </c>
      <c r="N19" s="14" t="s">
        <v>189</v>
      </c>
      <c r="O19" s="14" t="s">
        <v>64</v>
      </c>
      <c r="P19" s="55" t="s">
        <v>151</v>
      </c>
      <c r="Q19" s="55" t="s">
        <v>183</v>
      </c>
      <c r="R19" s="6" t="s">
        <v>31</v>
      </c>
      <c r="S19" s="39" t="s">
        <v>27</v>
      </c>
      <c r="T19" s="39" t="s">
        <v>28</v>
      </c>
      <c r="U19" s="37">
        <v>13054</v>
      </c>
      <c r="V19" s="39" t="s">
        <v>29</v>
      </c>
      <c r="W19" s="6" t="s">
        <v>32</v>
      </c>
      <c r="X19" s="7" t="s">
        <v>33</v>
      </c>
      <c r="Y19" s="5" t="s">
        <v>119</v>
      </c>
      <c r="Z19" s="41" t="s">
        <v>27</v>
      </c>
      <c r="AA19" s="39" t="s">
        <v>28</v>
      </c>
      <c r="AB19" s="37">
        <v>13054</v>
      </c>
      <c r="AC19" s="42" t="s">
        <v>29</v>
      </c>
    </row>
    <row r="20" spans="1:29" x14ac:dyDescent="0.25">
      <c r="A20" s="69">
        <v>1</v>
      </c>
      <c r="B20" s="12" t="s">
        <v>120</v>
      </c>
      <c r="C20" s="13" t="s">
        <v>121</v>
      </c>
      <c r="D20" s="63" t="str">
        <f t="shared" si="1"/>
        <v>RS</v>
      </c>
      <c r="E20" s="78">
        <v>13667</v>
      </c>
      <c r="F20" s="60" t="str">
        <f t="shared" si="0"/>
        <v>rsampson@firefly.scc.loc</v>
      </c>
      <c r="G20" s="15" t="s">
        <v>124</v>
      </c>
      <c r="H20" s="13" t="s">
        <v>234</v>
      </c>
      <c r="I20" s="13" t="s">
        <v>151</v>
      </c>
      <c r="J20" s="39">
        <v>1</v>
      </c>
      <c r="K20" s="53" t="s">
        <v>150</v>
      </c>
      <c r="L20" s="12" t="s">
        <v>30</v>
      </c>
      <c r="M20" s="15" t="s">
        <v>122</v>
      </c>
      <c r="N20" s="14" t="s">
        <v>184</v>
      </c>
      <c r="O20" s="14" t="s">
        <v>123</v>
      </c>
      <c r="P20" s="55" t="s">
        <v>151</v>
      </c>
      <c r="Q20" s="55" t="s">
        <v>183</v>
      </c>
      <c r="R20" s="6" t="s">
        <v>31</v>
      </c>
      <c r="S20" s="39" t="s">
        <v>27</v>
      </c>
      <c r="T20" s="39" t="s">
        <v>28</v>
      </c>
      <c r="U20" s="37">
        <v>13054</v>
      </c>
      <c r="V20" s="39" t="s">
        <v>29</v>
      </c>
      <c r="W20" s="6" t="s">
        <v>32</v>
      </c>
      <c r="X20" s="7" t="s">
        <v>33</v>
      </c>
      <c r="Y20" s="5" t="s">
        <v>125</v>
      </c>
      <c r="Z20" s="41" t="s">
        <v>27</v>
      </c>
      <c r="AA20" s="39" t="s">
        <v>28</v>
      </c>
      <c r="AB20" s="37">
        <v>13054</v>
      </c>
      <c r="AC20" s="42" t="s">
        <v>29</v>
      </c>
    </row>
    <row r="21" spans="1:29" x14ac:dyDescent="0.25">
      <c r="A21" s="69">
        <v>1</v>
      </c>
      <c r="B21" s="12" t="s">
        <v>126</v>
      </c>
      <c r="C21" s="13" t="s">
        <v>127</v>
      </c>
      <c r="D21" s="63" t="str">
        <f t="shared" si="1"/>
        <v>SM</v>
      </c>
      <c r="E21" s="78">
        <v>22098</v>
      </c>
      <c r="F21" s="60" t="str">
        <f t="shared" si="0"/>
        <v>smalloy@firefly.scc.loc</v>
      </c>
      <c r="G21" s="15" t="s">
        <v>129</v>
      </c>
      <c r="H21" s="13" t="s">
        <v>234</v>
      </c>
      <c r="I21" s="13" t="s">
        <v>196</v>
      </c>
      <c r="J21" s="39">
        <v>6</v>
      </c>
      <c r="K21" s="53" t="s">
        <v>161</v>
      </c>
      <c r="L21" s="12" t="s">
        <v>30</v>
      </c>
      <c r="M21" s="15" t="s">
        <v>128</v>
      </c>
      <c r="N21" s="14" t="s">
        <v>190</v>
      </c>
      <c r="O21" s="14" t="s">
        <v>53</v>
      </c>
      <c r="P21" s="55" t="s">
        <v>168</v>
      </c>
      <c r="Q21" s="55" t="s">
        <v>176</v>
      </c>
      <c r="R21" s="6" t="s">
        <v>31</v>
      </c>
      <c r="S21" s="39" t="s">
        <v>27</v>
      </c>
      <c r="T21" s="39" t="s">
        <v>28</v>
      </c>
      <c r="U21" s="37">
        <v>13054</v>
      </c>
      <c r="V21" s="39" t="s">
        <v>29</v>
      </c>
      <c r="W21" s="6" t="s">
        <v>32</v>
      </c>
      <c r="X21" s="7" t="s">
        <v>33</v>
      </c>
      <c r="Y21" s="5" t="s">
        <v>130</v>
      </c>
      <c r="Z21" s="41" t="s">
        <v>27</v>
      </c>
      <c r="AA21" s="39" t="s">
        <v>28</v>
      </c>
      <c r="AB21" s="37">
        <v>13054</v>
      </c>
      <c r="AC21" s="42" t="s">
        <v>29</v>
      </c>
    </row>
    <row r="22" spans="1:29" x14ac:dyDescent="0.25">
      <c r="A22" s="69">
        <v>1</v>
      </c>
      <c r="B22" s="12" t="s">
        <v>131</v>
      </c>
      <c r="C22" s="13" t="s">
        <v>35</v>
      </c>
      <c r="D22" s="63" t="str">
        <f t="shared" si="1"/>
        <v>TS</v>
      </c>
      <c r="E22" s="78">
        <v>21879</v>
      </c>
      <c r="F22" s="60" t="str">
        <f t="shared" si="0"/>
        <v>tswift@firefly.scc.loc</v>
      </c>
      <c r="G22" s="15" t="s">
        <v>133</v>
      </c>
      <c r="H22" s="13" t="s">
        <v>234</v>
      </c>
      <c r="I22" s="13" t="s">
        <v>151</v>
      </c>
      <c r="J22" s="39">
        <v>1</v>
      </c>
      <c r="K22" s="53" t="s">
        <v>150</v>
      </c>
      <c r="L22" s="12" t="s">
        <v>30</v>
      </c>
      <c r="M22" s="15" t="s">
        <v>132</v>
      </c>
      <c r="N22" s="14" t="s">
        <v>191</v>
      </c>
      <c r="O22" s="14" t="s">
        <v>24</v>
      </c>
      <c r="P22" s="55" t="s">
        <v>151</v>
      </c>
      <c r="Q22" s="55" t="s">
        <v>183</v>
      </c>
      <c r="R22" s="6" t="s">
        <v>31</v>
      </c>
      <c r="S22" s="39" t="s">
        <v>27</v>
      </c>
      <c r="T22" s="39" t="s">
        <v>28</v>
      </c>
      <c r="U22" s="37">
        <v>13054</v>
      </c>
      <c r="V22" s="39" t="s">
        <v>29</v>
      </c>
      <c r="W22" s="6" t="s">
        <v>32</v>
      </c>
      <c r="X22" s="7" t="s">
        <v>33</v>
      </c>
      <c r="Y22" s="5" t="s">
        <v>134</v>
      </c>
      <c r="Z22" s="41" t="s">
        <v>27</v>
      </c>
      <c r="AA22" s="39" t="s">
        <v>28</v>
      </c>
      <c r="AB22" s="37">
        <v>13054</v>
      </c>
      <c r="AC22" s="42" t="s">
        <v>29</v>
      </c>
    </row>
    <row r="23" spans="1:29" ht="39.6" x14ac:dyDescent="0.25">
      <c r="A23" s="69">
        <v>1</v>
      </c>
      <c r="B23" s="12" t="s">
        <v>135</v>
      </c>
      <c r="C23" s="13" t="s">
        <v>136</v>
      </c>
      <c r="D23" s="63" t="str">
        <f t="shared" si="1"/>
        <v>WD</v>
      </c>
      <c r="E23" s="78">
        <v>22160</v>
      </c>
      <c r="F23" s="60" t="str">
        <f t="shared" si="0"/>
        <v>wdamon@firefly.scc.loc</v>
      </c>
      <c r="G23" s="15" t="s">
        <v>138</v>
      </c>
      <c r="H23" s="13" t="s">
        <v>234</v>
      </c>
      <c r="I23" s="13" t="s">
        <v>196</v>
      </c>
      <c r="J23" s="39">
        <v>1</v>
      </c>
      <c r="K23" s="53" t="s">
        <v>150</v>
      </c>
      <c r="L23" s="12" t="s">
        <v>30</v>
      </c>
      <c r="M23" s="15" t="s">
        <v>137</v>
      </c>
      <c r="N23" s="14" t="s">
        <v>193</v>
      </c>
      <c r="O23" s="14" t="s">
        <v>90</v>
      </c>
      <c r="P23" s="55" t="s">
        <v>169</v>
      </c>
      <c r="Q23" s="55" t="s">
        <v>192</v>
      </c>
      <c r="R23" s="6" t="s">
        <v>31</v>
      </c>
      <c r="S23" s="39" t="s">
        <v>27</v>
      </c>
      <c r="T23" s="39" t="s">
        <v>28</v>
      </c>
      <c r="U23" s="37">
        <v>13054</v>
      </c>
      <c r="V23" s="39" t="s">
        <v>29</v>
      </c>
      <c r="W23" s="6" t="s">
        <v>32</v>
      </c>
      <c r="X23" s="7" t="s">
        <v>33</v>
      </c>
      <c r="Y23" s="5" t="s">
        <v>139</v>
      </c>
      <c r="Z23" s="41" t="s">
        <v>27</v>
      </c>
      <c r="AA23" s="39" t="s">
        <v>28</v>
      </c>
      <c r="AB23" s="37">
        <v>13054</v>
      </c>
      <c r="AC23" s="42" t="s">
        <v>29</v>
      </c>
    </row>
    <row r="24" spans="1:29" ht="13.8" thickBot="1" x14ac:dyDescent="0.3">
      <c r="A24" s="70">
        <v>1</v>
      </c>
      <c r="B24" s="16" t="s">
        <v>140</v>
      </c>
      <c r="C24" s="17" t="s">
        <v>141</v>
      </c>
      <c r="D24" s="85" t="str">
        <f t="shared" si="1"/>
        <v>WC</v>
      </c>
      <c r="E24" s="79">
        <v>22190</v>
      </c>
      <c r="F24" s="61" t="str">
        <f t="shared" si="0"/>
        <v>wcrawford@firefly.scc.loc</v>
      </c>
      <c r="G24" s="81" t="s">
        <v>144</v>
      </c>
      <c r="H24" s="17" t="s">
        <v>234</v>
      </c>
      <c r="I24" s="17" t="s">
        <v>151</v>
      </c>
      <c r="J24" s="24">
        <v>1</v>
      </c>
      <c r="K24" s="54" t="s">
        <v>150</v>
      </c>
      <c r="L24" s="23" t="s">
        <v>30</v>
      </c>
      <c r="M24" s="36" t="s">
        <v>142</v>
      </c>
      <c r="N24" s="18" t="s">
        <v>189</v>
      </c>
      <c r="O24" s="18" t="s">
        <v>143</v>
      </c>
      <c r="P24" s="18" t="s">
        <v>151</v>
      </c>
      <c r="Q24" s="18" t="s">
        <v>183</v>
      </c>
      <c r="R24" s="21" t="s">
        <v>31</v>
      </c>
      <c r="S24" s="24" t="s">
        <v>27</v>
      </c>
      <c r="T24" s="24" t="s">
        <v>28</v>
      </c>
      <c r="U24" s="40">
        <v>13054</v>
      </c>
      <c r="V24" s="24" t="s">
        <v>29</v>
      </c>
      <c r="W24" s="21" t="s">
        <v>32</v>
      </c>
      <c r="X24" s="22" t="s">
        <v>33</v>
      </c>
      <c r="Y24" s="19" t="s">
        <v>145</v>
      </c>
      <c r="Z24" s="20" t="s">
        <v>27</v>
      </c>
      <c r="AA24" s="24" t="s">
        <v>28</v>
      </c>
      <c r="AB24" s="40">
        <v>13054</v>
      </c>
      <c r="AC24" s="43" t="s">
        <v>29</v>
      </c>
    </row>
    <row r="26" spans="1:29" x14ac:dyDescent="0.25">
      <c r="B26" s="1" t="s">
        <v>208</v>
      </c>
      <c r="C26" s="1" t="s">
        <v>194</v>
      </c>
    </row>
    <row r="28" spans="1:29" x14ac:dyDescent="0.25">
      <c r="B28" s="56"/>
      <c r="C28" s="1" t="s">
        <v>146</v>
      </c>
    </row>
  </sheetData>
  <pageMargins left="0" right="0" top="0.39444444444444399" bottom="0.39444444444444399" header="0" footer="0"/>
  <pageSetup pageOrder="overThenDown" orientation="portrait" useFirstPageNumber="1" verticalDpi="0" r:id="rId1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zoomScaleNormal="100" workbookViewId="0"/>
  </sheetViews>
  <sheetFormatPr defaultColWidth="9" defaultRowHeight="13.2" x14ac:dyDescent="0.25"/>
  <cols>
    <col min="1" max="1" width="10.59765625" style="1" customWidth="1"/>
    <col min="2" max="3" width="10.59765625" style="66" customWidth="1"/>
    <col min="4" max="4" width="20.3984375" style="1" bestFit="1" customWidth="1"/>
    <col min="5" max="5" width="8.59765625" style="1" customWidth="1"/>
    <col min="6" max="6" width="10.59765625" style="1" customWidth="1"/>
    <col min="7" max="16384" width="9" style="1"/>
  </cols>
  <sheetData>
    <row r="1" spans="1:9" x14ac:dyDescent="0.25">
      <c r="A1" s="25" t="s">
        <v>201</v>
      </c>
      <c r="B1" s="46" t="s">
        <v>202</v>
      </c>
      <c r="C1" s="46" t="s">
        <v>204</v>
      </c>
      <c r="D1" s="25" t="s">
        <v>213</v>
      </c>
      <c r="E1" s="46" t="s">
        <v>214</v>
      </c>
      <c r="F1" s="25" t="s">
        <v>205</v>
      </c>
      <c r="G1" s="25" t="s">
        <v>206</v>
      </c>
      <c r="H1" s="46" t="s">
        <v>207</v>
      </c>
      <c r="I1" s="46" t="s">
        <v>212</v>
      </c>
    </row>
    <row r="2" spans="1:9" x14ac:dyDescent="0.25">
      <c r="A2" s="72" t="s">
        <v>215</v>
      </c>
      <c r="B2" s="73">
        <v>1</v>
      </c>
      <c r="C2" s="73" t="s">
        <v>215</v>
      </c>
      <c r="D2" s="74" t="s">
        <v>216</v>
      </c>
      <c r="E2" s="73" t="s">
        <v>215</v>
      </c>
      <c r="F2" s="72" t="s">
        <v>217</v>
      </c>
      <c r="G2" s="72" t="s">
        <v>218</v>
      </c>
      <c r="H2" s="73" t="s">
        <v>219</v>
      </c>
      <c r="I2" s="75">
        <v>0</v>
      </c>
    </row>
    <row r="3" spans="1:9" x14ac:dyDescent="0.25">
      <c r="A3" s="72" t="s">
        <v>220</v>
      </c>
      <c r="B3" s="73">
        <v>1</v>
      </c>
      <c r="C3" s="73" t="s">
        <v>220</v>
      </c>
      <c r="D3" s="74" t="s">
        <v>221</v>
      </c>
      <c r="E3" s="73" t="s">
        <v>220</v>
      </c>
      <c r="F3" s="72" t="s">
        <v>222</v>
      </c>
      <c r="G3" s="72" t="s">
        <v>223</v>
      </c>
      <c r="H3" s="73" t="s">
        <v>224</v>
      </c>
      <c r="I3" s="73">
        <v>9</v>
      </c>
    </row>
    <row r="4" spans="1:9" x14ac:dyDescent="0.25">
      <c r="A4" s="57" t="str">
        <f>Master!G3</f>
        <v>bjenks</v>
      </c>
      <c r="B4" s="63">
        <f>Master!A3</f>
        <v>1</v>
      </c>
      <c r="C4" s="63" t="str">
        <f>Master!H3</f>
        <v>maestro</v>
      </c>
      <c r="D4" s="62" t="str">
        <f>Master!F3</f>
        <v>bjenks@firefly.scc.loc</v>
      </c>
      <c r="E4" s="63" t="str">
        <f>CONCATENATE(LEFT(Master!B3),LEFT(Master!C3))</f>
        <v>BJ</v>
      </c>
      <c r="F4" s="57" t="str">
        <f>Master!C3</f>
        <v>Jenks</v>
      </c>
      <c r="G4" s="57" t="str">
        <f>Master!B3</f>
        <v>Barcoe</v>
      </c>
      <c r="H4" s="63" t="str">
        <f>CONCATENATE(LEFT(G4,1),LEFT(F4,1))</f>
        <v>BJ</v>
      </c>
      <c r="I4" s="63">
        <f>Master!J3</f>
        <v>2</v>
      </c>
    </row>
    <row r="5" spans="1:9" x14ac:dyDescent="0.25">
      <c r="A5" s="57" t="str">
        <f>Master!G4</f>
        <v>bswift</v>
      </c>
      <c r="B5" s="63">
        <f>Master!A4</f>
        <v>1</v>
      </c>
      <c r="C5" s="63" t="str">
        <f>Master!H4</f>
        <v>maestro</v>
      </c>
      <c r="D5" s="62" t="str">
        <f>Master!F4</f>
        <v>bswift@firefly.scc.loc</v>
      </c>
      <c r="E5" s="63" t="str">
        <f>CONCATENATE(LEFT(Master!B4),LEFT(Master!C4))</f>
        <v>BS</v>
      </c>
      <c r="F5" s="57" t="str">
        <f>Master!C4</f>
        <v>Swift</v>
      </c>
      <c r="G5" s="57" t="str">
        <f>Master!B4</f>
        <v>Barton</v>
      </c>
      <c r="H5" s="63" t="str">
        <f t="shared" ref="H5:H25" si="0">CONCATENATE(LEFT(G5,1),LEFT(F5,1))</f>
        <v>BS</v>
      </c>
      <c r="I5" s="63">
        <f>Master!J4</f>
        <v>1</v>
      </c>
    </row>
    <row r="6" spans="1:9" x14ac:dyDescent="0.25">
      <c r="A6" s="57" t="str">
        <f>Master!G5</f>
        <v>barmstrong</v>
      </c>
      <c r="B6" s="63">
        <f>Master!A5</f>
        <v>1</v>
      </c>
      <c r="C6" s="63" t="str">
        <f>Master!H5</f>
        <v>maestro</v>
      </c>
      <c r="D6" s="62" t="str">
        <f>Master!F5</f>
        <v>barmstrong@firefly.scc.loc</v>
      </c>
      <c r="E6" s="63" t="str">
        <f>CONCATENATE(LEFT(Master!B5),LEFT(Master!C5))</f>
        <v>BA</v>
      </c>
      <c r="F6" s="57" t="str">
        <f>Master!C5</f>
        <v>Armstrong</v>
      </c>
      <c r="G6" s="57" t="str">
        <f>Master!B5</f>
        <v>Bub</v>
      </c>
      <c r="H6" s="63" t="str">
        <f t="shared" si="0"/>
        <v>BA</v>
      </c>
      <c r="I6" s="63">
        <f>Master!J5</f>
        <v>2</v>
      </c>
    </row>
    <row r="7" spans="1:9" x14ac:dyDescent="0.25">
      <c r="A7" s="57" t="str">
        <f>Master!G6</f>
        <v>fmason</v>
      </c>
      <c r="B7" s="63">
        <f>Master!A6</f>
        <v>1</v>
      </c>
      <c r="C7" s="63" t="str">
        <f>Master!H6</f>
        <v>maestro</v>
      </c>
      <c r="D7" s="62" t="str">
        <f>Master!F6</f>
        <v>fmason@firefly.scc.loc</v>
      </c>
      <c r="E7" s="63" t="str">
        <f>CONCATENATE(LEFT(Master!B6),LEFT(Master!C6))</f>
        <v>FM</v>
      </c>
      <c r="F7" s="57" t="str">
        <f>Master!C6</f>
        <v>Mason</v>
      </c>
      <c r="G7" s="57" t="str">
        <f>Master!B6</f>
        <v>Frank</v>
      </c>
      <c r="H7" s="63" t="str">
        <f t="shared" si="0"/>
        <v>FM</v>
      </c>
      <c r="I7" s="63">
        <f>Master!J6</f>
        <v>2</v>
      </c>
    </row>
    <row r="8" spans="1:9" x14ac:dyDescent="0.25">
      <c r="A8" s="57" t="str">
        <f>Master!G7</f>
        <v>gjackson</v>
      </c>
      <c r="B8" s="63">
        <f>Master!A7</f>
        <v>1</v>
      </c>
      <c r="C8" s="63" t="str">
        <f>Master!H7</f>
        <v>maestro</v>
      </c>
      <c r="D8" s="62" t="str">
        <f>Master!F7</f>
        <v>gjackson@firefly.scc.loc</v>
      </c>
      <c r="E8" s="63" t="str">
        <f>CONCATENATE(LEFT(Master!B7),LEFT(Master!C7))</f>
        <v>GJ</v>
      </c>
      <c r="F8" s="57" t="str">
        <f>Master!C7</f>
        <v>Jackson</v>
      </c>
      <c r="G8" s="57" t="str">
        <f>Master!B7</f>
        <v>Garret</v>
      </c>
      <c r="H8" s="63" t="str">
        <f t="shared" si="0"/>
        <v>GJ</v>
      </c>
      <c r="I8" s="63">
        <f>Master!J7</f>
        <v>3</v>
      </c>
    </row>
    <row r="9" spans="1:9" x14ac:dyDescent="0.25">
      <c r="A9" s="57" t="str">
        <f>Master!G8</f>
        <v>hbaldwin</v>
      </c>
      <c r="B9" s="63">
        <f>Master!A8</f>
        <v>1</v>
      </c>
      <c r="C9" s="63" t="str">
        <f>Master!H8</f>
        <v>maestro</v>
      </c>
      <c r="D9" s="62" t="str">
        <f>Master!F8</f>
        <v>hbaldwin@firefly.scc.loc</v>
      </c>
      <c r="E9" s="63" t="str">
        <f>CONCATENATE(LEFT(Master!B8),LEFT(Master!C8))</f>
        <v>HB</v>
      </c>
      <c r="F9" s="57" t="str">
        <f>Master!C8</f>
        <v>Baldwin</v>
      </c>
      <c r="G9" s="57" t="str">
        <f>Master!B8</f>
        <v>Hank</v>
      </c>
      <c r="H9" s="63" t="str">
        <f t="shared" si="0"/>
        <v>HB</v>
      </c>
      <c r="I9" s="63">
        <f>Master!J8</f>
        <v>1</v>
      </c>
    </row>
    <row r="10" spans="1:9" x14ac:dyDescent="0.25">
      <c r="A10" s="57" t="str">
        <f>Master!G9</f>
        <v>hrandall</v>
      </c>
      <c r="B10" s="63">
        <f>Master!A9</f>
        <v>1</v>
      </c>
      <c r="C10" s="63" t="str">
        <f>Master!H9</f>
        <v>maestro</v>
      </c>
      <c r="D10" s="62" t="str">
        <f>Master!F9</f>
        <v>hrandall@firefly.scc.loc</v>
      </c>
      <c r="E10" s="63" t="str">
        <f>CONCATENATE(LEFT(Master!B9),LEFT(Master!C9))</f>
        <v>HR</v>
      </c>
      <c r="F10" s="57" t="str">
        <f>Master!C9</f>
        <v>Randall</v>
      </c>
      <c r="G10" s="57" t="str">
        <f>Master!B9</f>
        <v>Helen</v>
      </c>
      <c r="H10" s="63" t="str">
        <f t="shared" si="0"/>
        <v>HR</v>
      </c>
      <c r="I10" s="63">
        <f>Master!J9</f>
        <v>4</v>
      </c>
    </row>
    <row r="11" spans="1:9" x14ac:dyDescent="0.25">
      <c r="A11" s="57" t="str">
        <f>Master!G10</f>
        <v>jwood</v>
      </c>
      <c r="B11" s="63">
        <f>Master!A10</f>
        <v>1</v>
      </c>
      <c r="C11" s="63" t="str">
        <f>Master!H10</f>
        <v>maestro</v>
      </c>
      <c r="D11" s="62" t="str">
        <f>Master!F10</f>
        <v>jwood@firefly.scc.loc</v>
      </c>
      <c r="E11" s="63" t="str">
        <f>CONCATENATE(LEFT(Master!B10),LEFT(Master!C10))</f>
        <v>JW</v>
      </c>
      <c r="F11" s="57" t="str">
        <f>Master!C10</f>
        <v>Wood</v>
      </c>
      <c r="G11" s="57" t="str">
        <f>Master!B10</f>
        <v>Jacab</v>
      </c>
      <c r="H11" s="63" t="str">
        <f t="shared" si="0"/>
        <v>JW</v>
      </c>
      <c r="I11" s="63">
        <f>Master!J10</f>
        <v>5</v>
      </c>
    </row>
    <row r="12" spans="1:9" x14ac:dyDescent="0.25">
      <c r="A12" s="57" t="str">
        <f>Master!G11</f>
        <v>jperiod</v>
      </c>
      <c r="B12" s="63">
        <f>Master!A11</f>
        <v>1</v>
      </c>
      <c r="C12" s="63" t="str">
        <f>Master!H11</f>
        <v>maestro</v>
      </c>
      <c r="D12" s="62" t="str">
        <f>Master!F11</f>
        <v>jperiod@firefly.scc.loc</v>
      </c>
      <c r="E12" s="63" t="str">
        <f>CONCATENATE(LEFT(Master!B11),LEFT(Master!C11))</f>
        <v>JP</v>
      </c>
      <c r="F12" s="57" t="str">
        <f>Master!C11</f>
        <v>Period</v>
      </c>
      <c r="G12" s="57" t="str">
        <f>Master!B11</f>
        <v>James</v>
      </c>
      <c r="H12" s="63" t="str">
        <f t="shared" si="0"/>
        <v>JP</v>
      </c>
      <c r="I12" s="63">
        <f>Master!J11</f>
        <v>1</v>
      </c>
    </row>
    <row r="13" spans="1:9" x14ac:dyDescent="0.25">
      <c r="A13" s="57" t="str">
        <f>Master!G12</f>
        <v>jhaddon</v>
      </c>
      <c r="B13" s="63">
        <f>Master!A12</f>
        <v>1</v>
      </c>
      <c r="C13" s="63" t="str">
        <f>Master!H12</f>
        <v>maestro</v>
      </c>
      <c r="D13" s="62" t="str">
        <f>Master!F12</f>
        <v>jhaddon@firefly.scc.loc</v>
      </c>
      <c r="E13" s="63" t="str">
        <f>CONCATENATE(LEFT(Master!B12),LEFT(Master!C12))</f>
        <v>JH</v>
      </c>
      <c r="F13" s="57" t="str">
        <f>Master!C12</f>
        <v>Haddon</v>
      </c>
      <c r="G13" s="57" t="str">
        <f>Master!B12</f>
        <v>Jennie</v>
      </c>
      <c r="H13" s="63" t="str">
        <f t="shared" si="0"/>
        <v>JH</v>
      </c>
      <c r="I13" s="63">
        <f>Master!J12</f>
        <v>6</v>
      </c>
    </row>
    <row r="14" spans="1:9" x14ac:dyDescent="0.25">
      <c r="A14" s="57" t="str">
        <f>Master!G13</f>
        <v>jmorse</v>
      </c>
      <c r="B14" s="63">
        <f>Master!A13</f>
        <v>1</v>
      </c>
      <c r="C14" s="63" t="str">
        <f>Master!H13</f>
        <v>maestro</v>
      </c>
      <c r="D14" s="62" t="str">
        <f>Master!F13</f>
        <v>jmorse@firefly.scc.loc</v>
      </c>
      <c r="E14" s="63" t="str">
        <f>CONCATENATE(LEFT(Master!B13),LEFT(Master!C13))</f>
        <v>JM</v>
      </c>
      <c r="F14" s="57" t="str">
        <f>Master!C13</f>
        <v>Morse</v>
      </c>
      <c r="G14" s="57" t="str">
        <f>Master!B13</f>
        <v>Jennie</v>
      </c>
      <c r="H14" s="63" t="str">
        <f t="shared" si="0"/>
        <v>JM</v>
      </c>
      <c r="I14" s="63">
        <f>Master!J13</f>
        <v>4</v>
      </c>
    </row>
    <row r="15" spans="1:9" x14ac:dyDescent="0.25">
      <c r="A15" s="57" t="str">
        <f>Master!G14</f>
        <v>jsharp</v>
      </c>
      <c r="B15" s="63">
        <f>Master!A14</f>
        <v>1</v>
      </c>
      <c r="C15" s="63" t="str">
        <f>Master!H14</f>
        <v>maestro</v>
      </c>
      <c r="D15" s="62" t="str">
        <f>Master!F14</f>
        <v>jsharp@firefly.scc.loc</v>
      </c>
      <c r="E15" s="63" t="str">
        <f>CONCATENATE(LEFT(Master!B14),LEFT(Master!C14))</f>
        <v>JS</v>
      </c>
      <c r="F15" s="57" t="str">
        <f>Master!C14</f>
        <v>Sharp</v>
      </c>
      <c r="G15" s="57" t="str">
        <f>Master!B14</f>
        <v>John</v>
      </c>
      <c r="H15" s="63" t="str">
        <f t="shared" si="0"/>
        <v>JS</v>
      </c>
      <c r="I15" s="63">
        <f>Master!J14</f>
        <v>1</v>
      </c>
    </row>
    <row r="16" spans="1:9" x14ac:dyDescent="0.25">
      <c r="A16" s="57" t="str">
        <f>Master!G15</f>
        <v>mbaggert</v>
      </c>
      <c r="B16" s="63">
        <f>Master!A15</f>
        <v>1</v>
      </c>
      <c r="C16" s="63" t="str">
        <f>Master!H15</f>
        <v>maestro</v>
      </c>
      <c r="D16" s="62" t="str">
        <f>Master!F15</f>
        <v>mbaggert@firefly.scc.loc</v>
      </c>
      <c r="E16" s="63" t="str">
        <f>CONCATENATE(LEFT(Master!B15),LEFT(Master!C15))</f>
        <v>MB</v>
      </c>
      <c r="F16" s="57" t="str">
        <f>Master!C15</f>
        <v>Baggert</v>
      </c>
      <c r="G16" s="57" t="str">
        <f>Master!B15</f>
        <v>Martha</v>
      </c>
      <c r="H16" s="63" t="str">
        <f t="shared" si="0"/>
        <v>MB</v>
      </c>
      <c r="I16" s="63">
        <f>Master!J15</f>
        <v>1</v>
      </c>
    </row>
    <row r="17" spans="1:9" x14ac:dyDescent="0.25">
      <c r="A17" s="57" t="str">
        <f>Master!G16</f>
        <v>mnestor</v>
      </c>
      <c r="B17" s="63">
        <f>Master!A16</f>
        <v>1</v>
      </c>
      <c r="C17" s="63" t="str">
        <f>Master!H16</f>
        <v>maestro</v>
      </c>
      <c r="D17" s="62" t="str">
        <f>Master!F16</f>
        <v>mnestor@firefly.scc.loc</v>
      </c>
      <c r="E17" s="63" t="str">
        <f>CONCATENATE(LEFT(Master!B16),LEFT(Master!C16))</f>
        <v>MN</v>
      </c>
      <c r="F17" s="57" t="str">
        <f>Master!C16</f>
        <v>Nestor</v>
      </c>
      <c r="G17" s="57" t="str">
        <f>Master!B16</f>
        <v>Mary</v>
      </c>
      <c r="H17" s="63" t="str">
        <f t="shared" si="0"/>
        <v>MN</v>
      </c>
      <c r="I17" s="63">
        <f>Master!J16</f>
        <v>0</v>
      </c>
    </row>
    <row r="18" spans="1:9" x14ac:dyDescent="0.25">
      <c r="A18" s="57" t="str">
        <f>Master!G17</f>
        <v>mblair</v>
      </c>
      <c r="B18" s="63">
        <f>Master!A17</f>
        <v>1</v>
      </c>
      <c r="C18" s="63" t="str">
        <f>Master!H17</f>
        <v>maestro</v>
      </c>
      <c r="D18" s="62" t="str">
        <f>Master!F17</f>
        <v>mblair@firefly.scc.loc</v>
      </c>
      <c r="E18" s="63" t="str">
        <f>CONCATENATE(LEFT(Master!B17),LEFT(Master!C17))</f>
        <v>MB</v>
      </c>
      <c r="F18" s="57" t="str">
        <f>Master!C17</f>
        <v>Blair</v>
      </c>
      <c r="G18" s="57" t="str">
        <f>Master!B17</f>
        <v>Minnie</v>
      </c>
      <c r="H18" s="63" t="str">
        <f t="shared" si="0"/>
        <v>MB</v>
      </c>
      <c r="I18" s="63">
        <f>Master!J17</f>
        <v>2</v>
      </c>
    </row>
    <row r="19" spans="1:9" x14ac:dyDescent="0.25">
      <c r="A19" s="57" t="str">
        <f>Master!G18</f>
        <v>mdelazes</v>
      </c>
      <c r="B19" s="63">
        <f>Master!A18</f>
        <v>1</v>
      </c>
      <c r="C19" s="63" t="str">
        <f>Master!H18</f>
        <v>maestro</v>
      </c>
      <c r="D19" s="62" t="str">
        <f>Master!F18</f>
        <v>mdelazes@firefly.scc.loc</v>
      </c>
      <c r="E19" s="63" t="str">
        <f>CONCATENATE(LEFT(Master!B18),LEFT(Master!C18))</f>
        <v>MD</v>
      </c>
      <c r="F19" s="57" t="str">
        <f>Master!C18</f>
        <v>DeLazes</v>
      </c>
      <c r="G19" s="57" t="str">
        <f>Master!B18</f>
        <v>Miquel</v>
      </c>
      <c r="H19" s="63" t="str">
        <f t="shared" si="0"/>
        <v>MD</v>
      </c>
      <c r="I19" s="63">
        <f>Master!J18</f>
        <v>7</v>
      </c>
    </row>
    <row r="20" spans="1:9" x14ac:dyDescent="0.25">
      <c r="A20" s="57" t="str">
        <f>Master!G19</f>
        <v>nnewton</v>
      </c>
      <c r="B20" s="63">
        <f>Master!A19</f>
        <v>1</v>
      </c>
      <c r="C20" s="63" t="str">
        <f>Master!H19</f>
        <v>maestro</v>
      </c>
      <c r="D20" s="62" t="str">
        <f>Master!F19</f>
        <v>nnewton@firefly.scc.loc</v>
      </c>
      <c r="E20" s="63" t="str">
        <f>CONCATENATE(LEFT(Master!B19),LEFT(Master!C19))</f>
        <v>NN</v>
      </c>
      <c r="F20" s="57" t="str">
        <f>Master!C19</f>
        <v>Newton</v>
      </c>
      <c r="G20" s="57" t="str">
        <f>Master!B19</f>
        <v>Ned</v>
      </c>
      <c r="H20" s="63" t="str">
        <f t="shared" si="0"/>
        <v>NN</v>
      </c>
      <c r="I20" s="63">
        <f>Master!J19</f>
        <v>1</v>
      </c>
    </row>
    <row r="21" spans="1:9" x14ac:dyDescent="0.25">
      <c r="A21" s="57" t="str">
        <f>Master!G20</f>
        <v>rsampson</v>
      </c>
      <c r="B21" s="63">
        <f>Master!A20</f>
        <v>1</v>
      </c>
      <c r="C21" s="63" t="str">
        <f>Master!H20</f>
        <v>maestro</v>
      </c>
      <c r="D21" s="62" t="str">
        <f>Master!F20</f>
        <v>rsampson@firefly.scc.loc</v>
      </c>
      <c r="E21" s="63" t="str">
        <f>CONCATENATE(LEFT(Master!B20),LEFT(Master!C20))</f>
        <v>RS</v>
      </c>
      <c r="F21" s="57" t="str">
        <f>Master!C20</f>
        <v>Sampson</v>
      </c>
      <c r="G21" s="57" t="str">
        <f>Master!B20</f>
        <v>Rad</v>
      </c>
      <c r="H21" s="63" t="str">
        <f t="shared" si="0"/>
        <v>RS</v>
      </c>
      <c r="I21" s="63">
        <f>Master!J20</f>
        <v>1</v>
      </c>
    </row>
    <row r="22" spans="1:9" x14ac:dyDescent="0.25">
      <c r="A22" s="57" t="str">
        <f>Master!G21</f>
        <v>smalloy</v>
      </c>
      <c r="B22" s="63">
        <f>Master!A21</f>
        <v>1</v>
      </c>
      <c r="C22" s="63" t="str">
        <f>Master!H21</f>
        <v>maestro</v>
      </c>
      <c r="D22" s="62" t="str">
        <f>Master!F21</f>
        <v>smalloy@firefly.scc.loc</v>
      </c>
      <c r="E22" s="63" t="str">
        <f>CONCATENATE(LEFT(Master!B21),LEFT(Master!C21))</f>
        <v>SM</v>
      </c>
      <c r="F22" s="57" t="str">
        <f>Master!C21</f>
        <v>Malloy</v>
      </c>
      <c r="G22" s="57" t="str">
        <f>Master!B21</f>
        <v>Sarah</v>
      </c>
      <c r="H22" s="63" t="str">
        <f t="shared" si="0"/>
        <v>SM</v>
      </c>
      <c r="I22" s="63">
        <f>Master!J21</f>
        <v>6</v>
      </c>
    </row>
    <row r="23" spans="1:9" x14ac:dyDescent="0.25">
      <c r="A23" s="57" t="str">
        <f>Master!G22</f>
        <v>tswift</v>
      </c>
      <c r="B23" s="63">
        <f>Master!A22</f>
        <v>1</v>
      </c>
      <c r="C23" s="63" t="str">
        <f>Master!H22</f>
        <v>maestro</v>
      </c>
      <c r="D23" s="62" t="str">
        <f>Master!F22</f>
        <v>tswift@firefly.scc.loc</v>
      </c>
      <c r="E23" s="63" t="str">
        <f>CONCATENATE(LEFT(Master!B22),LEFT(Master!C22))</f>
        <v>TS</v>
      </c>
      <c r="F23" s="57" t="str">
        <f>Master!C22</f>
        <v>Swift</v>
      </c>
      <c r="G23" s="57" t="str">
        <f>Master!B22</f>
        <v>Tom</v>
      </c>
      <c r="H23" s="63" t="str">
        <f t="shared" si="0"/>
        <v>TS</v>
      </c>
      <c r="I23" s="63">
        <f>Master!J22</f>
        <v>1</v>
      </c>
    </row>
    <row r="24" spans="1:9" x14ac:dyDescent="0.25">
      <c r="A24" s="57" t="str">
        <f>Master!G23</f>
        <v>wdamon</v>
      </c>
      <c r="B24" s="63">
        <f>Master!A23</f>
        <v>1</v>
      </c>
      <c r="C24" s="63" t="str">
        <f>Master!H23</f>
        <v>maestro</v>
      </c>
      <c r="D24" s="62" t="str">
        <f>Master!F23</f>
        <v>wdamon@firefly.scc.loc</v>
      </c>
      <c r="E24" s="63" t="str">
        <f>CONCATENATE(LEFT(Master!B23),LEFT(Master!C23))</f>
        <v>WD</v>
      </c>
      <c r="F24" s="57" t="str">
        <f>Master!C23</f>
        <v>Damon</v>
      </c>
      <c r="G24" s="57" t="str">
        <f>Master!B23</f>
        <v>Wakefield</v>
      </c>
      <c r="H24" s="63" t="str">
        <f t="shared" si="0"/>
        <v>WD</v>
      </c>
      <c r="I24" s="63">
        <f>Master!J23</f>
        <v>1</v>
      </c>
    </row>
    <row r="25" spans="1:9" x14ac:dyDescent="0.25">
      <c r="A25" s="58" t="str">
        <f>Master!G24</f>
        <v>wcrawford</v>
      </c>
      <c r="B25" s="65">
        <f>Master!A24</f>
        <v>1</v>
      </c>
      <c r="C25" s="65" t="str">
        <f>Master!H24</f>
        <v>maestro</v>
      </c>
      <c r="D25" s="64" t="str">
        <f>Master!F24</f>
        <v>wcrawford@firefly.scc.loc</v>
      </c>
      <c r="E25" s="65" t="str">
        <f>CONCATENATE(LEFT(Master!B24),LEFT(Master!C24))</f>
        <v>WC</v>
      </c>
      <c r="F25" s="58" t="str">
        <f>Master!C24</f>
        <v>Crawford</v>
      </c>
      <c r="G25" s="58" t="str">
        <f>Master!B24</f>
        <v>William</v>
      </c>
      <c r="H25" s="65" t="str">
        <f t="shared" si="0"/>
        <v>WC</v>
      </c>
      <c r="I25" s="65">
        <f>Master!J24</f>
        <v>1</v>
      </c>
    </row>
  </sheetData>
  <pageMargins left="0" right="0" top="0.39374999999999999" bottom="0.39374999999999999" header="0" footer="0"/>
  <pageSetup fitToHeight="0" pageOrder="overThenDown" orientation="portrait" useFirstPageNumber="1" r:id="rId1"/>
  <headerFooter>
    <oddHeader>&amp;C&amp;A</oddHeader>
    <oddFooter>&amp;L&amp;9(C) 2010 by Dale R. Scott. This work is licensed under a
Creative Commons Attribution 3.0 Unported License.
http://creativecommons.org/licenses/by/3.0/&amp;C&amp;9Page &amp;P&amp;R&amp;9&amp;F,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3.8" x14ac:dyDescent="0.25"/>
  <cols>
    <col min="3" max="3" width="15.5" bestFit="1" customWidth="1"/>
    <col min="7" max="7" width="27.69921875" customWidth="1"/>
  </cols>
  <sheetData>
    <row r="1" spans="1:7" x14ac:dyDescent="0.25">
      <c r="A1" t="s">
        <v>225</v>
      </c>
      <c r="B1" t="s">
        <v>226</v>
      </c>
      <c r="C1" t="s">
        <v>227</v>
      </c>
      <c r="D1" t="s">
        <v>228</v>
      </c>
      <c r="E1" t="s">
        <v>204</v>
      </c>
      <c r="F1" t="s">
        <v>229</v>
      </c>
      <c r="G1" t="s">
        <v>230</v>
      </c>
    </row>
    <row r="2" spans="1:7" x14ac:dyDescent="0.25">
      <c r="B2" t="s">
        <v>231</v>
      </c>
      <c r="C2" t="str">
        <f>Master!B3 &amp; " " &amp; Master!C3</f>
        <v>Barcoe Jenks</v>
      </c>
      <c r="D2" t="str">
        <f>Master!G3</f>
        <v>bjenks</v>
      </c>
      <c r="E2" t="str">
        <f>Master!H3</f>
        <v>maestro</v>
      </c>
      <c r="F2" t="s">
        <v>232</v>
      </c>
      <c r="G2" t="str">
        <f xml:space="preserve"> "--" &amp; CHAR(10) &amp; Master!M3 &amp; CHAR(10) &amp; Master!L3</f>
        <v>--
Hardware Engineer
Swift Construction Company</v>
      </c>
    </row>
    <row r="3" spans="1:7" x14ac:dyDescent="0.25">
      <c r="B3" t="s">
        <v>231</v>
      </c>
      <c r="C3" t="str">
        <f>Master!B4 &amp; " " &amp; Master!C4</f>
        <v>Barton Swift</v>
      </c>
      <c r="D3" t="str">
        <f>Master!G4</f>
        <v>bswift</v>
      </c>
      <c r="E3" t="str">
        <f>Master!H4</f>
        <v>maestro</v>
      </c>
      <c r="F3" t="s">
        <v>232</v>
      </c>
      <c r="G3" t="str">
        <f xml:space="preserve"> "--" &amp; CHAR(10) &amp; Master!M4 &amp; CHAR(10) &amp; Master!L4</f>
        <v>--
President
Swift Construction Company</v>
      </c>
    </row>
    <row r="4" spans="1:7" x14ac:dyDescent="0.25">
      <c r="B4" t="s">
        <v>231</v>
      </c>
      <c r="C4" t="str">
        <f>Master!B5 &amp; " " &amp; Master!C5</f>
        <v>Bub Armstrong</v>
      </c>
      <c r="D4" t="str">
        <f>Master!G5</f>
        <v>barmstrong</v>
      </c>
      <c r="E4" t="str">
        <f>Master!H5</f>
        <v>maestro</v>
      </c>
      <c r="F4" t="s">
        <v>232</v>
      </c>
      <c r="G4" t="str">
        <f xml:space="preserve"> "--" &amp; CHAR(10) &amp; Master!M5 &amp; CHAR(10) &amp; Master!L5</f>
        <v>--
Mechanical Engineer
Swift Construction Company</v>
      </c>
    </row>
    <row r="5" spans="1:7" x14ac:dyDescent="0.25">
      <c r="B5" t="s">
        <v>231</v>
      </c>
      <c r="C5" t="str">
        <f>Master!B6 &amp; " " &amp; Master!C6</f>
        <v>Frank Mason</v>
      </c>
      <c r="D5" t="str">
        <f>Master!G6</f>
        <v>fmason</v>
      </c>
      <c r="E5" t="str">
        <f>Master!H6</f>
        <v>maestro</v>
      </c>
      <c r="F5" t="s">
        <v>232</v>
      </c>
      <c r="G5" t="str">
        <f xml:space="preserve"> "--" &amp; CHAR(10) &amp; Master!M6 &amp; CHAR(10) &amp; Master!L6</f>
        <v>--
Engineering Project Coordinator
Swift Construction Company</v>
      </c>
    </row>
    <row r="6" spans="1:7" x14ac:dyDescent="0.25">
      <c r="B6" t="s">
        <v>231</v>
      </c>
      <c r="C6" t="str">
        <f>Master!B7 &amp; " " &amp; Master!C7</f>
        <v>Garret Jackson</v>
      </c>
      <c r="D6" t="str">
        <f>Master!G7</f>
        <v>gjackson</v>
      </c>
      <c r="E6" t="str">
        <f>Master!H7</f>
        <v>maestro</v>
      </c>
      <c r="F6" t="s">
        <v>232</v>
      </c>
      <c r="G6" t="str">
        <f xml:space="preserve"> "--" &amp; CHAR(10) &amp; Master!M7 &amp; CHAR(10) &amp; Master!L7</f>
        <v>--
Production Planner
Swift Construction Company</v>
      </c>
    </row>
    <row r="7" spans="1:7" x14ac:dyDescent="0.25">
      <c r="B7" t="s">
        <v>231</v>
      </c>
      <c r="C7" t="str">
        <f>Master!B8 &amp; " " &amp; Master!C8</f>
        <v>Hank Baldwin</v>
      </c>
      <c r="D7" t="str">
        <f>Master!G8</f>
        <v>hbaldwin</v>
      </c>
      <c r="E7" t="str">
        <f>Master!H8</f>
        <v>maestro</v>
      </c>
      <c r="F7" t="s">
        <v>232</v>
      </c>
      <c r="G7" t="str">
        <f xml:space="preserve"> "--" &amp; CHAR(10) &amp; Master!M8 &amp; CHAR(10) &amp; Master!L8</f>
        <v>--
Lead Hand
Swift Construction Company</v>
      </c>
    </row>
    <row r="8" spans="1:7" x14ac:dyDescent="0.25">
      <c r="B8" t="s">
        <v>231</v>
      </c>
      <c r="C8" t="str">
        <f>Master!B9 &amp; " " &amp; Master!C9</f>
        <v>Helen Randall</v>
      </c>
      <c r="D8" t="str">
        <f>Master!G9</f>
        <v>hrandall</v>
      </c>
      <c r="E8" t="str">
        <f>Master!H9</f>
        <v>maestro</v>
      </c>
      <c r="F8" t="s">
        <v>232</v>
      </c>
      <c r="G8" t="str">
        <f xml:space="preserve"> "--" &amp; CHAR(10) &amp; Master!M9 &amp; CHAR(10) &amp; Master!L9</f>
        <v>--
AP Clerk
Swift Construction Company</v>
      </c>
    </row>
    <row r="9" spans="1:7" x14ac:dyDescent="0.25">
      <c r="B9" t="s">
        <v>231</v>
      </c>
      <c r="C9" t="str">
        <f>Master!B10 &amp; " " &amp; Master!C10</f>
        <v>Jacab Wood</v>
      </c>
      <c r="D9" t="str">
        <f>Master!G10</f>
        <v>jwood</v>
      </c>
      <c r="E9" t="str">
        <f>Master!H10</f>
        <v>maestro</v>
      </c>
      <c r="F9" t="s">
        <v>232</v>
      </c>
      <c r="G9" t="str">
        <f xml:space="preserve"> "--" &amp; CHAR(10) &amp; Master!M10 &amp; CHAR(10) &amp; Master!L10</f>
        <v>--
Sales Agent
Swift Construction Company</v>
      </c>
    </row>
    <row r="10" spans="1:7" x14ac:dyDescent="0.25">
      <c r="B10" t="s">
        <v>231</v>
      </c>
      <c r="C10" t="str">
        <f>Master!B11 &amp; " " &amp; Master!C11</f>
        <v>James Period</v>
      </c>
      <c r="D10" t="str">
        <f>Master!G11</f>
        <v>jperiod</v>
      </c>
      <c r="E10" t="str">
        <f>Master!H11</f>
        <v>maestro</v>
      </c>
      <c r="F10" t="s">
        <v>232</v>
      </c>
      <c r="G10" t="str">
        <f xml:space="preserve"> "--" &amp; CHAR(10) &amp; Master!M11 &amp; CHAR(10) &amp; Master!L11</f>
        <v>--
Director, Sales &amp; Marketing
Swift Construction Company</v>
      </c>
    </row>
    <row r="11" spans="1:7" x14ac:dyDescent="0.25">
      <c r="B11" t="s">
        <v>231</v>
      </c>
      <c r="C11" t="str">
        <f>Master!B12 &amp; " " &amp; Master!C12</f>
        <v>Jennie Haddon</v>
      </c>
      <c r="D11" t="str">
        <f>Master!G12</f>
        <v>jhaddon</v>
      </c>
      <c r="E11" t="str">
        <f>Master!H12</f>
        <v>maestro</v>
      </c>
      <c r="F11" t="s">
        <v>232</v>
      </c>
      <c r="G11" t="str">
        <f xml:space="preserve"> "--" &amp; CHAR(10) &amp; Master!M12 &amp; CHAR(10) &amp; Master!L12</f>
        <v>--
Buyer
Swift Construction Company</v>
      </c>
    </row>
    <row r="12" spans="1:7" x14ac:dyDescent="0.25">
      <c r="B12" t="s">
        <v>231</v>
      </c>
      <c r="C12" t="str">
        <f>Master!B13 &amp; " " &amp; Master!C13</f>
        <v>Jennie Morse</v>
      </c>
      <c r="D12" t="str">
        <f>Master!G13</f>
        <v>jmorse</v>
      </c>
      <c r="E12" t="str">
        <f>Master!H13</f>
        <v>maestro</v>
      </c>
      <c r="F12" t="s">
        <v>232</v>
      </c>
      <c r="G12" t="str">
        <f xml:space="preserve"> "--" &amp; CHAR(10) &amp; Master!M13 &amp; CHAR(10) &amp; Master!L13</f>
        <v>--
AR Clerk
Swift Construction Company</v>
      </c>
    </row>
    <row r="13" spans="1:7" x14ac:dyDescent="0.25">
      <c r="B13" t="s">
        <v>231</v>
      </c>
      <c r="C13" t="str">
        <f>Master!B14 &amp; " " &amp; Master!C14</f>
        <v>John Sharp</v>
      </c>
      <c r="D13" t="str">
        <f>Master!G14</f>
        <v>jsharp</v>
      </c>
      <c r="E13" t="str">
        <f>Master!H14</f>
        <v>maestro</v>
      </c>
      <c r="F13" t="s">
        <v>232</v>
      </c>
      <c r="G13" t="str">
        <f xml:space="preserve"> "--" &amp; CHAR(10) &amp; Master!M14 &amp; CHAR(10) &amp; Master!L14</f>
        <v>--
Director, Prod Mgmt
Swift Construction Company</v>
      </c>
    </row>
    <row r="14" spans="1:7" x14ac:dyDescent="0.25">
      <c r="B14" t="s">
        <v>231</v>
      </c>
      <c r="C14" t="str">
        <f>Master!B15 &amp; " " &amp; Master!C15</f>
        <v>Martha Baggert</v>
      </c>
      <c r="D14" t="str">
        <f>Master!G15</f>
        <v>mbaggert</v>
      </c>
      <c r="E14" t="str">
        <f>Master!H15</f>
        <v>maestro</v>
      </c>
      <c r="F14" t="s">
        <v>232</v>
      </c>
      <c r="G14" t="str">
        <f xml:space="preserve"> "--" &amp; CHAR(10) &amp; Master!M15 &amp; CHAR(10) &amp; Master!L15</f>
        <v>--
Director, Human Resources
Swift Construction Company</v>
      </c>
    </row>
    <row r="15" spans="1:7" x14ac:dyDescent="0.25">
      <c r="B15" t="s">
        <v>231</v>
      </c>
      <c r="C15" t="str">
        <f>Master!B16 &amp; " " &amp; Master!C16</f>
        <v>Mary Nestor</v>
      </c>
      <c r="D15" t="str">
        <f>Master!G16</f>
        <v>mnestor</v>
      </c>
      <c r="E15" t="str">
        <f>Master!H16</f>
        <v>maestro</v>
      </c>
      <c r="F15" t="s">
        <v>232</v>
      </c>
      <c r="G15" t="str">
        <f xml:space="preserve"> "--" &amp; CHAR(10) &amp; Master!M16 &amp; CHAR(10) &amp; Master!L16</f>
        <v>--
Director, MIS-IT
Swift Construction Company</v>
      </c>
    </row>
    <row r="16" spans="1:7" x14ac:dyDescent="0.25">
      <c r="B16" t="s">
        <v>231</v>
      </c>
      <c r="C16" t="str">
        <f>Master!B17 &amp; " " &amp; Master!C17</f>
        <v>Minnie Blair</v>
      </c>
      <c r="D16" t="str">
        <f>Master!G17</f>
        <v>mblair</v>
      </c>
      <c r="E16" t="str">
        <f>Master!H17</f>
        <v>maestro</v>
      </c>
      <c r="F16" t="s">
        <v>232</v>
      </c>
      <c r="G16" t="str">
        <f xml:space="preserve"> "--" &amp; CHAR(10) &amp; Master!M17 &amp; CHAR(10) &amp; Master!L17</f>
        <v>--
Software Engineer
Swift Construction Company</v>
      </c>
    </row>
    <row r="17" spans="2:7" x14ac:dyDescent="0.25">
      <c r="B17" t="s">
        <v>231</v>
      </c>
      <c r="C17" t="str">
        <f>Master!B18 &amp; " " &amp; Master!C18</f>
        <v>Miquel DeLazes</v>
      </c>
      <c r="D17" t="str">
        <f>Master!G18</f>
        <v>mdelazes</v>
      </c>
      <c r="E17" t="str">
        <f>Master!H18</f>
        <v>maestro</v>
      </c>
      <c r="F17" t="s">
        <v>232</v>
      </c>
      <c r="G17" t="str">
        <f xml:space="preserve"> "--" &amp; CHAR(10) &amp; Master!M18 &amp; CHAR(10) &amp; Master!L18</f>
        <v>--
Director, Manufacturing
Swift Construction Company</v>
      </c>
    </row>
    <row r="18" spans="2:7" x14ac:dyDescent="0.25">
      <c r="B18" t="s">
        <v>231</v>
      </c>
      <c r="C18" t="str">
        <f>Master!B19 &amp; " " &amp; Master!C19</f>
        <v>Ned Newton</v>
      </c>
      <c r="D18" t="str">
        <f>Master!G19</f>
        <v>nnewton</v>
      </c>
      <c r="E18" t="str">
        <f>Master!H19</f>
        <v>maestro</v>
      </c>
      <c r="F18" t="s">
        <v>232</v>
      </c>
      <c r="G18" t="str">
        <f xml:space="preserve"> "--" &amp; CHAR(10) &amp; Master!M19 &amp; CHAR(10) &amp; Master!L19</f>
        <v>--
Chief Financial Officer
Swift Construction Company</v>
      </c>
    </row>
    <row r="19" spans="2:7" x14ac:dyDescent="0.25">
      <c r="B19" t="s">
        <v>231</v>
      </c>
      <c r="C19" t="str">
        <f>Master!B20 &amp; " " &amp; Master!C20</f>
        <v>Rad Sampson</v>
      </c>
      <c r="D19" t="str">
        <f>Master!G20</f>
        <v>rsampson</v>
      </c>
      <c r="E19" t="str">
        <f>Master!H20</f>
        <v>maestro</v>
      </c>
      <c r="F19" t="s">
        <v>232</v>
      </c>
      <c r="G19" t="str">
        <f xml:space="preserve"> "--" &amp; CHAR(10) &amp; Master!M20 &amp; CHAR(10) &amp; Master!L20</f>
        <v>--
Director, Quality
Swift Construction Company</v>
      </c>
    </row>
    <row r="20" spans="2:7" x14ac:dyDescent="0.25">
      <c r="B20" t="s">
        <v>231</v>
      </c>
      <c r="C20" t="str">
        <f>Master!B21 &amp; " " &amp; Master!C21</f>
        <v>Sarah Malloy</v>
      </c>
      <c r="D20" t="str">
        <f>Master!G21</f>
        <v>smalloy</v>
      </c>
      <c r="E20" t="str">
        <f>Master!H21</f>
        <v>maestro</v>
      </c>
      <c r="F20" t="s">
        <v>232</v>
      </c>
      <c r="G20" t="str">
        <f xml:space="preserve"> "--" &amp; CHAR(10) &amp; Master!M21 &amp; CHAR(10) &amp; Master!L21</f>
        <v>--
Receiver
Swift Construction Company</v>
      </c>
    </row>
    <row r="21" spans="2:7" x14ac:dyDescent="0.25">
      <c r="B21" t="s">
        <v>231</v>
      </c>
      <c r="C21" t="str">
        <f>Master!B22 &amp; " " &amp; Master!C22</f>
        <v>Tom Swift</v>
      </c>
      <c r="D21" t="str">
        <f>Master!G22</f>
        <v>tswift</v>
      </c>
      <c r="E21" t="str">
        <f>Master!H22</f>
        <v>maestro</v>
      </c>
      <c r="F21" t="s">
        <v>232</v>
      </c>
      <c r="G21" t="str">
        <f xml:space="preserve"> "--" &amp; CHAR(10) &amp; Master!M22 &amp; CHAR(10) &amp; Master!L22</f>
        <v>--
Director, Engineering
Swift Construction Company</v>
      </c>
    </row>
    <row r="22" spans="2:7" x14ac:dyDescent="0.25">
      <c r="B22" t="s">
        <v>231</v>
      </c>
      <c r="C22" t="str">
        <f>Master!B23 &amp; " " &amp; Master!C23</f>
        <v>Wakefield Damon</v>
      </c>
      <c r="D22" t="str">
        <f>Master!G23</f>
        <v>wdamon</v>
      </c>
      <c r="E22" t="str">
        <f>Master!H23</f>
        <v>maestro</v>
      </c>
      <c r="F22" t="s">
        <v>232</v>
      </c>
      <c r="G22" t="str">
        <f xml:space="preserve"> "--" &amp; CHAR(10) &amp; Master!M23 &amp; CHAR(10) &amp; Master!L23</f>
        <v>--
Technical Writer
Swift Construction Company</v>
      </c>
    </row>
    <row r="23" spans="2:7" x14ac:dyDescent="0.25">
      <c r="B23" t="s">
        <v>231</v>
      </c>
      <c r="C23" t="str">
        <f>Master!B24 &amp; " " &amp; Master!C24</f>
        <v>William Crawford</v>
      </c>
      <c r="D23" t="str">
        <f>Master!G24</f>
        <v>wcrawford</v>
      </c>
      <c r="E23" t="str">
        <f>Master!H24</f>
        <v>maestro</v>
      </c>
      <c r="F23" t="s">
        <v>232</v>
      </c>
      <c r="G23" t="str">
        <f xml:space="preserve"> "--" &amp; CHAR(10) &amp; Master!M24 &amp; CHAR(10) &amp; Master!L24</f>
        <v>--
Director, Legal
Swift Construction Company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person</vt:lpstr>
      <vt:lpstr>res.users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Scott, Dale R</cp:lastModifiedBy>
  <cp:revision>0</cp:revision>
  <dcterms:created xsi:type="dcterms:W3CDTF">2012-05-02T23:30:30Z</dcterms:created>
  <dcterms:modified xsi:type="dcterms:W3CDTF">2014-04-14T22:29:44Z</dcterms:modified>
</cp:coreProperties>
</file>