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<sst xmlns="http://schemas.openxmlformats.org/spreadsheetml/2006/main" count="90" uniqueCount="73">
  <si>
    <t>ESTIMACIÓ DEL TEMPS</t>
  </si>
  <si>
    <t xml:space="preserve">UCP </t>
  </si>
  <si>
    <t>UUCW</t>
  </si>
  <si>
    <t>UAW</t>
  </si>
  <si>
    <t>TCF</t>
  </si>
  <si>
    <t>ECF</t>
  </si>
  <si>
    <t>ESTIMACIÓ TFC</t>
  </si>
  <si>
    <t>Descripció</t>
  </si>
  <si>
    <t>Pes</t>
  </si>
  <si>
    <t>Prioritat</t>
  </si>
  <si>
    <t>Pes Ponderat</t>
  </si>
  <si>
    <t>Sistema distribuït</t>
  </si>
  <si>
    <t>Rendiment</t>
  </si>
  <si>
    <t>Eficiencia del Usuari Final</t>
  </si>
  <si>
    <t>Processamet intern complex</t>
  </si>
  <si>
    <t>Reusabilitat</t>
  </si>
  <si>
    <t>Fàcil de instalar</t>
  </si>
  <si>
    <t>Fàcil d'usar</t>
  </si>
  <si>
    <t>Portabilitat</t>
  </si>
  <si>
    <t>Fàcil de canviar</t>
  </si>
  <si>
    <t>Característiques especials de seguretat</t>
  </si>
  <si>
    <t>Accés directe desde tercers</t>
  </si>
  <si>
    <t>Es necessiten usuaris experts o entrenats</t>
  </si>
  <si>
    <t>ESTIMACIÓ EFC</t>
  </si>
  <si>
    <t>Factor d'Entorn</t>
  </si>
  <si>
    <t>Avaluació</t>
  </si>
  <si>
    <t>Pes Final</t>
  </si>
  <si>
    <t>Capacitat analistica</t>
  </si>
  <si>
    <t>Dificultat del llenguatge de programació</t>
  </si>
  <si>
    <t>Estabilitat dels requisits</t>
  </si>
  <si>
    <t>Experiència en l'aplicació</t>
  </si>
  <si>
    <t>Experiència en Orientació a Objectes</t>
  </si>
  <si>
    <t>Familiarització amb l'UML</t>
  </si>
  <si>
    <t>Motivació</t>
  </si>
  <si>
    <t>Treball a temps parcial</t>
  </si>
  <si>
    <t>ESTIMACIÓ UAW</t>
  </si>
  <si>
    <t>Actor</t>
  </si>
  <si>
    <t>Pes UAW</t>
  </si>
  <si>
    <t>API Google Maps</t>
  </si>
  <si>
    <t>API RRSS</t>
  </si>
  <si>
    <t>Usuari</t>
  </si>
  <si>
    <t>Administrador</t>
  </si>
  <si>
    <t>Botiguer</t>
  </si>
  <si>
    <t>Sistemes d'emmagatzematze</t>
  </si>
  <si>
    <t>ESTIMACIÓ UUCW</t>
  </si>
  <si>
    <t>Casos d'ús</t>
  </si>
  <si>
    <t>Complexitat</t>
  </si>
  <si>
    <t>Log in</t>
  </si>
  <si>
    <t>Simple</t>
  </si>
  <si>
    <t>Veure Newsletter</t>
  </si>
  <si>
    <t>Visualitzar Ruta</t>
  </si>
  <si>
    <t>Mig</t>
  </si>
  <si>
    <t>Consultar rutes temàtiques</t>
  </si>
  <si>
    <t>Compartir ruta visitada</t>
  </si>
  <si>
    <t>Visualitzar Botiga</t>
  </si>
  <si>
    <t>Valorar Botiga</t>
  </si>
  <si>
    <t>Demanar gestions del sisyema</t>
  </si>
  <si>
    <t>Afegir botiga</t>
  </si>
  <si>
    <t>Editar Botiga</t>
  </si>
  <si>
    <t>Eliminar Botiga</t>
  </si>
  <si>
    <t>Gestionar  notícies</t>
  </si>
  <si>
    <t>Gestionar  rutes temàtiques</t>
  </si>
  <si>
    <t>ESTIMACIÓ DEL PRESSUPOST</t>
  </si>
  <si>
    <t>ESTIMACIÓ DEL TEMPS                    =</t>
  </si>
  <si>
    <t xml:space="preserve"> UCP x PF</t>
  </si>
  <si>
    <t>Rol</t>
  </si>
  <si>
    <t>Disciplina</t>
  </si>
  <si>
    <t>Model d'empresa</t>
  </si>
  <si>
    <t>Requeriments</t>
  </si>
  <si>
    <t>Anàlisis i disseny</t>
  </si>
  <si>
    <t>Implementació</t>
  </si>
  <si>
    <t>Test</t>
  </si>
  <si>
    <t>Project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</si>
</sst>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18.0"/>
      <name val="Roboto Condensed"/>
    </font>
    <font>
      <b/>
      <sz val="14.0"/>
    </font>
    <font>
      <b/>
    </font>
    <font>
      <name val="Roboto Condensed"/>
    </font>
    <font>
      <color rgb="FF000000"/>
      <name val="Arial"/>
    </font>
    <font>
      <b/>
      <sz val="12.0"/>
      <name val="Roboto Condensed"/>
    </font>
    <font>
      <sz val="12.0"/>
      <name val="Roboto Condensed"/>
    </font>
    <font>
      <sz val="12.0"/>
      <color rgb="FF000000"/>
      <name val="Roboto Condensed"/>
    </font>
    <font>
      <name val="Arial"/>
    </font>
    <font>
      <b/>
      <name val="Arial"/>
    </font>
    <font>
      <sz val="11.0"/>
      <color rgb="FF000000"/>
      <name val="Inconsolata"/>
    </font>
  </fonts>
  <fills count="12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3D85C6"/>
        <bgColor rgb="FF3D85C6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3C78D8"/>
        <bgColor rgb="FF3C78D8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6CCF2E"/>
        <bgColor rgb="FF6CCF2E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/>
    </xf>
    <xf borderId="0" fillId="2" fontId="1" numFmtId="0" xfId="0" applyFill="1" applyFont="1"/>
    <xf borderId="0" fillId="2" fontId="2" numFmtId="0" xfId="0" applyAlignment="1" applyFont="1">
      <alignment/>
    </xf>
    <xf borderId="0" fillId="3" fontId="1" numFmtId="0" xfId="0" applyFill="1" applyFont="1"/>
    <xf borderId="0" fillId="4" fontId="3" numFmtId="0" xfId="0" applyAlignment="1" applyFill="1" applyFont="1">
      <alignment horizontal="right"/>
    </xf>
    <xf borderId="0" fillId="4" fontId="4" numFmtId="0" xfId="0" applyFont="1"/>
    <xf borderId="0" fillId="4" fontId="1" numFmtId="0" xfId="0" applyFont="1"/>
    <xf borderId="0" fillId="4" fontId="5" numFmtId="0" xfId="0" applyAlignment="1" applyFont="1">
      <alignment horizontal="right"/>
    </xf>
    <xf borderId="0" fillId="4" fontId="1" numFmtId="0" xfId="0" applyFont="1"/>
    <xf borderId="0" fillId="3" fontId="6" numFmtId="0" xfId="0" applyAlignment="1" applyFont="1">
      <alignment/>
    </xf>
    <xf borderId="0" fillId="2" fontId="2" numFmtId="0" xfId="0" applyAlignment="1" applyFont="1">
      <alignment horizontal="right"/>
    </xf>
    <xf borderId="0" fillId="5" fontId="7" numFmtId="0" xfId="0" applyAlignment="1" applyFill="1" applyFont="1">
      <alignment horizontal="right"/>
    </xf>
    <xf borderId="0" fillId="5" fontId="7" numFmtId="0" xfId="0" applyAlignment="1" applyFont="1">
      <alignment horizontal="center"/>
    </xf>
    <xf borderId="0" fillId="5" fontId="7" numFmtId="0" xfId="0" applyAlignment="1" applyFont="1">
      <alignment horizontal="center"/>
    </xf>
    <xf borderId="0" fillId="6" fontId="8" numFmtId="0" xfId="0" applyAlignment="1" applyFill="1" applyFont="1">
      <alignment horizontal="right"/>
    </xf>
    <xf borderId="0" fillId="6" fontId="9" numFmtId="0" xfId="0" applyAlignment="1" applyFont="1">
      <alignment horizontal="right"/>
    </xf>
    <xf borderId="0" fillId="6" fontId="9" numFmtId="0" xfId="0" applyAlignment="1" applyFont="1">
      <alignment horizontal="right"/>
    </xf>
    <xf borderId="0" fillId="3" fontId="10" numFmtId="0" xfId="0" applyAlignment="1" applyFont="1">
      <alignment/>
    </xf>
    <xf borderId="0" fillId="7" fontId="11" numFmtId="0" xfId="0" applyAlignment="1" applyFill="1" applyFont="1">
      <alignment horizontal="right"/>
    </xf>
    <xf borderId="0" fillId="7" fontId="10" numFmtId="0" xfId="0" applyAlignment="1" applyFont="1">
      <alignment horizontal="right"/>
    </xf>
    <xf borderId="0" fillId="8" fontId="7" numFmtId="0" xfId="0" applyAlignment="1" applyFill="1" applyFont="1">
      <alignment horizontal="right"/>
    </xf>
    <xf borderId="0" fillId="8" fontId="7" numFmtId="0" xfId="0" applyAlignment="1" applyFont="1">
      <alignment horizontal="center"/>
    </xf>
    <xf borderId="0" fillId="6" fontId="8" numFmtId="0" xfId="0" applyAlignment="1" applyFont="1">
      <alignment horizontal="right"/>
    </xf>
    <xf borderId="0" fillId="3" fontId="1" numFmtId="0" xfId="0" applyAlignment="1" applyFont="1">
      <alignment horizontal="right"/>
    </xf>
    <xf borderId="0" fillId="9" fontId="11" numFmtId="0" xfId="0" applyAlignment="1" applyFill="1" applyFont="1">
      <alignment horizontal="right"/>
    </xf>
    <xf borderId="0" fillId="9" fontId="10" numFmtId="0" xfId="0" applyAlignment="1" applyFont="1">
      <alignment horizontal="right"/>
    </xf>
    <xf borderId="0" fillId="8" fontId="7" numFmtId="0" xfId="0" applyAlignment="1" applyFont="1">
      <alignment horizontal="right"/>
    </xf>
    <xf borderId="0" fillId="6" fontId="8" numFmtId="0" xfId="0" applyAlignment="1" applyFont="1">
      <alignment horizontal="right"/>
    </xf>
    <xf borderId="0" fillId="7" fontId="11" numFmtId="0" xfId="0" applyAlignment="1" applyFont="1">
      <alignment/>
    </xf>
    <xf borderId="0" fillId="7" fontId="12" numFmtId="0" xfId="0" applyAlignment="1" applyFont="1">
      <alignment horizontal="right"/>
    </xf>
    <xf borderId="0" fillId="3" fontId="11" numFmtId="0" xfId="0" applyAlignment="1" applyFont="1">
      <alignment/>
    </xf>
    <xf borderId="0" fillId="3" fontId="12" numFmtId="0" xfId="0" applyAlignment="1" applyFont="1">
      <alignment horizontal="right"/>
    </xf>
    <xf borderId="0" fillId="6" fontId="8" numFmtId="0" xfId="0" applyAlignment="1" applyFont="1">
      <alignment horizontal="center"/>
    </xf>
    <xf borderId="0" fillId="6" fontId="8" numFmtId="0" xfId="0" applyAlignment="1" applyFont="1">
      <alignment horizontal="center"/>
    </xf>
    <xf borderId="0" fillId="3" fontId="8" numFmtId="0" xfId="0" applyAlignment="1" applyFont="1">
      <alignment horizontal="right"/>
    </xf>
    <xf borderId="0" fillId="10" fontId="8" numFmtId="0" xfId="0" applyAlignment="1" applyFill="1" applyFont="1">
      <alignment horizontal="right"/>
    </xf>
    <xf borderId="0" fillId="3" fontId="8" numFmtId="0" xfId="0" applyAlignment="1" applyFont="1">
      <alignment horizontal="center"/>
    </xf>
    <xf borderId="0" fillId="3" fontId="8" numFmtId="0" xfId="0" applyAlignment="1" applyFont="1">
      <alignment horizontal="right"/>
    </xf>
    <xf borderId="0" fillId="11" fontId="1" numFmtId="0" xfId="0" applyFill="1" applyFont="1"/>
    <xf borderId="0" fillId="11" fontId="2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14"/>
  </cols>
  <sheetData>
    <row r="2" ht="31.5" customHeight="1">
      <c r="A2" s="1"/>
      <c r="B2" s="2" t="s">
        <v>0</v>
      </c>
      <c r="C2" s="1"/>
      <c r="D2" s="1"/>
      <c r="E2" s="1"/>
      <c r="F2" s="1"/>
      <c r="G2" s="1"/>
      <c r="H2" s="1"/>
      <c r="I2" s="1"/>
    </row>
    <row r="3" ht="8.25" customHeight="1">
      <c r="A3" s="3"/>
      <c r="B3" s="3"/>
      <c r="C3" s="3"/>
      <c r="D3" s="3"/>
      <c r="E3" s="3"/>
      <c r="F3" s="3"/>
      <c r="G3" s="3"/>
      <c r="H3" s="3"/>
      <c r="I3" s="3"/>
    </row>
    <row r="4" ht="25.5" customHeight="1">
      <c r="A4" s="3"/>
      <c r="B4" s="3"/>
      <c r="C4" s="3"/>
      <c r="D4" s="4" t="s">
        <v>1</v>
      </c>
      <c r="E4" s="5" t="str">
        <f>(E6+E7)*E8*E9</f>
        <v>46.0992</v>
      </c>
      <c r="F4" s="3"/>
      <c r="G4" s="3"/>
      <c r="H4" s="3"/>
      <c r="I4" s="3"/>
    </row>
    <row r="5" ht="6.75" customHeight="1">
      <c r="A5" s="3"/>
      <c r="B5" s="3"/>
      <c r="C5" s="3"/>
      <c r="D5" s="6"/>
      <c r="E5" s="6"/>
      <c r="F5" s="3"/>
      <c r="G5" s="3"/>
      <c r="H5" s="3"/>
      <c r="I5" s="3"/>
    </row>
    <row r="6">
      <c r="A6" s="3"/>
      <c r="B6" s="3"/>
      <c r="C6" s="3"/>
      <c r="D6" s="7" t="s">
        <v>2</v>
      </c>
      <c r="E6" s="8" t="str">
        <f>D65</f>
        <v>35</v>
      </c>
      <c r="F6" s="9"/>
      <c r="G6" s="3"/>
      <c r="H6" s="3"/>
      <c r="I6" s="3"/>
    </row>
    <row r="7">
      <c r="A7" s="3"/>
      <c r="B7" s="3"/>
      <c r="C7" s="3"/>
      <c r="D7" s="7" t="s">
        <v>3</v>
      </c>
      <c r="E7" s="8" t="str">
        <f>(C48)</f>
        <v>13</v>
      </c>
      <c r="F7" s="3"/>
      <c r="G7" s="3"/>
      <c r="H7" s="3"/>
      <c r="I7" s="3"/>
    </row>
    <row r="8">
      <c r="A8" s="3"/>
      <c r="B8" s="3"/>
      <c r="C8" s="3"/>
      <c r="D8" s="7" t="s">
        <v>4</v>
      </c>
      <c r="E8" s="8" t="str">
        <f>E26</f>
        <v>0.98</v>
      </c>
      <c r="F8" s="3"/>
      <c r="G8" s="3"/>
      <c r="H8" s="3"/>
      <c r="I8" s="3"/>
    </row>
    <row r="9">
      <c r="A9" s="3"/>
      <c r="B9" s="3"/>
      <c r="C9" s="3"/>
      <c r="D9" s="7" t="s">
        <v>5</v>
      </c>
      <c r="E9" s="8" t="str">
        <f>E38</f>
        <v>0.98</v>
      </c>
      <c r="F9" s="3"/>
      <c r="G9" s="3"/>
      <c r="H9" s="3"/>
      <c r="I9" s="3"/>
    </row>
    <row r="10">
      <c r="A10" s="3"/>
      <c r="B10" s="3"/>
      <c r="C10" s="3"/>
      <c r="D10" s="3"/>
      <c r="E10" s="3"/>
      <c r="F10" s="3"/>
      <c r="G10" s="3"/>
      <c r="H10" s="3"/>
      <c r="I10" s="3"/>
    </row>
    <row r="11">
      <c r="A11" s="3"/>
      <c r="B11" s="3"/>
      <c r="C11" s="3"/>
      <c r="D11" s="3"/>
      <c r="E11" s="3"/>
      <c r="F11" s="3"/>
      <c r="G11" s="3"/>
      <c r="H11" s="3"/>
      <c r="I11" s="3"/>
    </row>
    <row r="12" ht="21.0" customHeight="1">
      <c r="A12" s="3"/>
      <c r="B12" s="10" t="s">
        <v>6</v>
      </c>
      <c r="C12" s="10"/>
      <c r="D12" s="10"/>
      <c r="E12" s="10"/>
      <c r="F12" s="3"/>
      <c r="G12" s="3"/>
      <c r="H12" s="3"/>
      <c r="I12" s="3"/>
    </row>
    <row r="13">
      <c r="A13" s="3"/>
      <c r="B13" s="11" t="s">
        <v>7</v>
      </c>
      <c r="C13" s="12" t="s">
        <v>8</v>
      </c>
      <c r="D13" s="12" t="s">
        <v>9</v>
      </c>
      <c r="E13" s="13" t="s">
        <v>10</v>
      </c>
      <c r="F13" s="3"/>
      <c r="G13" s="3"/>
      <c r="H13" s="3"/>
      <c r="I13" s="3"/>
    </row>
    <row r="14">
      <c r="A14" s="3"/>
      <c r="B14" s="14" t="s">
        <v>11</v>
      </c>
      <c r="C14" s="14">
        <v>1.0</v>
      </c>
      <c r="D14" s="15">
        <v>5.0</v>
      </c>
      <c r="E14" s="16" t="str">
        <f t="shared" ref="E14:E25" si="1">C14*D14</f>
        <v>5</v>
      </c>
      <c r="F14" s="3"/>
      <c r="G14" s="3"/>
      <c r="H14" s="3"/>
      <c r="I14" s="3"/>
    </row>
    <row r="15">
      <c r="A15" s="3"/>
      <c r="B15" s="14" t="s">
        <v>12</v>
      </c>
      <c r="C15" s="14">
        <v>2.0</v>
      </c>
      <c r="D15" s="15">
        <v>3.0</v>
      </c>
      <c r="E15" s="16" t="str">
        <f t="shared" si="1"/>
        <v>6</v>
      </c>
      <c r="F15" s="3"/>
      <c r="G15" s="3"/>
      <c r="H15" s="3"/>
      <c r="I15" s="3"/>
    </row>
    <row r="16">
      <c r="A16" s="3"/>
      <c r="B16" s="14" t="s">
        <v>13</v>
      </c>
      <c r="C16" s="14">
        <v>2.0</v>
      </c>
      <c r="D16" s="15">
        <v>5.0</v>
      </c>
      <c r="E16" s="16" t="str">
        <f t="shared" si="1"/>
        <v>10</v>
      </c>
      <c r="F16" s="3"/>
      <c r="G16" s="3"/>
      <c r="H16" s="3"/>
      <c r="I16" s="3"/>
    </row>
    <row r="17">
      <c r="A17" s="3"/>
      <c r="B17" s="14" t="s">
        <v>14</v>
      </c>
      <c r="C17" s="14">
        <v>0.5</v>
      </c>
      <c r="D17" s="15">
        <v>1.0</v>
      </c>
      <c r="E17" s="16" t="str">
        <f t="shared" si="1"/>
        <v>0.5</v>
      </c>
      <c r="F17" s="3"/>
      <c r="G17" s="3"/>
      <c r="H17" s="3"/>
      <c r="I17" s="3"/>
    </row>
    <row r="18">
      <c r="A18" s="3"/>
      <c r="B18" s="14" t="s">
        <v>15</v>
      </c>
      <c r="C18" s="14">
        <v>1.0</v>
      </c>
      <c r="D18" s="15">
        <v>4.0</v>
      </c>
      <c r="E18" s="16" t="str">
        <f t="shared" si="1"/>
        <v>4</v>
      </c>
      <c r="F18" s="3"/>
      <c r="G18" s="3"/>
      <c r="H18" s="3"/>
      <c r="I18" s="3"/>
    </row>
    <row r="19">
      <c r="A19" s="3"/>
      <c r="B19" s="14" t="s">
        <v>16</v>
      </c>
      <c r="C19" s="14">
        <v>-1.0</v>
      </c>
      <c r="D19" s="15">
        <v>5.0</v>
      </c>
      <c r="E19" s="16" t="str">
        <f t="shared" si="1"/>
        <v>-5</v>
      </c>
      <c r="F19" s="3"/>
      <c r="G19" s="3"/>
      <c r="H19" s="3"/>
      <c r="I19" s="3"/>
    </row>
    <row r="20">
      <c r="A20" s="3"/>
      <c r="B20" s="14" t="s">
        <v>17</v>
      </c>
      <c r="C20" s="14">
        <v>0.5</v>
      </c>
      <c r="D20" s="15">
        <v>5.0</v>
      </c>
      <c r="E20" s="16" t="str">
        <f t="shared" si="1"/>
        <v>2.5</v>
      </c>
      <c r="F20" s="3"/>
      <c r="G20" s="3"/>
      <c r="H20" s="3"/>
      <c r="I20" s="3"/>
    </row>
    <row r="21">
      <c r="A21" s="3"/>
      <c r="B21" s="14" t="s">
        <v>18</v>
      </c>
      <c r="C21" s="14">
        <v>0.5</v>
      </c>
      <c r="D21" s="15">
        <v>4.0</v>
      </c>
      <c r="E21" s="16" t="str">
        <f t="shared" si="1"/>
        <v>2</v>
      </c>
      <c r="F21" s="3"/>
      <c r="G21" s="3"/>
      <c r="H21" s="3"/>
      <c r="I21" s="3"/>
    </row>
    <row r="22">
      <c r="A22" s="3"/>
      <c r="B22" s="14" t="s">
        <v>19</v>
      </c>
      <c r="C22" s="14">
        <v>2.0</v>
      </c>
      <c r="D22" s="15">
        <v>3.0</v>
      </c>
      <c r="E22" s="16" t="str">
        <f t="shared" si="1"/>
        <v>6</v>
      </c>
      <c r="F22" s="3"/>
      <c r="G22" s="3"/>
      <c r="H22" s="3"/>
      <c r="I22" s="3"/>
    </row>
    <row r="23">
      <c r="A23" s="3"/>
      <c r="B23" s="14" t="s">
        <v>20</v>
      </c>
      <c r="C23" s="14">
        <v>1.0</v>
      </c>
      <c r="D23" s="15">
        <v>5.0</v>
      </c>
      <c r="E23" s="16" t="str">
        <f t="shared" si="1"/>
        <v>5</v>
      </c>
      <c r="F23" s="3"/>
      <c r="G23" s="3"/>
      <c r="H23" s="3"/>
      <c r="I23" s="3"/>
    </row>
    <row r="24">
      <c r="A24" s="3"/>
      <c r="B24" s="14" t="s">
        <v>21</v>
      </c>
      <c r="C24" s="14">
        <v>1.0</v>
      </c>
      <c r="D24" s="15">
        <v>5.0</v>
      </c>
      <c r="E24" s="16" t="str">
        <f t="shared" si="1"/>
        <v>5</v>
      </c>
      <c r="F24" s="3"/>
      <c r="G24" s="3"/>
      <c r="H24" s="3"/>
      <c r="I24" s="3"/>
    </row>
    <row r="25">
      <c r="A25" s="3"/>
      <c r="B25" s="14" t="s">
        <v>22</v>
      </c>
      <c r="C25" s="14">
        <v>-1.0</v>
      </c>
      <c r="D25" s="15">
        <v>3.0</v>
      </c>
      <c r="E25" s="16" t="str">
        <f t="shared" si="1"/>
        <v>-3</v>
      </c>
      <c r="F25" s="3"/>
      <c r="G25" s="3"/>
      <c r="H25" s="3"/>
      <c r="I25" s="3"/>
    </row>
    <row r="26">
      <c r="A26" s="3"/>
      <c r="B26" s="3"/>
      <c r="C26" s="17"/>
      <c r="D26" s="18" t="s">
        <v>4</v>
      </c>
      <c r="E26" s="19" t="str">
        <f>0.6+SUM(E13:E25)/100</f>
        <v>0.98</v>
      </c>
      <c r="F26" s="3"/>
      <c r="G26" s="3"/>
      <c r="H26" s="3"/>
      <c r="I26" s="3"/>
    </row>
    <row r="27">
      <c r="A27" s="3"/>
      <c r="B27" s="3"/>
      <c r="C27" s="3"/>
      <c r="D27" s="3"/>
      <c r="E27" s="3"/>
      <c r="F27" s="3"/>
      <c r="G27" s="3"/>
      <c r="H27" s="3"/>
      <c r="I27" s="3"/>
    </row>
    <row r="28" ht="28.5" customHeight="1">
      <c r="A28" s="3"/>
      <c r="B28" s="10" t="s">
        <v>23</v>
      </c>
      <c r="C28" s="10"/>
      <c r="D28" s="10"/>
      <c r="E28" s="10"/>
      <c r="F28" s="3"/>
      <c r="G28" s="3"/>
      <c r="H28" s="3"/>
      <c r="I28" s="3"/>
    </row>
    <row r="29">
      <c r="A29" s="3"/>
      <c r="B29" s="20" t="s">
        <v>24</v>
      </c>
      <c r="C29" s="21" t="s">
        <v>8</v>
      </c>
      <c r="D29" s="21" t="s">
        <v>25</v>
      </c>
      <c r="E29" s="21" t="s">
        <v>26</v>
      </c>
      <c r="F29" s="3"/>
      <c r="G29" s="3"/>
      <c r="H29" s="3"/>
      <c r="I29" s="3"/>
    </row>
    <row r="30">
      <c r="A30" s="3"/>
      <c r="B30" s="15" t="s">
        <v>27</v>
      </c>
      <c r="C30" s="14">
        <v>0.5</v>
      </c>
      <c r="D30" s="14">
        <v>3.0</v>
      </c>
      <c r="E30" s="22" t="str">
        <f t="shared" ref="E30:E37" si="2">(C30*D30)</f>
        <v>1.5</v>
      </c>
      <c r="F30" s="3"/>
      <c r="G30" s="3"/>
      <c r="H30" s="3"/>
      <c r="I30" s="3"/>
    </row>
    <row r="31">
      <c r="A31" s="3"/>
      <c r="B31" s="15" t="s">
        <v>28</v>
      </c>
      <c r="C31" s="14">
        <v>-1.0</v>
      </c>
      <c r="D31" s="14">
        <v>2.0</v>
      </c>
      <c r="E31" s="22" t="str">
        <f t="shared" si="2"/>
        <v>-2</v>
      </c>
      <c r="F31" s="3"/>
      <c r="G31" s="3"/>
      <c r="H31" s="3"/>
      <c r="I31" s="3"/>
    </row>
    <row r="32">
      <c r="A32" s="3"/>
      <c r="B32" s="15" t="s">
        <v>29</v>
      </c>
      <c r="C32" s="14">
        <v>2.0</v>
      </c>
      <c r="D32" s="14">
        <v>3.0</v>
      </c>
      <c r="E32" s="22" t="str">
        <f t="shared" si="2"/>
        <v>6</v>
      </c>
      <c r="F32" s="3"/>
      <c r="G32" s="3"/>
      <c r="H32" s="3"/>
      <c r="I32" s="3"/>
    </row>
    <row r="33">
      <c r="A33" s="3"/>
      <c r="B33" s="15" t="s">
        <v>30</v>
      </c>
      <c r="C33" s="14">
        <v>0.5</v>
      </c>
      <c r="D33" s="14">
        <v>3.0</v>
      </c>
      <c r="E33" s="22" t="str">
        <f t="shared" si="2"/>
        <v>1.5</v>
      </c>
      <c r="F33" s="3"/>
      <c r="G33" s="3"/>
      <c r="H33" s="3"/>
      <c r="I33" s="3"/>
    </row>
    <row r="34">
      <c r="A34" s="3"/>
      <c r="B34" s="15" t="s">
        <v>31</v>
      </c>
      <c r="C34" s="14">
        <v>1.0</v>
      </c>
      <c r="D34" s="14">
        <v>3.0</v>
      </c>
      <c r="E34" s="22" t="str">
        <f t="shared" si="2"/>
        <v>3</v>
      </c>
      <c r="F34" s="3"/>
      <c r="G34" s="3"/>
      <c r="H34" s="3"/>
      <c r="I34" s="3"/>
    </row>
    <row r="35">
      <c r="A35" s="3"/>
      <c r="B35" s="15" t="s">
        <v>32</v>
      </c>
      <c r="C35" s="14">
        <v>1.5</v>
      </c>
      <c r="D35" s="14">
        <v>2.0</v>
      </c>
      <c r="E35" s="22" t="str">
        <f t="shared" si="2"/>
        <v>3</v>
      </c>
      <c r="F35" s="3"/>
      <c r="G35" s="3"/>
      <c r="H35" s="3"/>
      <c r="I35" s="3"/>
    </row>
    <row r="36">
      <c r="A36" s="3"/>
      <c r="B36" s="15" t="s">
        <v>33</v>
      </c>
      <c r="C36" s="14">
        <v>1.0</v>
      </c>
      <c r="D36" s="14">
        <v>2.0</v>
      </c>
      <c r="E36" s="22" t="str">
        <f t="shared" si="2"/>
        <v>2</v>
      </c>
      <c r="F36" s="3"/>
      <c r="G36" s="3"/>
      <c r="H36" s="3"/>
      <c r="I36" s="3"/>
    </row>
    <row r="37">
      <c r="A37" s="3"/>
      <c r="B37" s="15" t="s">
        <v>34</v>
      </c>
      <c r="C37" s="14">
        <v>-1.0</v>
      </c>
      <c r="D37" s="14">
        <v>1.0</v>
      </c>
      <c r="E37" s="22" t="str">
        <f t="shared" si="2"/>
        <v>-1</v>
      </c>
      <c r="F37" s="3"/>
      <c r="G37" s="3"/>
      <c r="H37" s="3"/>
      <c r="I37" s="3"/>
    </row>
    <row r="38">
      <c r="A38" s="3"/>
      <c r="B38" s="23"/>
      <c r="C38" s="17"/>
      <c r="D38" s="24" t="s">
        <v>5</v>
      </c>
      <c r="E38" s="25" t="str">
        <f>1.4+(-0.03*SUM(E30:E37))</f>
        <v>0.98</v>
      </c>
      <c r="F38" s="3"/>
      <c r="G38" s="3"/>
      <c r="H38" s="3"/>
      <c r="I38" s="3"/>
    </row>
    <row r="39">
      <c r="A39" s="3"/>
      <c r="B39" s="3"/>
      <c r="C39" s="3"/>
      <c r="D39" s="3"/>
      <c r="E39" s="3"/>
      <c r="F39" s="3"/>
      <c r="G39" s="3"/>
      <c r="H39" s="3"/>
      <c r="I39" s="3"/>
    </row>
    <row r="40" ht="28.5" customHeight="1">
      <c r="A40" s="3"/>
      <c r="B40" s="10" t="s">
        <v>35</v>
      </c>
      <c r="C40" s="10"/>
      <c r="D40" s="3"/>
      <c r="E40" s="3"/>
      <c r="F40" s="3"/>
      <c r="G40" s="3"/>
      <c r="H40" s="3"/>
      <c r="I40" s="3"/>
    </row>
    <row r="41">
      <c r="A41" s="3"/>
      <c r="B41" s="26" t="s">
        <v>36</v>
      </c>
      <c r="C41" s="21" t="s">
        <v>37</v>
      </c>
      <c r="D41" s="3"/>
      <c r="E41" s="3"/>
      <c r="F41" s="3"/>
      <c r="G41" s="3"/>
      <c r="H41" s="3"/>
      <c r="I41" s="3"/>
    </row>
    <row r="42">
      <c r="A42" s="3"/>
      <c r="B42" s="27" t="s">
        <v>38</v>
      </c>
      <c r="C42" s="27">
        <v>1.0</v>
      </c>
      <c r="D42" s="3"/>
      <c r="E42" s="3"/>
      <c r="F42" s="3"/>
      <c r="G42" s="3"/>
      <c r="H42" s="3"/>
      <c r="I42" s="3"/>
    </row>
    <row r="43">
      <c r="A43" s="3"/>
      <c r="B43" s="27" t="s">
        <v>39</v>
      </c>
      <c r="C43" s="27">
        <v>1.0</v>
      </c>
      <c r="D43" s="3"/>
      <c r="E43" s="3"/>
      <c r="F43" s="3"/>
      <c r="G43" s="3"/>
      <c r="H43" s="3"/>
      <c r="I43" s="3"/>
    </row>
    <row r="44">
      <c r="A44" s="3"/>
      <c r="B44" s="27" t="s">
        <v>40</v>
      </c>
      <c r="C44" s="14">
        <v>3.0</v>
      </c>
      <c r="D44" s="3"/>
      <c r="E44" s="3"/>
      <c r="F44" s="3"/>
      <c r="G44" s="3"/>
      <c r="H44" s="3"/>
      <c r="I44" s="3"/>
    </row>
    <row r="45">
      <c r="A45" s="3"/>
      <c r="B45" s="27" t="s">
        <v>41</v>
      </c>
      <c r="C45" s="27">
        <v>3.0</v>
      </c>
      <c r="D45" s="3"/>
      <c r="E45" s="3"/>
      <c r="F45" s="3"/>
      <c r="G45" s="3"/>
      <c r="H45" s="3"/>
      <c r="I45" s="3"/>
    </row>
    <row r="46">
      <c r="A46" s="3"/>
      <c r="B46" s="27" t="s">
        <v>42</v>
      </c>
      <c r="C46" s="27">
        <v>3.0</v>
      </c>
      <c r="D46" s="3"/>
      <c r="E46" s="3"/>
      <c r="F46" s="3"/>
      <c r="G46" s="3"/>
      <c r="H46" s="3"/>
      <c r="I46" s="3"/>
    </row>
    <row r="47">
      <c r="A47" s="3"/>
      <c r="B47" s="27" t="s">
        <v>43</v>
      </c>
      <c r="C47" s="27">
        <v>2.0</v>
      </c>
      <c r="D47" s="3"/>
      <c r="E47" s="3"/>
      <c r="F47" s="3"/>
      <c r="G47" s="3"/>
      <c r="H47" s="3"/>
      <c r="I47" s="3"/>
    </row>
    <row r="48">
      <c r="A48" s="3"/>
      <c r="B48" s="28" t="s">
        <v>3</v>
      </c>
      <c r="C48" s="29" t="str">
        <f>sum(C42:C47)</f>
        <v>13</v>
      </c>
      <c r="D48" s="3"/>
      <c r="E48" s="3"/>
      <c r="F48" s="3"/>
      <c r="G48" s="3"/>
      <c r="H48" s="3"/>
      <c r="I48" s="3"/>
    </row>
    <row r="49">
      <c r="A49" s="3"/>
      <c r="B49" s="30"/>
      <c r="C49" s="17"/>
      <c r="D49" s="31"/>
      <c r="E49" s="3"/>
      <c r="F49" s="3"/>
      <c r="G49" s="3"/>
      <c r="H49" s="3"/>
      <c r="I49" s="3"/>
    </row>
    <row r="50" ht="30.75" customHeight="1">
      <c r="A50" s="3"/>
      <c r="B50" s="10" t="s">
        <v>44</v>
      </c>
      <c r="C50" s="10"/>
      <c r="D50" s="10"/>
      <c r="E50" s="3"/>
      <c r="F50" s="3"/>
      <c r="G50" s="3"/>
      <c r="H50" s="3"/>
      <c r="I50" s="3"/>
    </row>
    <row r="51">
      <c r="A51" s="3"/>
      <c r="B51" s="20" t="s">
        <v>45</v>
      </c>
      <c r="C51" s="21" t="s">
        <v>46</v>
      </c>
      <c r="D51" s="21" t="s">
        <v>8</v>
      </c>
      <c r="E51" s="3"/>
      <c r="F51" s="3"/>
      <c r="G51" s="3"/>
      <c r="H51" s="3"/>
      <c r="I51" s="3"/>
    </row>
    <row r="52">
      <c r="A52" s="3"/>
      <c r="B52" s="14" t="s">
        <v>47</v>
      </c>
      <c r="C52" s="32" t="s">
        <v>48</v>
      </c>
      <c r="D52" s="27" t="str">
        <f t="shared" ref="D52:D64" si="3">IF(C52 = "Simple", 5, IF(C52 = "Mig", 10, 15))</f>
        <v>5</v>
      </c>
      <c r="E52" s="3"/>
      <c r="F52" s="3"/>
      <c r="G52" s="3"/>
      <c r="H52" s="3"/>
      <c r="I52" s="3"/>
    </row>
    <row r="53">
      <c r="A53" s="3"/>
      <c r="B53" s="14" t="s">
        <v>49</v>
      </c>
      <c r="C53" s="33" t="s">
        <v>48</v>
      </c>
      <c r="D53" s="27" t="str">
        <f t="shared" si="3"/>
        <v>5</v>
      </c>
      <c r="E53" s="3"/>
      <c r="F53" s="3"/>
      <c r="G53" s="3"/>
      <c r="H53" s="3"/>
      <c r="I53" s="3"/>
    </row>
    <row r="54">
      <c r="A54" s="3"/>
      <c r="B54" s="14" t="s">
        <v>50</v>
      </c>
      <c r="C54" s="33" t="s">
        <v>51</v>
      </c>
      <c r="D54" s="27" t="str">
        <f t="shared" si="3"/>
        <v>10</v>
      </c>
      <c r="E54" s="3"/>
      <c r="F54" s="3"/>
      <c r="G54" s="3"/>
      <c r="H54" s="3"/>
      <c r="I54" s="3"/>
    </row>
    <row r="55">
      <c r="A55" s="3"/>
      <c r="B55" s="14" t="s">
        <v>52</v>
      </c>
      <c r="C55" s="33" t="s">
        <v>48</v>
      </c>
      <c r="D55" s="27" t="str">
        <f t="shared" si="3"/>
        <v>5</v>
      </c>
      <c r="E55" s="3"/>
      <c r="F55" s="3"/>
      <c r="G55" s="3"/>
      <c r="H55" s="3"/>
      <c r="I55" s="3"/>
    </row>
    <row r="56">
      <c r="A56" s="3"/>
      <c r="B56" s="14" t="s">
        <v>53</v>
      </c>
      <c r="C56" s="32" t="s">
        <v>48</v>
      </c>
      <c r="D56" s="27" t="str">
        <f t="shared" si="3"/>
        <v>5</v>
      </c>
      <c r="E56" s="3"/>
      <c r="F56" s="3"/>
      <c r="G56" s="3"/>
      <c r="H56" s="3"/>
      <c r="I56" s="3"/>
    </row>
    <row r="57">
      <c r="A57" s="3"/>
      <c r="B57" s="14" t="s">
        <v>54</v>
      </c>
      <c r="C57" s="32" t="s">
        <v>51</v>
      </c>
      <c r="D57" s="27" t="str">
        <f t="shared" si="3"/>
        <v>10</v>
      </c>
      <c r="E57" s="3"/>
      <c r="F57" s="3"/>
      <c r="G57" s="3"/>
      <c r="H57" s="3"/>
      <c r="I57" s="3"/>
    </row>
    <row r="58">
      <c r="A58" s="3"/>
      <c r="B58" s="14" t="s">
        <v>55</v>
      </c>
      <c r="C58" s="32" t="s">
        <v>48</v>
      </c>
      <c r="D58" s="27" t="str">
        <f t="shared" si="3"/>
        <v>5</v>
      </c>
      <c r="E58" s="3"/>
      <c r="F58" s="3"/>
      <c r="G58" s="3"/>
      <c r="H58" s="3"/>
      <c r="I58" s="3"/>
    </row>
    <row r="59">
      <c r="A59" s="3"/>
      <c r="B59" s="27" t="s">
        <v>56</v>
      </c>
      <c r="C59" s="33" t="s">
        <v>48</v>
      </c>
      <c r="D59" s="27" t="str">
        <f t="shared" si="3"/>
        <v>5</v>
      </c>
      <c r="E59" s="3"/>
      <c r="F59" s="3"/>
      <c r="G59" s="3"/>
      <c r="H59" s="3"/>
      <c r="I59" s="3"/>
    </row>
    <row r="60">
      <c r="A60" s="3"/>
      <c r="B60" s="27" t="s">
        <v>57</v>
      </c>
      <c r="C60" s="33" t="s">
        <v>48</v>
      </c>
      <c r="D60" s="27" t="str">
        <f t="shared" si="3"/>
        <v>5</v>
      </c>
      <c r="E60" s="3"/>
      <c r="F60" s="3"/>
      <c r="G60" s="3"/>
      <c r="H60" s="3"/>
      <c r="I60" s="3"/>
    </row>
    <row r="61">
      <c r="A61" s="3"/>
      <c r="B61" s="27" t="s">
        <v>58</v>
      </c>
      <c r="C61" s="33" t="s">
        <v>48</v>
      </c>
      <c r="D61" s="27" t="str">
        <f t="shared" si="3"/>
        <v>5</v>
      </c>
      <c r="E61" s="3"/>
      <c r="F61" s="3"/>
      <c r="G61" s="3"/>
      <c r="H61" s="3"/>
      <c r="I61" s="3"/>
    </row>
    <row r="62">
      <c r="A62" s="3"/>
      <c r="B62" s="27" t="s">
        <v>59</v>
      </c>
      <c r="C62" s="33" t="s">
        <v>48</v>
      </c>
      <c r="D62" s="27" t="str">
        <f t="shared" si="3"/>
        <v>5</v>
      </c>
      <c r="E62" s="3"/>
      <c r="F62" s="3"/>
      <c r="G62" s="3"/>
      <c r="H62" s="3"/>
      <c r="I62" s="3"/>
    </row>
    <row r="63">
      <c r="A63" s="3"/>
      <c r="B63" s="27" t="s">
        <v>60</v>
      </c>
      <c r="C63" s="33" t="s">
        <v>48</v>
      </c>
      <c r="D63" s="27" t="str">
        <f t="shared" si="3"/>
        <v>5</v>
      </c>
      <c r="E63" s="3"/>
      <c r="F63" s="3"/>
      <c r="G63" s="3"/>
      <c r="H63" s="3"/>
      <c r="I63" s="3"/>
    </row>
    <row r="64">
      <c r="A64" s="3"/>
      <c r="B64" s="27" t="s">
        <v>61</v>
      </c>
      <c r="C64" s="32" t="s">
        <v>51</v>
      </c>
      <c r="D64" s="27" t="str">
        <f t="shared" si="3"/>
        <v>10</v>
      </c>
      <c r="E64" s="3"/>
      <c r="F64" s="3"/>
      <c r="G64" s="3"/>
      <c r="H64" s="3"/>
      <c r="I64" s="3"/>
    </row>
    <row r="65">
      <c r="A65" s="3"/>
      <c r="B65" s="34"/>
      <c r="C65" s="35" t="s">
        <v>2</v>
      </c>
      <c r="D65" s="35" t="str">
        <f>SUM(D59:D64)</f>
        <v>35</v>
      </c>
      <c r="E65" s="3"/>
      <c r="F65" s="3"/>
      <c r="G65" s="3"/>
      <c r="H65" s="3"/>
      <c r="I65" s="3"/>
    </row>
    <row r="66">
      <c r="A66" s="3"/>
      <c r="B66" s="34"/>
      <c r="C66" s="36"/>
      <c r="D66" s="37"/>
      <c r="E66" s="3"/>
      <c r="F66" s="3"/>
      <c r="G66" s="3"/>
      <c r="H66" s="3"/>
      <c r="I66" s="3"/>
    </row>
    <row r="67">
      <c r="A67" s="3"/>
      <c r="B67" s="3"/>
      <c r="C67" s="3"/>
      <c r="D67" s="3"/>
      <c r="E67" s="3"/>
      <c r="F67" s="3"/>
      <c r="G67" s="3"/>
      <c r="H67" s="3"/>
      <c r="I67" s="3"/>
    </row>
    <row r="68">
      <c r="A68" s="38"/>
      <c r="B68" s="39" t="s">
        <v>62</v>
      </c>
      <c r="C68" s="38"/>
      <c r="D68" s="38"/>
      <c r="E68" s="38"/>
      <c r="F68" s="38"/>
      <c r="G68" s="38"/>
      <c r="H68" s="38"/>
      <c r="I68" s="38"/>
    </row>
    <row r="69">
      <c r="A69" s="3"/>
      <c r="B69" s="3"/>
      <c r="C69" s="3"/>
      <c r="D69" s="3"/>
      <c r="E69" s="3"/>
      <c r="F69" s="3"/>
      <c r="G69" s="3"/>
      <c r="H69" s="3"/>
      <c r="I69" s="3"/>
    </row>
    <row r="71" ht="21.0" customHeight="1">
      <c r="B71" s="40" t="s">
        <v>63</v>
      </c>
      <c r="C71" s="40" t="s">
        <v>64</v>
      </c>
    </row>
    <row r="72" ht="21.0" customHeight="1">
      <c r="C72" s="40" t="s">
        <v>65</v>
      </c>
    </row>
    <row r="73">
      <c r="B73" s="41" t="s">
        <v>66</v>
      </c>
    </row>
    <row r="74">
      <c r="B74" s="41" t="s">
        <v>67</v>
      </c>
    </row>
    <row r="75">
      <c r="B75" s="41" t="s">
        <v>68</v>
      </c>
    </row>
    <row r="76">
      <c r="B76" s="41" t="s">
        <v>69</v>
      </c>
    </row>
    <row r="77">
      <c r="B77" s="41" t="s">
        <v>70</v>
      </c>
    </row>
    <row r="78">
      <c r="B78" s="41" t="s">
        <v>71</v>
      </c>
    </row>
    <row r="79">
      <c r="B79" s="41" t="s">
        <v>72</v>
      </c>
    </row>
  </sheetData>
  <drawing r:id="rId1"/>
</worksheet>
</file>